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_Natalia\_programy studiów_&amp;_PRK\2024\AiR I stopień 2024\AiR_2024 12.04 po korekcie\"/>
    </mc:Choice>
  </mc:AlternateContent>
  <xr:revisionPtr revIDLastSave="0" documentId="13_ncr:1_{549D5F03-10F5-4522-8DFC-97D5E87D47D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a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7" r:id="rId7"/>
    <sheet name="Opis_efektów_inż" sheetId="8" r:id="rId8"/>
  </sheets>
  <externalReferences>
    <externalReference r:id="rId9"/>
    <externalReference r:id="rId10"/>
    <externalReference r:id="rId11"/>
    <externalReference r:id="rId12"/>
  </externalReferences>
  <definedNames>
    <definedName name="_lec1" localSheetId="6">#REF!</definedName>
    <definedName name="_lec1">#REF!</definedName>
    <definedName name="_lec2" localSheetId="6">#REF!</definedName>
    <definedName name="_lec2">#REF!</definedName>
    <definedName name="_lec3" localSheetId="6">#REF!</definedName>
    <definedName name="_lec3">#REF!</definedName>
    <definedName name="_lec4" localSheetId="6">#REF!</definedName>
    <definedName name="_lec4">#REF!</definedName>
    <definedName name="_lec5" localSheetId="6">#REF!</definedName>
    <definedName name="_lec5">#REF!</definedName>
    <definedName name="_lec6" localSheetId="6">#REF!</definedName>
    <definedName name="_lec6">#REF!</definedName>
    <definedName name="_lec7" localSheetId="6">#REF!</definedName>
    <definedName name="_lec7">#REF!</definedName>
    <definedName name="_lec8" localSheetId="6">#REF!</definedName>
    <definedName name="_rok1" localSheetId="6">Pra!$J$36</definedName>
    <definedName name="_rok1">Pra!$J$36</definedName>
    <definedName name="_rok2" localSheetId="6">Pra!$J$68</definedName>
    <definedName name="_rok2">Pra!$J$64</definedName>
    <definedName name="_rok3" localSheetId="6">Pra!$J$96</definedName>
    <definedName name="_rok3">Pra!$J$93</definedName>
    <definedName name="_rok4" localSheetId="6">Pra!$J$110</definedName>
    <definedName name="_rok4">Pra!$J$105</definedName>
    <definedName name="_sem1" localSheetId="6">Pra!$I$25</definedName>
    <definedName name="_sem1">Pra!$I$22</definedName>
    <definedName name="_sem2" localSheetId="6">Pra!$I$39</definedName>
    <definedName name="_sem2">Pra!$I$35</definedName>
    <definedName name="_sem3" localSheetId="6">Pra!$I$50</definedName>
    <definedName name="_sem3">Pra!$I$47</definedName>
    <definedName name="_sem4" localSheetId="6">[1]Stac!#REF!</definedName>
    <definedName name="_sem4">Pra!$I$60</definedName>
    <definedName name="_sem5" localSheetId="6">[1]Stac!#REF!</definedName>
    <definedName name="_sem5">Pra!$I$73</definedName>
    <definedName name="_sem6" localSheetId="6">[1]Stac!#REF!</definedName>
    <definedName name="_sem6">Pra!$I$87</definedName>
    <definedName name="_sem7">Pra!$I$99</definedName>
    <definedName name="_wyk1" localSheetId="6">Pra!$E$22</definedName>
    <definedName name="_wyk1">Pra!$E$22</definedName>
    <definedName name="_wyk2" localSheetId="6">Pra!$E$35</definedName>
    <definedName name="_wyk2">Pra!$E$35</definedName>
    <definedName name="_wyk3" localSheetId="6">Pra!$E$51</definedName>
    <definedName name="_wyk3">Pra!$E$47</definedName>
    <definedName name="_wyk4" localSheetId="6">Pra!$E$67</definedName>
    <definedName name="_wyk4">Pra!$E$63</definedName>
    <definedName name="_wyk5" localSheetId="6">Pra!$E$80</definedName>
    <definedName name="_wyk5">Pra!$E$77</definedName>
    <definedName name="_wyk6" localSheetId="6">Pra!$E$95</definedName>
    <definedName name="_wyk6">Pra!$E$92</definedName>
    <definedName name="_wyk7" localSheetId="6">Pra!$E$110</definedName>
    <definedName name="_wyk7">Pra!$E$105</definedName>
    <definedName name="all" localSheetId="6">[2]Stac!#REF!</definedName>
    <definedName name="all">Pra!$D$110</definedName>
    <definedName name="_xlnm.Print_Area" localSheetId="0">Pra!$C$1:$W$122</definedName>
    <definedName name="OLE_LINK17" localSheetId="3">Umiejętności!$C$18</definedName>
    <definedName name="razem1" localSheetId="6">#REF!</definedName>
    <definedName name="razem1">#REF!</definedName>
    <definedName name="razem2" localSheetId="6">#REF!</definedName>
    <definedName name="razem2">#REF!</definedName>
    <definedName name="razem3" localSheetId="6">#REF!</definedName>
    <definedName name="razem3">#REF!</definedName>
    <definedName name="razem4" localSheetId="6">#REF!</definedName>
    <definedName name="razem4">#REF!</definedName>
    <definedName name="razem5" localSheetId="6">#REF!</definedName>
    <definedName name="razem5">#REF!</definedName>
    <definedName name="razem6" localSheetId="6">#REF!</definedName>
    <definedName name="razem6">#REF!</definedName>
    <definedName name="razem7" localSheetId="6">#REF!</definedName>
    <definedName name="razem7">#REF!</definedName>
    <definedName name="razem8" localSheetId="6">#REF!</definedName>
    <definedName name="razem8">#REF!</definedName>
    <definedName name="semi1" localSheetId="6">#REF!</definedName>
    <definedName name="semi1">#REF!</definedName>
    <definedName name="semi2" localSheetId="6">#REF!</definedName>
    <definedName name="semi2">#REF!</definedName>
    <definedName name="semi3" localSheetId="6">#REF!</definedName>
    <definedName name="semi3">#REF!</definedName>
    <definedName name="semi4" localSheetId="6">#REF!</definedName>
    <definedName name="semi4">#REF!</definedName>
    <definedName name="semi5" localSheetId="6">#REF!</definedName>
    <definedName name="semi5">#REF!</definedName>
    <definedName name="semi6" localSheetId="6">#REF!</definedName>
    <definedName name="semi6">#REF!</definedName>
    <definedName name="semi7" localSheetId="6">#REF!</definedName>
    <definedName name="semi7">#REF!</definedName>
    <definedName name="semi8" localSheetId="6">#REF!</definedName>
    <definedName name="semi8">#REF!</definedName>
    <definedName name="suma1" localSheetId="6">Pra!$E$26</definedName>
    <definedName name="suma1">Pra!$E$23</definedName>
    <definedName name="suma2" localSheetId="6">Pra!$E$40</definedName>
    <definedName name="suma2">Pra!$E$36</definedName>
    <definedName name="suma3" localSheetId="6">Pra!$E$51</definedName>
    <definedName name="suma3">Pra!$E$49</definedName>
    <definedName name="suma4" localSheetId="6">[1]Stac!#REF!</definedName>
    <definedName name="suma4">Pra!$E$64</definedName>
    <definedName name="suma5" localSheetId="6">[1]Stac!#REF!</definedName>
    <definedName name="suma5">Pra!$E$78</definedName>
    <definedName name="suma6" localSheetId="6">[1]Stac!#REF!</definedName>
    <definedName name="suma6">Pra!$E$93</definedName>
    <definedName name="suma7">Pra!$E$106</definedName>
    <definedName name="year1" localSheetId="6">#REF!</definedName>
    <definedName name="year1">#REF!</definedName>
    <definedName name="year2" localSheetId="6">#REF!</definedName>
    <definedName name="year2">#REF!</definedName>
    <definedName name="year3" localSheetId="6">#REF!</definedName>
    <definedName name="year3">#REF!</definedName>
    <definedName name="year4" localSheetId="6">#REF!</definedName>
    <definedName name="year4">#REF!</definedName>
    <definedName name="Z_23BBA355_E9EB_4838_8D76_4DD9D4B0A822_.wvu.Cols" localSheetId="4">Kompetencje!$A:$A,Kompetencje!$D:$G</definedName>
    <definedName name="Z_23BBA355_E9EB_4838_8D76_4DD9D4B0A822_.wvu.Cols" localSheetId="0">[3]Stac!$A:$B,[3]Stac!$K:$K,[3]Stac!$P:$Q</definedName>
    <definedName name="Z_23BBA355_E9EB_4838_8D76_4DD9D4B0A822_.wvu.Cols" localSheetId="3">Umiejętności!$A:$A,Umiejętności!$D:$G</definedName>
    <definedName name="Z_23BBA355_E9EB_4838_8D76_4DD9D4B0A822_.wvu.Cols" localSheetId="2">Wiedza!$A:$A,Wiedza!$D:$G</definedName>
    <definedName name="Z_23BBA355_E9EB_4838_8D76_4DD9D4B0A822_.wvu.Rows" localSheetId="6">Kompetencje_inżynierskie!$5:$5,Kompetencje_inżynierskie!$16:$16,Kompetencje_inżynierskie!$18:$18,Kompetencje_inżynierskie!$25:$26,Kompetencje_inżynierskie!$33:$34,Kompetencje_inżynierskie!$36:$36,Kompetencje_inżynierskie!$44:$45,Kompetencje_inżynierskie!$47:$47,Kompetencje_inżynierskie!$55:$56,Kompetencje_inżynierskie!$58:$58,Kompetencje_inżynierskie!$66:$70,Kompetencje_inżynierskie!$72:$72,Kompetencje_inżynierskie!#REF!</definedName>
    <definedName name="Z_23BBA355_E9EB_4838_8D76_4DD9D4B0A822_.wvu.Rows" localSheetId="0">[3]Stac!#REF!</definedName>
    <definedName name="Z_23BBA355_E9EB_4838_8D76_4DD9D4B0A822_.wvu.Rows" localSheetId="1">Tabela_efektów!$6:$10,Tabela_efektów!$21:$21,Tabela_efektów!$23:$23,Tabela_efektów!$32:$32,Tabela_efektów!$34:$34,Tabela_efektów!$41:$42,Tabela_efektów!$44:$44,Tabela_efektów!$52:$56,Tabela_efektów!$55:$55,Tabela_efektów!$64:$67,Tabela_efektów!$66:$66,Tabela_efektów!$76:$80,Tabela_efektów!$81:$81</definedName>
    <definedName name="Z_29736CA9_AFAA_4B91_9381_BED3A6394ADD_.wvu.Cols" localSheetId="4">Kompetencje!$A:$A,Kompetencje!$D:$G</definedName>
    <definedName name="Z_29736CA9_AFAA_4B91_9381_BED3A6394ADD_.wvu.Cols" localSheetId="0">[3]Stac!$A:$B,[3]Stac!$K:$K,[3]Stac!$P:$Q</definedName>
    <definedName name="Z_29736CA9_AFAA_4B91_9381_BED3A6394ADD_.wvu.Cols" localSheetId="3">Umiejętności!$A:$A,Umiejętności!$D:$G</definedName>
    <definedName name="Z_29736CA9_AFAA_4B91_9381_BED3A6394ADD_.wvu.Cols" localSheetId="2">Wiedza!$A:$A,Wiedza!$D:$G</definedName>
    <definedName name="Z_29736CA9_AFAA_4B91_9381_BED3A6394ADD_.wvu.Rows" localSheetId="6">Kompetencje_inżynierskie!$5:$5,Kompetencje_inżynierskie!$16:$16,Kompetencje_inżynierskie!$18:$18,Kompetencje_inżynierskie!$25:$26,Kompetencje_inżynierskie!$33:$34,Kompetencje_inżynierskie!$36:$36,Kompetencje_inżynierskie!$44:$45,Kompetencje_inżynierskie!$47:$47,Kompetencje_inżynierskie!$55:$56,Kompetencje_inżynierskie!$58:$58,Kompetencje_inżynierskie!$66:$70,Kompetencje_inżynierskie!$72:$72,Kompetencje_inżynierskie!#REF!</definedName>
    <definedName name="Z_29736CA9_AFAA_4B91_9381_BED3A6394ADD_.wvu.Rows" localSheetId="0">[3]Stac!#REF!</definedName>
    <definedName name="Z_29736CA9_AFAA_4B91_9381_BED3A6394ADD_.wvu.Rows" localSheetId="1">Tabela_efektów!$6:$10,Tabela_efektów!$21:$21,Tabela_efektów!$23:$23,Tabela_efektów!$32:$32,Tabela_efektów!$34:$34,Tabela_efektów!$41:$42,Tabela_efektów!$44:$44,Tabela_efektów!$52:$56,Tabela_efektów!$55:$55,Tabela_efektów!$64:$67,Tabela_efektów!$66:$66,Tabela_efektów!$76:$80,Tabela_efektów!$81:$81</definedName>
    <definedName name="Z_94A1F9DC_A3E4_41B7_B4B1_70A52F79F098_.wvu.Rows" localSheetId="6">Kompetencje_inżynierskie!$4:$5,Kompetencje_inżynierskie!$16:$17,Kompetencje_inżynierskie!$19:$19,Kompetencje_inżynierskie!$26:$29,Kompetencje_inżynierskie!$31:$31,Kompetencje_inżynierskie!#REF!,Kompetencje_inżynierskie!#REF!,Kompetencje_inżynierskie!#REF!,Kompetencje_inżynierskie!#REF!,Kompetencje_inżynierskie!#REF!,Kompetencje_inżynierskie!#REF!,Kompetencje_inżynierskie!#REF!,Kompetencje_inżynierskie!#REF!</definedName>
    <definedName name="Z_BD4361DE_3A95_4EB2_ACF0_F94A8802FD08_.wvu.Rows" localSheetId="6">Kompetencje_inżynierskie!$4:$5,Kompetencje_inżynierskie!$16:$17,Kompetencje_inżynierskie!$19:$19,Kompetencje_inżynierskie!$26:$29,Kompetencje_inżynierskie!$31:$31,Kompetencje_inżynierskie!#REF!,Kompetencje_inżynierskie!#REF!,Kompetencje_inżynierskie!#REF!,Kompetencje_inżynierskie!#REF!,Kompetencje_inżynierskie!#REF!,Kompetencje_inżynierskie!#REF!,Kompetencje_inżynierskie!#REF!,Kompetencje_inżynierski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5" roundtripDataChecksum="6+Iqy2mDQs4wTxmOA84/kZrCgiUATi5RVYDRmBPT/6M="/>
    </ext>
  </extLst>
</workbook>
</file>

<file path=xl/calcChain.xml><?xml version="1.0" encoding="utf-8"?>
<calcChain xmlns="http://schemas.openxmlformats.org/spreadsheetml/2006/main">
  <c r="L99" i="1" l="1"/>
  <c r="L87" i="1"/>
  <c r="L73" i="1"/>
  <c r="L47" i="1"/>
  <c r="L35" i="1"/>
  <c r="C99" i="7" l="1"/>
  <c r="B99" i="7"/>
  <c r="A99" i="7"/>
  <c r="C98" i="7"/>
  <c r="B98" i="7"/>
  <c r="A98" i="7"/>
  <c r="C97" i="7"/>
  <c r="B97" i="7"/>
  <c r="A97" i="7"/>
  <c r="C96" i="7"/>
  <c r="B96" i="7"/>
  <c r="A96" i="7"/>
  <c r="C95" i="7"/>
  <c r="B95" i="7"/>
  <c r="A95" i="7"/>
  <c r="C94" i="7"/>
  <c r="B94" i="7"/>
  <c r="A94" i="7"/>
  <c r="C93" i="7"/>
  <c r="B93" i="7"/>
  <c r="A93" i="7"/>
  <c r="C92" i="7"/>
  <c r="B92" i="7"/>
  <c r="A92" i="7"/>
  <c r="C91" i="7"/>
  <c r="B91" i="7"/>
  <c r="A91" i="7"/>
  <c r="C90" i="7"/>
  <c r="B90" i="7"/>
  <c r="A90" i="7"/>
  <c r="C89" i="7"/>
  <c r="B89" i="7"/>
  <c r="A89" i="7"/>
  <c r="C88" i="7"/>
  <c r="B88" i="7"/>
  <c r="A88" i="7"/>
  <c r="C87" i="7"/>
  <c r="B87" i="7"/>
  <c r="A87" i="7"/>
  <c r="C86" i="7"/>
  <c r="B86" i="7"/>
  <c r="A86" i="7"/>
  <c r="C85" i="7"/>
  <c r="B85" i="7"/>
  <c r="A85" i="7"/>
  <c r="C84" i="7"/>
  <c r="B84" i="7"/>
  <c r="A84" i="7"/>
  <c r="C83" i="7"/>
  <c r="B83" i="7"/>
  <c r="A83" i="7"/>
  <c r="C82" i="7"/>
  <c r="B82" i="7"/>
  <c r="A82" i="7"/>
  <c r="C81" i="7"/>
  <c r="B81" i="7"/>
  <c r="A81" i="7"/>
  <c r="C80" i="7"/>
  <c r="B80" i="7"/>
  <c r="A80" i="7"/>
  <c r="C79" i="7"/>
  <c r="B79" i="7"/>
  <c r="A79" i="7"/>
  <c r="C78" i="7"/>
  <c r="B78" i="7"/>
  <c r="A78" i="7"/>
  <c r="C77" i="7"/>
  <c r="B77" i="7"/>
  <c r="A77" i="7"/>
  <c r="C76" i="7"/>
  <c r="B76" i="7"/>
  <c r="A76" i="7"/>
  <c r="C75" i="7"/>
  <c r="B75" i="7"/>
  <c r="A75" i="7"/>
  <c r="C74" i="7"/>
  <c r="B74" i="7"/>
  <c r="A74" i="7"/>
  <c r="C73" i="7"/>
  <c r="B73" i="7"/>
  <c r="A73" i="7"/>
  <c r="C72" i="7"/>
  <c r="B72" i="7"/>
  <c r="A72" i="7"/>
  <c r="C71" i="7"/>
  <c r="B71" i="7"/>
  <c r="A71" i="7"/>
  <c r="C70" i="7"/>
  <c r="B70" i="7"/>
  <c r="A70" i="7"/>
  <c r="C69" i="7"/>
  <c r="B69" i="7"/>
  <c r="A69" i="7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A10" i="7"/>
  <c r="C9" i="7"/>
  <c r="A9" i="7"/>
  <c r="C8" i="7"/>
  <c r="C7" i="7"/>
  <c r="C6" i="7"/>
  <c r="B7" i="5"/>
  <c r="C1" i="5"/>
  <c r="B7" i="4"/>
  <c r="C1" i="4"/>
  <c r="B7" i="3"/>
  <c r="C1" i="3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99" i="2"/>
  <c r="BU98" i="2"/>
  <c r="BT98" i="2"/>
  <c r="BS98" i="2"/>
  <c r="BR98" i="2"/>
  <c r="BQ98" i="2"/>
  <c r="BP98" i="2"/>
  <c r="BO98" i="2"/>
  <c r="BN98" i="2"/>
  <c r="BM98" i="2"/>
  <c r="BL98" i="2"/>
  <c r="BK98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98" i="2"/>
  <c r="BU97" i="2"/>
  <c r="BT97" i="2"/>
  <c r="BS97" i="2"/>
  <c r="BR97" i="2"/>
  <c r="BQ97" i="2"/>
  <c r="BP97" i="2"/>
  <c r="BO97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97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96" i="2"/>
  <c r="BU95" i="2"/>
  <c r="BT95" i="2"/>
  <c r="BS95" i="2"/>
  <c r="BR95" i="2"/>
  <c r="BQ95" i="2"/>
  <c r="BP95" i="2"/>
  <c r="BO95" i="2"/>
  <c r="BN95" i="2"/>
  <c r="BM95" i="2"/>
  <c r="BL95" i="2"/>
  <c r="BK95" i="2"/>
  <c r="BJ95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95" i="2"/>
  <c r="BU94" i="2"/>
  <c r="BT94" i="2"/>
  <c r="BS94" i="2"/>
  <c r="BR94" i="2"/>
  <c r="BQ94" i="2"/>
  <c r="BP94" i="2"/>
  <c r="BO94" i="2"/>
  <c r="BN94" i="2"/>
  <c r="BM94" i="2"/>
  <c r="BL94" i="2"/>
  <c r="BK94" i="2"/>
  <c r="BJ94" i="2"/>
  <c r="BI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BU93" i="2"/>
  <c r="BT93" i="2"/>
  <c r="BS93" i="2"/>
  <c r="BR93" i="2"/>
  <c r="BQ93" i="2"/>
  <c r="BP93" i="2"/>
  <c r="BO93" i="2"/>
  <c r="BN93" i="2"/>
  <c r="BM93" i="2"/>
  <c r="BL93" i="2"/>
  <c r="BK93" i="2"/>
  <c r="BJ93" i="2"/>
  <c r="BI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93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BU89" i="2"/>
  <c r="BT89" i="2"/>
  <c r="BS89" i="2"/>
  <c r="BR89" i="2"/>
  <c r="BQ89" i="2"/>
  <c r="BP89" i="2"/>
  <c r="BO89" i="2"/>
  <c r="BN89" i="2"/>
  <c r="BM89" i="2"/>
  <c r="BL89" i="2"/>
  <c r="BK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BU88" i="2"/>
  <c r="BT88" i="2"/>
  <c r="BS88" i="2"/>
  <c r="BR88" i="2"/>
  <c r="BQ88" i="2"/>
  <c r="BP88" i="2"/>
  <c r="BO88" i="2"/>
  <c r="BN88" i="2"/>
  <c r="BM88" i="2"/>
  <c r="BL88" i="2"/>
  <c r="BK88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BU87" i="2"/>
  <c r="BT87" i="2"/>
  <c r="BS87" i="2"/>
  <c r="BR87" i="2"/>
  <c r="BQ87" i="2"/>
  <c r="BP87" i="2"/>
  <c r="BO87" i="2"/>
  <c r="BN87" i="2"/>
  <c r="BM87" i="2"/>
  <c r="BL87" i="2"/>
  <c r="BK87" i="2"/>
  <c r="BJ87" i="2"/>
  <c r="BI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BU86" i="2"/>
  <c r="BT86" i="2"/>
  <c r="BS86" i="2"/>
  <c r="BR86" i="2"/>
  <c r="BQ86" i="2"/>
  <c r="BP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BU85" i="2"/>
  <c r="BT85" i="2"/>
  <c r="BS85" i="2"/>
  <c r="BR85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BU84" i="2"/>
  <c r="BT84" i="2"/>
  <c r="BS84" i="2"/>
  <c r="BR84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BU83" i="2"/>
  <c r="BT83" i="2"/>
  <c r="BS83" i="2"/>
  <c r="BR83" i="2"/>
  <c r="BQ83" i="2"/>
  <c r="BP83" i="2"/>
  <c r="BO83" i="2"/>
  <c r="BN83" i="2"/>
  <c r="BM83" i="2"/>
  <c r="BL83" i="2"/>
  <c r="BK83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83" i="2"/>
  <c r="BU82" i="2"/>
  <c r="BT82" i="2"/>
  <c r="BS82" i="2"/>
  <c r="BR82" i="2"/>
  <c r="BQ82" i="2"/>
  <c r="BP82" i="2"/>
  <c r="BO82" i="2"/>
  <c r="BN82" i="2"/>
  <c r="BM82" i="2"/>
  <c r="BL82" i="2"/>
  <c r="BK82" i="2"/>
  <c r="BJ82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BU81" i="2"/>
  <c r="BT81" i="2"/>
  <c r="BS81" i="2"/>
  <c r="BR81" i="2"/>
  <c r="BQ81" i="2"/>
  <c r="BP81" i="2"/>
  <c r="BO81" i="2"/>
  <c r="BN81" i="2"/>
  <c r="BM81" i="2"/>
  <c r="BL81" i="2"/>
  <c r="BK81" i="2"/>
  <c r="BJ81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BU78" i="2"/>
  <c r="BT78" i="2"/>
  <c r="BS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BU76" i="2"/>
  <c r="BT76" i="2"/>
  <c r="BS76" i="2"/>
  <c r="BR76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BU75" i="2"/>
  <c r="BT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73" i="2"/>
  <c r="BU72" i="2"/>
  <c r="BT72" i="2"/>
  <c r="BS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72" i="2"/>
  <c r="BU71" i="2"/>
  <c r="BT71" i="2"/>
  <c r="BS71" i="2"/>
  <c r="BR71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70" i="2"/>
  <c r="BU69" i="2"/>
  <c r="BT69" i="2"/>
  <c r="BS69" i="2"/>
  <c r="BR69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69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67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BU11" i="2"/>
  <c r="BT11" i="2"/>
  <c r="BS11" i="2"/>
  <c r="BR11" i="2"/>
  <c r="BQ11" i="2"/>
  <c r="BP11" i="2"/>
  <c r="BO11" i="2"/>
  <c r="BO100" i="2" s="1"/>
  <c r="BN11" i="2"/>
  <c r="BM11" i="2"/>
  <c r="BL11" i="2"/>
  <c r="BK11" i="2"/>
  <c r="BJ11" i="2"/>
  <c r="BI11" i="2"/>
  <c r="BH11" i="2"/>
  <c r="BG11" i="2"/>
  <c r="BG100" i="2" s="1"/>
  <c r="BF11" i="2"/>
  <c r="BE11" i="2"/>
  <c r="BD11" i="2"/>
  <c r="BC11" i="2"/>
  <c r="BB11" i="2"/>
  <c r="BA11" i="2"/>
  <c r="AZ11" i="2"/>
  <c r="AY11" i="2"/>
  <c r="AY100" i="2" s="1"/>
  <c r="AX11" i="2"/>
  <c r="AW11" i="2"/>
  <c r="AV11" i="2"/>
  <c r="AU11" i="2"/>
  <c r="AT11" i="2"/>
  <c r="AS11" i="2"/>
  <c r="AR11" i="2"/>
  <c r="AQ11" i="2"/>
  <c r="AQ100" i="2" s="1"/>
  <c r="AP11" i="2"/>
  <c r="AO11" i="2"/>
  <c r="AN11" i="2"/>
  <c r="AM11" i="2"/>
  <c r="AL11" i="2"/>
  <c r="AK11" i="2"/>
  <c r="AJ11" i="2"/>
  <c r="AI11" i="2"/>
  <c r="AI100" i="2" s="1"/>
  <c r="AH11" i="2"/>
  <c r="AG11" i="2"/>
  <c r="AF11" i="2"/>
  <c r="AE11" i="2"/>
  <c r="AD11" i="2"/>
  <c r="AC11" i="2"/>
  <c r="AB11" i="2"/>
  <c r="AA11" i="2"/>
  <c r="AA100" i="2" s="1"/>
  <c r="Z11" i="2"/>
  <c r="Y11" i="2"/>
  <c r="X11" i="2"/>
  <c r="W11" i="2"/>
  <c r="V11" i="2"/>
  <c r="U11" i="2"/>
  <c r="T11" i="2"/>
  <c r="S11" i="2"/>
  <c r="S100" i="2" s="1"/>
  <c r="R11" i="2"/>
  <c r="Q11" i="2"/>
  <c r="P11" i="2"/>
  <c r="O11" i="2"/>
  <c r="N11" i="2"/>
  <c r="M11" i="2"/>
  <c r="L11" i="2"/>
  <c r="K11" i="2"/>
  <c r="K100" i="2" s="1"/>
  <c r="J11" i="2"/>
  <c r="I11" i="2"/>
  <c r="H11" i="2"/>
  <c r="G11" i="2"/>
  <c r="F11" i="2"/>
  <c r="E11" i="2"/>
  <c r="D11" i="2"/>
  <c r="C11" i="2"/>
  <c r="C100" i="2" s="1"/>
  <c r="B11" i="2"/>
  <c r="A11" i="2"/>
  <c r="BN10" i="2"/>
  <c r="AD10" i="2"/>
  <c r="A10" i="2"/>
  <c r="BN9" i="2"/>
  <c r="AD9" i="2"/>
  <c r="A9" i="2"/>
  <c r="D115" i="1"/>
  <c r="D112" i="1"/>
  <c r="D111" i="1"/>
  <c r="D109" i="1"/>
  <c r="J99" i="1"/>
  <c r="I99" i="1"/>
  <c r="H99" i="1"/>
  <c r="G99" i="1"/>
  <c r="F99" i="1"/>
  <c r="E99" i="1"/>
  <c r="D99" i="1"/>
  <c r="P98" i="1"/>
  <c r="K98" i="1"/>
  <c r="A98" i="1"/>
  <c r="P94" i="1"/>
  <c r="K94" i="1"/>
  <c r="A94" i="1"/>
  <c r="P93" i="1"/>
  <c r="K93" i="1"/>
  <c r="A93" i="1"/>
  <c r="A92" i="1"/>
  <c r="P91" i="1"/>
  <c r="K91" i="1"/>
  <c r="K99" i="1" s="1"/>
  <c r="A91" i="1"/>
  <c r="J87" i="1"/>
  <c r="I87" i="1"/>
  <c r="H87" i="1"/>
  <c r="G87" i="1"/>
  <c r="F87" i="1"/>
  <c r="E87" i="1"/>
  <c r="D87" i="1"/>
  <c r="P84" i="1"/>
  <c r="K84" i="1"/>
  <c r="A84" i="1"/>
  <c r="A83" i="1"/>
  <c r="P82" i="1"/>
  <c r="K82" i="1"/>
  <c r="A82" i="1"/>
  <c r="P81" i="1"/>
  <c r="K81" i="1"/>
  <c r="A81" i="1"/>
  <c r="P80" i="1"/>
  <c r="K80" i="1"/>
  <c r="A80" i="1"/>
  <c r="P79" i="1"/>
  <c r="K79" i="1"/>
  <c r="K87" i="1" s="1"/>
  <c r="A79" i="1"/>
  <c r="A78" i="1"/>
  <c r="P77" i="1"/>
  <c r="K77" i="1"/>
  <c r="A77" i="1"/>
  <c r="J73" i="1"/>
  <c r="I73" i="1"/>
  <c r="H73" i="1"/>
  <c r="G73" i="1"/>
  <c r="F73" i="1"/>
  <c r="E73" i="1"/>
  <c r="D73" i="1"/>
  <c r="P72" i="1"/>
  <c r="K72" i="1"/>
  <c r="A72" i="1"/>
  <c r="P70" i="1"/>
  <c r="K70" i="1"/>
  <c r="A70" i="1"/>
  <c r="A69" i="1"/>
  <c r="P68" i="1"/>
  <c r="K68" i="1"/>
  <c r="A68" i="1"/>
  <c r="P67" i="1"/>
  <c r="K67" i="1"/>
  <c r="A67" i="1"/>
  <c r="P66" i="1"/>
  <c r="K66" i="1"/>
  <c r="A66" i="1"/>
  <c r="P65" i="1"/>
  <c r="K65" i="1"/>
  <c r="A65" i="1"/>
  <c r="P64" i="1"/>
  <c r="K64" i="1"/>
  <c r="K73" i="1" s="1"/>
  <c r="A64" i="1"/>
  <c r="L60" i="1"/>
  <c r="J60" i="1"/>
  <c r="I60" i="1"/>
  <c r="H60" i="1"/>
  <c r="G60" i="1"/>
  <c r="F60" i="1"/>
  <c r="E60" i="1"/>
  <c r="D60" i="1"/>
  <c r="P58" i="1"/>
  <c r="K58" i="1"/>
  <c r="A58" i="1"/>
  <c r="P56" i="1"/>
  <c r="K56" i="1"/>
  <c r="A56" i="1"/>
  <c r="P55" i="1"/>
  <c r="K55" i="1"/>
  <c r="A55" i="1"/>
  <c r="P54" i="1"/>
  <c r="K54" i="1"/>
  <c r="A54" i="1"/>
  <c r="P53" i="1"/>
  <c r="K53" i="1"/>
  <c r="A53" i="1"/>
  <c r="P52" i="1"/>
  <c r="K52" i="1"/>
  <c r="A52" i="1"/>
  <c r="P51" i="1"/>
  <c r="K51" i="1"/>
  <c r="K60" i="1" s="1"/>
  <c r="A51" i="1"/>
  <c r="J47" i="1"/>
  <c r="I47" i="1"/>
  <c r="H47" i="1"/>
  <c r="G47" i="1"/>
  <c r="F47" i="1"/>
  <c r="E47" i="1"/>
  <c r="D47" i="1"/>
  <c r="P46" i="1"/>
  <c r="K46" i="1"/>
  <c r="A46" i="1"/>
  <c r="P44" i="1"/>
  <c r="K44" i="1"/>
  <c r="A44" i="1"/>
  <c r="P43" i="1"/>
  <c r="K43" i="1"/>
  <c r="A43" i="1"/>
  <c r="P42" i="1"/>
  <c r="K42" i="1"/>
  <c r="A42" i="1"/>
  <c r="P41" i="1"/>
  <c r="K41" i="1"/>
  <c r="A41" i="1"/>
  <c r="P40" i="1"/>
  <c r="K40" i="1"/>
  <c r="A40" i="1"/>
  <c r="P39" i="1"/>
  <c r="K39" i="1"/>
  <c r="K47" i="1" s="1"/>
  <c r="A39" i="1"/>
  <c r="J35" i="1"/>
  <c r="I35" i="1"/>
  <c r="H35" i="1"/>
  <c r="G35" i="1"/>
  <c r="F35" i="1"/>
  <c r="E35" i="1"/>
  <c r="D35" i="1"/>
  <c r="P34" i="1"/>
  <c r="K34" i="1"/>
  <c r="A34" i="1"/>
  <c r="P33" i="1"/>
  <c r="K33" i="1"/>
  <c r="A33" i="1"/>
  <c r="P32" i="1"/>
  <c r="K32" i="1"/>
  <c r="A32" i="1"/>
  <c r="P31" i="1"/>
  <c r="K31" i="1"/>
  <c r="A31" i="1"/>
  <c r="P30" i="1"/>
  <c r="K30" i="1"/>
  <c r="P29" i="1"/>
  <c r="K29" i="1"/>
  <c r="A29" i="1"/>
  <c r="P28" i="1"/>
  <c r="K28" i="1"/>
  <c r="A28" i="1"/>
  <c r="P27" i="1"/>
  <c r="K27" i="1"/>
  <c r="K35" i="1" s="1"/>
  <c r="A27" i="1"/>
  <c r="P26" i="1"/>
  <c r="K26" i="1"/>
  <c r="A26" i="1"/>
  <c r="L22" i="1"/>
  <c r="J22" i="1"/>
  <c r="I22" i="1"/>
  <c r="H22" i="1"/>
  <c r="G22" i="1"/>
  <c r="F22" i="1"/>
  <c r="E22" i="1"/>
  <c r="D22" i="1"/>
  <c r="P21" i="1"/>
  <c r="K21" i="1"/>
  <c r="A20" i="1"/>
  <c r="P19" i="1"/>
  <c r="K19" i="1"/>
  <c r="A19" i="1"/>
  <c r="P17" i="1"/>
  <c r="K17" i="1"/>
  <c r="A17" i="1"/>
  <c r="P16" i="1"/>
  <c r="K16" i="1"/>
  <c r="A16" i="1"/>
  <c r="P15" i="1"/>
  <c r="K15" i="1"/>
  <c r="A15" i="1"/>
  <c r="P14" i="1"/>
  <c r="K14" i="1"/>
  <c r="A14" i="1"/>
  <c r="P13" i="1"/>
  <c r="K13" i="1"/>
  <c r="A13" i="1"/>
  <c r="P12" i="1"/>
  <c r="K12" i="1"/>
  <c r="A12" i="1"/>
  <c r="P11" i="1"/>
  <c r="K11" i="1"/>
  <c r="K22" i="1" s="1"/>
  <c r="A11" i="1"/>
  <c r="K7" i="1"/>
  <c r="D7" i="1"/>
  <c r="C3" i="3" s="1"/>
  <c r="D102" i="1" l="1"/>
  <c r="Q100" i="2"/>
  <c r="E23" i="1"/>
  <c r="B100" i="2"/>
  <c r="J100" i="2"/>
  <c r="R100" i="2"/>
  <c r="Z100" i="2"/>
  <c r="AH100" i="2"/>
  <c r="AP100" i="2"/>
  <c r="AX100" i="2"/>
  <c r="BF100" i="2"/>
  <c r="AD108" i="2"/>
  <c r="F102" i="1"/>
  <c r="E88" i="1"/>
  <c r="I102" i="1"/>
  <c r="F100" i="2"/>
  <c r="N100" i="2"/>
  <c r="V100" i="2"/>
  <c r="BR100" i="2"/>
  <c r="BN108" i="2"/>
  <c r="G100" i="2"/>
  <c r="O100" i="2"/>
  <c r="W100" i="2"/>
  <c r="AE100" i="2"/>
  <c r="AM100" i="2"/>
  <c r="AU100" i="2"/>
  <c r="BC100" i="2"/>
  <c r="BK100" i="2"/>
  <c r="E100" i="1"/>
  <c r="I100" i="2"/>
  <c r="Y100" i="2"/>
  <c r="BU100" i="2"/>
  <c r="AG100" i="2"/>
  <c r="AO100" i="2"/>
  <c r="AW100" i="2"/>
  <c r="BE100" i="2"/>
  <c r="BM100" i="2"/>
  <c r="H102" i="1"/>
  <c r="J88" i="1"/>
  <c r="D100" i="2"/>
  <c r="L100" i="2"/>
  <c r="T100" i="2"/>
  <c r="AB100" i="2"/>
  <c r="BP100" i="2"/>
  <c r="L102" i="1"/>
  <c r="D114" i="1" s="1"/>
  <c r="E48" i="1"/>
  <c r="E100" i="2"/>
  <c r="M100" i="2"/>
  <c r="U100" i="2"/>
  <c r="AC100" i="2"/>
  <c r="AK100" i="2"/>
  <c r="AS100" i="2"/>
  <c r="BA100" i="2"/>
  <c r="BI100" i="2"/>
  <c r="BQ100" i="2"/>
  <c r="A108" i="2"/>
  <c r="AJ100" i="2"/>
  <c r="AR100" i="2"/>
  <c r="AZ100" i="2"/>
  <c r="BH100" i="2"/>
  <c r="J61" i="1"/>
  <c r="H100" i="2"/>
  <c r="P100" i="2"/>
  <c r="X100" i="2"/>
  <c r="AF100" i="2"/>
  <c r="AN100" i="2"/>
  <c r="AV100" i="2"/>
  <c r="BD100" i="2"/>
  <c r="BL100" i="2"/>
  <c r="BT100" i="2"/>
  <c r="BS100" i="2"/>
  <c r="AL100" i="2"/>
  <c r="AT100" i="2"/>
  <c r="BB100" i="2"/>
  <c r="BJ100" i="2"/>
  <c r="G102" i="1"/>
  <c r="D113" i="1" s="1"/>
  <c r="E36" i="1"/>
  <c r="E61" i="1"/>
  <c r="E74" i="1"/>
  <c r="J36" i="1"/>
  <c r="J102" i="1"/>
  <c r="D110" i="1" s="1"/>
  <c r="C3" i="4"/>
  <c r="E102" i="1"/>
  <c r="C3" i="5"/>
  <c r="E103" i="1" l="1"/>
  <c r="D106" i="1" s="1"/>
  <c r="D108" i="1" s="1"/>
</calcChain>
</file>

<file path=xl/sharedStrings.xml><?xml version="1.0" encoding="utf-8"?>
<sst xmlns="http://schemas.openxmlformats.org/spreadsheetml/2006/main" count="1127" uniqueCount="447">
  <si>
    <t>Program kształcenia na kierunku:</t>
  </si>
  <si>
    <t>Automatyka i Robotyka,  studia pierwszego stopnia, poziom Polskiej Ramy Kwalifikacji - szósty, studia stacjonarne, profil praktyczny</t>
  </si>
  <si>
    <t>Dziedzina: nauki inżynieryjno-techniczne</t>
  </si>
  <si>
    <t>Dyscyplina: automatyka, elektronika, elektrotechnika i technologie kosmiczne</t>
  </si>
  <si>
    <t>Nadawany tytuł zawodowy: inżynier</t>
  </si>
  <si>
    <t>Semestr 1:</t>
  </si>
  <si>
    <t>PRK 6</t>
  </si>
  <si>
    <t>Nies</t>
  </si>
  <si>
    <t>Sym.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</si>
  <si>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</si>
  <si>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</si>
  <si>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</si>
  <si>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</si>
  <si>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</si>
  <si>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</si>
  <si>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</si>
  <si>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</si>
  <si>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</si>
  <si>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Prakt.</t>
  </si>
  <si>
    <t>Ob.</t>
  </si>
  <si>
    <t>Podst.</t>
  </si>
  <si>
    <t>K</t>
  </si>
  <si>
    <t>Sem:</t>
  </si>
  <si>
    <t>Wiedza</t>
  </si>
  <si>
    <t>Umiejętnosci</t>
  </si>
  <si>
    <t>Kompetencje</t>
  </si>
  <si>
    <t>Analiza matematyczna</t>
  </si>
  <si>
    <t>E</t>
  </si>
  <si>
    <t>K1_W1,</t>
  </si>
  <si>
    <t>K1_U1,</t>
  </si>
  <si>
    <t>K1_K1, K1_K3,</t>
  </si>
  <si>
    <t>Probabilistyka i statystyka</t>
  </si>
  <si>
    <t>K1_K1, K1_K6,</t>
  </si>
  <si>
    <t>Algebra z geometrią</t>
  </si>
  <si>
    <t>K1_K1,</t>
  </si>
  <si>
    <t>Fizyka</t>
  </si>
  <si>
    <t>K1_W2, K1_W3,</t>
  </si>
  <si>
    <t>K1_K1, K1_K5,</t>
  </si>
  <si>
    <t>RB: usunąłem U2, bo schematy będą na lab.</t>
  </si>
  <si>
    <t>Podstawy informatyki</t>
  </si>
  <si>
    <t>K1_W8, K1_W9,</t>
  </si>
  <si>
    <t>K1_K2, K1_K5,</t>
  </si>
  <si>
    <t>Podstawy przetwarzania danych</t>
  </si>
  <si>
    <t>K1_W8,</t>
  </si>
  <si>
    <t>K1_U1, K1_U26,</t>
  </si>
  <si>
    <t>RB: powieliłem efekty z PSiO</t>
  </si>
  <si>
    <t>Technologie informacyjne</t>
  </si>
  <si>
    <t>K1_W10, K1_W23,</t>
  </si>
  <si>
    <t>K1_U3, K1_U8,</t>
  </si>
  <si>
    <t>K1_K1, K1_K7,</t>
  </si>
  <si>
    <t>Podstawowe szkolenie z zakresu BHP</t>
  </si>
  <si>
    <t>K1_W24,</t>
  </si>
  <si>
    <t>K1_U1, K1_U16, K1_U19, K1_U31,</t>
  </si>
  <si>
    <t>K1_K1, K1_K2, K1_K3,</t>
  </si>
  <si>
    <t>Bezpieczeństwo systemów i ochrona własności intelektualnej</t>
  </si>
  <si>
    <t>K1_W24, K1_W26,</t>
  </si>
  <si>
    <t>Szkolenie biblioteczne</t>
  </si>
  <si>
    <t>Wychowanie fizyczne</t>
  </si>
  <si>
    <t>obi</t>
  </si>
  <si>
    <t>K1_K3,</t>
  </si>
  <si>
    <t xml:space="preserve">Razem godz.: </t>
  </si>
  <si>
    <t>Semestr 2:</t>
  </si>
  <si>
    <t>Równania różniczkowe i przekształcenia całkowe</t>
  </si>
  <si>
    <t>K1_W1, K1_W5,</t>
  </si>
  <si>
    <t>K1_U1, K1_U9,</t>
  </si>
  <si>
    <t>K1_U1, K1_U2,</t>
  </si>
  <si>
    <t>wyrównałem do niestacjonarnych
tu było U11, a nie było U2</t>
  </si>
  <si>
    <t>Teoria obwodów</t>
  </si>
  <si>
    <t>K1_W1, K1_W6,</t>
  </si>
  <si>
    <t>K1_U14, K1_U15,</t>
  </si>
  <si>
    <t>K1_K5,</t>
  </si>
  <si>
    <t>Mechanika i wytrzymałość materiałów</t>
  </si>
  <si>
    <t>K1_W2, K1_W3, K1_W4,</t>
  </si>
  <si>
    <t>K1_U25,</t>
  </si>
  <si>
    <t>RB: dodałem W4</t>
  </si>
  <si>
    <t>Metody numeryczne i symulacja</t>
  </si>
  <si>
    <t>K1_W1, K1_W10,</t>
  </si>
  <si>
    <t>K1_U10,</t>
  </si>
  <si>
    <t>Programowanie strukturalne i obiektowe</t>
  </si>
  <si>
    <t>K1_U26,</t>
  </si>
  <si>
    <t>K1_W25, K1_W27, K1_W28,</t>
  </si>
  <si>
    <t>K1_U20, K1_U30, K1_U31,</t>
  </si>
  <si>
    <t>K1_K6,</t>
  </si>
  <si>
    <t>Język obcy</t>
  </si>
  <si>
    <t>K1_U1, K1_U4, K1_U5, K1_U7,</t>
  </si>
  <si>
    <t>K1_K1, K1_K4,</t>
  </si>
  <si>
    <t xml:space="preserve">Cały rok: </t>
  </si>
  <si>
    <t>Semestr 3:</t>
  </si>
  <si>
    <t>Przetwarzanie sygnałów</t>
  </si>
  <si>
    <t>K1_W1, K1_W5, K1_W10,</t>
  </si>
  <si>
    <t>K1_U9,</t>
  </si>
  <si>
    <t>RB: efekty takie jak TiPS</t>
  </si>
  <si>
    <t>Podstawy automatyki</t>
  </si>
  <si>
    <t xml:space="preserve">E </t>
  </si>
  <si>
    <t>K1_W2, K1_W5,</t>
  </si>
  <si>
    <t>K1_U2, K1_U10, K1_U12, K1_U14,</t>
  </si>
  <si>
    <t>Podstawy robotyki</t>
  </si>
  <si>
    <t>K1_W15, K1_W21, K1_W23,</t>
  </si>
  <si>
    <t>K1_U1, K1_U11, K1_U24,</t>
  </si>
  <si>
    <t>Podstawy elektroniki</t>
  </si>
  <si>
    <t>K1_W12,</t>
  </si>
  <si>
    <t>K1_U2, K1_U15;, K1_U25,</t>
  </si>
  <si>
    <t>Systemy czasu rzeczywistego</t>
  </si>
  <si>
    <t>K1_W9, K1_W13, K1_W19,</t>
  </si>
  <si>
    <t>K1_U26, K1_U27, K1_U28,</t>
  </si>
  <si>
    <t>Grafika inżynierska</t>
  </si>
  <si>
    <t>K1_W3, K1_W4, K1_W20, K1_W23,</t>
  </si>
  <si>
    <t>K1_U2,K1_U23, K1_U24, K1_U25,</t>
  </si>
  <si>
    <t>Praktyka 1 (8 godz. w tyg.)</t>
  </si>
  <si>
    <t>K1_W21, K1_W24, K1_W25, K1_W26,</t>
  </si>
  <si>
    <t>K1_U29, K1_U30, K1_U31,K1_U32,K1_U33,K1_U34,K1_U35,</t>
  </si>
  <si>
    <t>K1_K1, K1_K2,K1_K5,</t>
  </si>
  <si>
    <t>Semestr 4:</t>
  </si>
  <si>
    <t>Przetwarzanie informacji</t>
  </si>
  <si>
    <t>RB: efekty takie jak TiPS ?</t>
  </si>
  <si>
    <t>Sterowanie procesami ciągłymi i dyskretnymi</t>
  </si>
  <si>
    <t>K1_W14, K1_W16, K1_W17,</t>
  </si>
  <si>
    <t xml:space="preserve">K1_U10, K1_U11, K1_U12, K1_U24, K1_U29, </t>
  </si>
  <si>
    <t>K1_K4, K1_K5,</t>
  </si>
  <si>
    <t>Modelowanie i sterowanie robotów</t>
  </si>
  <si>
    <t>K1_W3, K1_W15, K1_W21, K1_W23,</t>
  </si>
  <si>
    <t>K1_U2, K1_U11, K1_U17, K1_U19,</t>
  </si>
  <si>
    <t>RB: dodałem W15, U19</t>
  </si>
  <si>
    <t>Programowanie sterowników PLC i regulatorów przemysłowych</t>
  </si>
  <si>
    <t>K1_W13, K1_W16, K1_W19, K1_W23,</t>
  </si>
  <si>
    <t>K1_U18, K1_U24, K1_U27,</t>
  </si>
  <si>
    <t>Technika cyfrowa</t>
  </si>
  <si>
    <t>K1_U3, K1_U15, K1_U25,</t>
  </si>
  <si>
    <t>Metrologia</t>
  </si>
  <si>
    <t>K1_W6, K1_W11,</t>
  </si>
  <si>
    <t>K1_U14, K1_U19,</t>
  </si>
  <si>
    <t>RB: dodałem W6, U19</t>
  </si>
  <si>
    <t>Praktyka 2 (5 godz. w tyg.)</t>
  </si>
  <si>
    <t>Praktyka letnia 1 (8 tyg.)</t>
  </si>
  <si>
    <t>Semestr 5:</t>
  </si>
  <si>
    <t>Teoria sterowania</t>
  </si>
  <si>
    <t>K1_W1, K1_W14, K1_W21,</t>
  </si>
  <si>
    <t>K1_U1, K1_U12, K1_U29,</t>
  </si>
  <si>
    <t>Identyfikacja systemów</t>
  </si>
  <si>
    <t>K1, W1, K1_W11, K1_W17,</t>
  </si>
  <si>
    <t>K1_U4, K1_U5, K1_U9, K1_U11, K1_U14, K1_U24,</t>
  </si>
  <si>
    <t>K1_K3, K1_K5,</t>
  </si>
  <si>
    <t>Systemy mikroprocesorowe</t>
  </si>
  <si>
    <t>K1_W9, K1_W13, K1_W20,</t>
  </si>
  <si>
    <t>K1_U2, K1_U13, K1_U22, K1_U27,</t>
  </si>
  <si>
    <t>Elementy i urządzenia automatyki</t>
  </si>
  <si>
    <t>K1_W11, K1_W18, K1_W20, K1_W22,</t>
  </si>
  <si>
    <t>K1_U2, K1_U11, K1_U14, K1_U15, K1_U19, K1_U21,</t>
  </si>
  <si>
    <t>RB: dodałem U19, U21</t>
  </si>
  <si>
    <t>Napędy przekształtnikowe</t>
  </si>
  <si>
    <t>K1_W18, K1_W20,</t>
  </si>
  <si>
    <t>K1_U11, K1_U15, K1_U29,</t>
  </si>
  <si>
    <r>
      <rPr>
        <b/>
        <sz val="10"/>
        <color rgb="FF0000FF"/>
        <rFont val="Arial"/>
      </rPr>
      <t>Przedmiot obieralny 2:</t>
    </r>
    <r>
      <rPr>
        <b/>
        <sz val="10"/>
        <color theme="1"/>
        <rFont val="Arial"/>
      </rPr>
      <t xml:space="preserve"> 
1) Narzędzia i oprogramowanie dla przemysłowych systemów sterowania
2) Narzędzia i oprogramowanie dla systemów robotycznych</t>
    </r>
    <r>
      <rPr>
        <b/>
        <sz val="10"/>
        <color rgb="FF00B0F0"/>
        <rFont val="Arial"/>
      </rPr>
      <t xml:space="preserve"> </t>
    </r>
  </si>
  <si>
    <t>#REF!</t>
  </si>
  <si>
    <t>*</t>
  </si>
  <si>
    <t>K1_W10, K1_W18, K1_W20, K1_W21, K1_W28,</t>
  </si>
  <si>
    <t>K1_U10, K1_U22, K1_U26,</t>
  </si>
  <si>
    <t>Efekty przeniesione z NiOSR
RB: dodałem W10,W18,</t>
  </si>
  <si>
    <t>K1_W9, K1_W19,</t>
  </si>
  <si>
    <t>K1_U13, K1_U18, K1_U23, K1_U28,</t>
  </si>
  <si>
    <t>Efekty przeniesione z RUE
RB: odjąć W9 ?</t>
  </si>
  <si>
    <t>Praktyka 3 (13 godz. w tyg.)</t>
  </si>
  <si>
    <t>Semestr 6:</t>
  </si>
  <si>
    <t>Projektowanie układów regulacji</t>
  </si>
  <si>
    <t>K1_W1, K1_W12, K1_W14, K1_W17, K1_W19,</t>
  </si>
  <si>
    <t>K1_U9, K1_U22, K1_U24, K1_U29,</t>
  </si>
  <si>
    <t>Wprowadzenie do sztucznej inteligencji</t>
  </si>
  <si>
    <t>K1_W7, K1_W21, K1_W28,</t>
  </si>
  <si>
    <t>K1_U9, K1_U21, K1_U26,</t>
  </si>
  <si>
    <t>K1_K2, K1_K7,</t>
  </si>
  <si>
    <r>
      <rPr>
        <b/>
        <sz val="10"/>
        <color rgb="FF0000FF"/>
        <rFont val="Arial"/>
      </rPr>
      <t xml:space="preserve">Przedmiot obieralny 4:  
</t>
    </r>
    <r>
      <rPr>
        <b/>
        <sz val="10"/>
        <color rgb="FF000000"/>
        <rFont val="Arial"/>
      </rPr>
      <t>1) Aplikacje mobilne
2) Systemy rozproszone automatyki</t>
    </r>
  </si>
  <si>
    <t>K1_U8, K1_U13, K1_U23,  K1_U26, K1_U27, K1_U28,</t>
  </si>
  <si>
    <r>
      <rPr>
        <b/>
        <sz val="10"/>
        <color rgb="FF0000FF"/>
        <rFont val="Arial"/>
      </rPr>
      <t xml:space="preserve">Przedmiot obieralny 5: 
</t>
    </r>
    <r>
      <rPr>
        <b/>
        <sz val="10"/>
        <color rgb="FF000000"/>
        <rFont val="Arial"/>
      </rPr>
      <t>1) Automatyka układów napędowych
2) Serwonapędy w automatyce</t>
    </r>
  </si>
  <si>
    <t>K1_W18, K1_W20, K1_W22,</t>
  </si>
  <si>
    <t>K1_U1, K1_U11, K1_U22,</t>
  </si>
  <si>
    <r>
      <rPr>
        <b/>
        <sz val="10"/>
        <color rgb="FF0000FF"/>
        <rFont val="Arial"/>
      </rPr>
      <t xml:space="preserve">Przedmiot obieralny 6:
</t>
    </r>
    <r>
      <rPr>
        <b/>
        <sz val="10"/>
        <color rgb="FF000000"/>
        <rFont val="Arial"/>
      </rPr>
      <t>1) Układy sterowania optymalnego
2) Zastosowania sterowników przemysłowych</t>
    </r>
  </si>
  <si>
    <r>
      <rPr>
        <b/>
        <sz val="10"/>
        <color rgb="FF0000FF"/>
        <rFont val="Arial"/>
      </rPr>
      <t xml:space="preserve">Przedmiot obieralny 7:
</t>
    </r>
    <r>
      <rPr>
        <b/>
        <sz val="10"/>
        <color rgb="FF000000"/>
        <rFont val="Arial"/>
      </rPr>
      <t>1) Energoelektronika
2) Projektowanie układów elektronicznych i elektrycznych</t>
    </r>
  </si>
  <si>
    <t>K1_W12, K1_W20, K1_W21,</t>
  </si>
  <si>
    <t>K1_U13, K1_U15, K1_U22, K1_U25,</t>
  </si>
  <si>
    <t>K1_K1, K1_K2, K1_K5,</t>
  </si>
  <si>
    <t>RB:
nowa para przedmiotów;
efekty wymieszane</t>
  </si>
  <si>
    <r>
      <rPr>
        <b/>
        <sz val="10"/>
        <color rgb="FF0000FF"/>
        <rFont val="Arial"/>
      </rPr>
      <t xml:space="preserve">Przedmiot obieralny 8: 
</t>
    </r>
    <r>
      <rPr>
        <b/>
        <sz val="10"/>
        <color rgb="FF000000"/>
        <rFont val="Arial"/>
      </rPr>
      <t>1) Aplikacje Internetu rzeczy
2) Wprowadzenie do przetwarzania obrazów</t>
    </r>
  </si>
  <si>
    <t>K1_W8, K1_W9, K1_W20, K1_W21, K1_W28,</t>
  </si>
  <si>
    <t xml:space="preserve">K1_U21, K1_U22, K1_U23, K1_U26, </t>
  </si>
  <si>
    <t>RB:
nowa para przedmiotów;
efekty wymieszane
tu jeszcze pasuje W13</t>
  </si>
  <si>
    <t>Projekt przejściowy</t>
  </si>
  <si>
    <t>K1_W20, K1_W21,</t>
  </si>
  <si>
    <t>K1_U2, K1_U6, K1_U30,</t>
  </si>
  <si>
    <t>K_K1, K1_K3, 
K1 _K4,</t>
  </si>
  <si>
    <t>Praktyka 4 (13 godz. w tyg.)</t>
  </si>
  <si>
    <t>Praktyka letnia 2 (8 tyg.)</t>
  </si>
  <si>
    <t>Semestr 7:</t>
  </si>
  <si>
    <r>
      <rPr>
        <b/>
        <sz val="10"/>
        <color rgb="FF0000FF"/>
        <rFont val="Arial"/>
      </rPr>
      <t xml:space="preserve">Przedmiot obieralny 9: 
</t>
    </r>
    <r>
      <rPr>
        <b/>
        <sz val="10"/>
        <color rgb="FF000000"/>
        <rFont val="Arial"/>
      </rPr>
      <t>1) Systemy SCADA
2) Zautomatyzowane systemy wytwórcze</t>
    </r>
  </si>
  <si>
    <t>K1_W10, K1_W20, K1_W21, K1_W22, K1_W23,</t>
  </si>
  <si>
    <t>K1_U11, K1_U13, K1_U20, K1_U24,</t>
  </si>
  <si>
    <t>K1_K3, K1_K4, K1_K5,</t>
  </si>
  <si>
    <r>
      <rPr>
        <b/>
        <sz val="10"/>
        <color rgb="FF0000FF"/>
        <rFont val="Arial"/>
      </rPr>
      <t xml:space="preserve">Przedmiot obieralny 10:
</t>
    </r>
    <r>
      <rPr>
        <b/>
        <sz val="10"/>
        <color rgb="FF000000"/>
        <rFont val="Arial"/>
      </rPr>
      <t>1) Monitoring i sterowanie w inżynierii środowiska
2) Programowanie robotów i planowanie zadań</t>
    </r>
  </si>
  <si>
    <t>K1_W10, K1_W16, K1_W18, K1_W23,</t>
  </si>
  <si>
    <t>K1_U10, K1_U13, K1_U17, K1_U19,  K1_U24, K1_U28,</t>
  </si>
  <si>
    <t>RB:
nowa para przedmiotów;
efekty wymieszane
tu jeszcze pasuje W15 (do Monitoringu tak średnio...)</t>
  </si>
  <si>
    <r>
      <rPr>
        <b/>
        <sz val="10"/>
        <color rgb="FF0000FF"/>
        <rFont val="Arial"/>
      </rPr>
      <t xml:space="preserve">Przedmiot obieralny 11: 
</t>
    </r>
    <r>
      <rPr>
        <b/>
        <sz val="10"/>
        <color rgb="FF000000"/>
        <rFont val="Arial"/>
      </rPr>
      <t>1) Sieci komputerowe
2) Sterowniki programowalne i sieci przemysłowe</t>
    </r>
  </si>
  <si>
    <t>K1_W9, K1_W13, K1_W22,</t>
  </si>
  <si>
    <t xml:space="preserve">K1_U1, K1_U2, K1_U28, </t>
  </si>
  <si>
    <t>K1_K1, K1_K2, K1_K4, K1_K5,</t>
  </si>
  <si>
    <r>
      <rPr>
        <b/>
        <sz val="10"/>
        <color rgb="FF0000FF"/>
        <rFont val="Arial"/>
      </rPr>
      <t>Przedmiot obieralny 12 - nauki humanistyczne:</t>
    </r>
    <r>
      <rPr>
        <b/>
        <sz val="10"/>
        <color rgb="FF000000"/>
        <rFont val="Arial"/>
      </rPr>
      <t xml:space="preserve">
1) Etyka 
2) Filozofia
3) Metodologia nauk dla inżynierów</t>
    </r>
  </si>
  <si>
    <t>K1_W23, K1_W24, K1_W26,</t>
  </si>
  <si>
    <t>K1_U3, K1_U4, K1_U5, K1_U6, K1_U16,</t>
  </si>
  <si>
    <t>Przygotowanie do badań naukowych</t>
  </si>
  <si>
    <t>K1_W21, K1_W23,</t>
  </si>
  <si>
    <t>K1_U1, K1_U3, K1_U6,</t>
  </si>
  <si>
    <t>Seminarium dyplomowe</t>
  </si>
  <si>
    <t>K1_W21, K1_W23, K1_W26,</t>
  </si>
  <si>
    <t>K1_U3, K1_U4, K1_U5, K1_U6, K1_U8,</t>
  </si>
  <si>
    <t>K1_K1, K1_K3, K1_K4, K1_K5, K1_K7,</t>
  </si>
  <si>
    <t>Praktyka 5 (10 godz. w tyg.)</t>
  </si>
  <si>
    <t>Przygotowanie pracy dyplomowej</t>
  </si>
  <si>
    <t>K1_W20, K1_W21, K1_W26,</t>
  </si>
  <si>
    <t>K1_U1, K1_U2, K1_U4, K1_U6, K1_U23, K1_U24,</t>
  </si>
  <si>
    <t xml:space="preserve">K1_K1, K1_K3, K1_K4, K1_K5, K1_K7, </t>
  </si>
  <si>
    <t>Podsumowanie wszystkich semestrów</t>
  </si>
  <si>
    <t>Podsumowanie Programu Kształcenia</t>
  </si>
  <si>
    <t>Liczba godzin - Podsumowanie wszystkich semestrów:</t>
  </si>
  <si>
    <t>Konsultacje, egzaminy</t>
  </si>
  <si>
    <t>Wszystkie godziny kontaktu z prowadzącym</t>
  </si>
  <si>
    <t>Wymagana liczba godzin kontaktu z prowadzącym na studiach stacjonarnych 0,5*(210p.ECTS*25)</t>
  </si>
  <si>
    <t>Liczba punktów ECTS:</t>
  </si>
  <si>
    <t>Punkty ECTS modułów obieralnych:</t>
  </si>
  <si>
    <t>Wymagana liczba punktów ECTS modułów obieralnych 30% z 210</t>
  </si>
  <si>
    <t>Łączny wymiar zajęć laboratoryjnych i projektowych</t>
  </si>
  <si>
    <t>Liczba punktów ECTS z zajęć o charakterze praktycznym</t>
  </si>
  <si>
    <t>Liczba punktów ECTS z zajęć z zakresu nauk podstawowych</t>
  </si>
  <si>
    <r>
      <rPr>
        <b/>
        <sz val="12"/>
        <color rgb="FFFF0000"/>
        <rFont val="Arial"/>
      </rPr>
      <t>Stosowane metody weryfikacji efektów uczenia się</t>
    </r>
    <r>
      <rPr>
        <b/>
        <sz val="12"/>
        <color rgb="FFFFFFFF"/>
        <rFont val="Arial CE"/>
      </rPr>
      <t xml:space="preserve"> </t>
    </r>
    <r>
      <rPr>
        <b/>
        <sz val="10"/>
        <color rgb="FFFFFFFF"/>
        <rFont val="Arial CE"/>
      </rPr>
      <t>- szczegółowy opis metod weryfikacji (sposobów sprawdzenia czy zamierzone efekty uczenia się zostały osiągnięte) dla poszczególnych przedmiotów znajduje się na kartach ECTS - do zaliczenia danego przedmiotu, konieczne jest osiągnięcie wszystkich zakładanych efektów uczenia się.</t>
    </r>
  </si>
  <si>
    <r>
      <rPr>
        <b/>
        <sz val="10"/>
        <color rgb="FFFF0000"/>
        <rFont val="Arial"/>
      </rPr>
      <t>Ocena formująca (inaczej, formatywna), tj .ocena wspomagajaca proces uczenia się:</t>
    </r>
    <r>
      <rPr>
        <b/>
        <sz val="10"/>
        <color rgb="FFFFFFFF"/>
        <rFont val="Arial CE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rgb="FFFF0000"/>
        <rFont val="Arial CE"/>
      </rPr>
      <t>Ocena podsumowująca (inaczej sumatywna), tj. ocens podsumowująca stopień osiągania przez studenta zakładanych efektów uczenia się:</t>
    </r>
    <r>
      <rPr>
        <b/>
        <sz val="10"/>
        <color rgb="FFFFFFFF"/>
        <rFont val="Arial CE"/>
      </rPr>
      <t xml:space="preserve">
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lub w formie testu wielokrotnego wyboru lub w formie kolokwium zaliczeniowego; 
• omówienie wyników egzaminu / kolokwium;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co najmniej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</si>
  <si>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</si>
  <si>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Umiejętności</t>
  </si>
  <si>
    <t>Kompetencje społeczne</t>
  </si>
  <si>
    <t>P6S_WG</t>
  </si>
  <si>
    <t>P6S_WK</t>
  </si>
  <si>
    <t>P6S_UW</t>
  </si>
  <si>
    <t>P6S_UK</t>
  </si>
  <si>
    <t>P6S_UU</t>
  </si>
  <si>
    <t>P6S_UO</t>
  </si>
  <si>
    <t>P6S_KK</t>
  </si>
  <si>
    <t>P6S_KR</t>
  </si>
  <si>
    <t>P6S_KO</t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</si>
  <si>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</si>
  <si>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t>K1_W1</t>
  </si>
  <si>
    <t>K1_W2</t>
  </si>
  <si>
    <t>K1_W3</t>
  </si>
  <si>
    <t>K1_W4</t>
  </si>
  <si>
    <t>K1_W5</t>
  </si>
  <si>
    <t>K1_W6</t>
  </si>
  <si>
    <t>K1_W7</t>
  </si>
  <si>
    <t>K1_W8</t>
  </si>
  <si>
    <t>K1_W9</t>
  </si>
  <si>
    <t>K1_W10</t>
  </si>
  <si>
    <t>K1_W11</t>
  </si>
  <si>
    <t>K1_W12</t>
  </si>
  <si>
    <t>K1_W13</t>
  </si>
  <si>
    <t>K1_W14</t>
  </si>
  <si>
    <t>K1_W15</t>
  </si>
  <si>
    <t>K1_W16</t>
  </si>
  <si>
    <t>K1_W17</t>
  </si>
  <si>
    <t>K1_W18</t>
  </si>
  <si>
    <t>K1_W19</t>
  </si>
  <si>
    <t>K1_W20</t>
  </si>
  <si>
    <t>K1_W21</t>
  </si>
  <si>
    <t>K1_W22</t>
  </si>
  <si>
    <t>K1_W23</t>
  </si>
  <si>
    <t>K1_W24</t>
  </si>
  <si>
    <t>K1_W25</t>
  </si>
  <si>
    <t>K1_W26</t>
  </si>
  <si>
    <t>K1_W27</t>
  </si>
  <si>
    <t>K1_W28</t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</si>
  <si>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</si>
  <si>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t>K1_U1</t>
  </si>
  <si>
    <t>K1_U2</t>
  </si>
  <si>
    <t>K1_U3</t>
  </si>
  <si>
    <t>K1_U4</t>
  </si>
  <si>
    <t>K1_U5</t>
  </si>
  <si>
    <t>K1_U6</t>
  </si>
  <si>
    <t>K1_U7</t>
  </si>
  <si>
    <t>K1_U8</t>
  </si>
  <si>
    <t>K1_U9</t>
  </si>
  <si>
    <t>K1_U10</t>
  </si>
  <si>
    <t>K1_U11</t>
  </si>
  <si>
    <t>K1_U12</t>
  </si>
  <si>
    <t>K1_U13</t>
  </si>
  <si>
    <t>K1_U14</t>
  </si>
  <si>
    <t>K1_U15</t>
  </si>
  <si>
    <t>K1_U16</t>
  </si>
  <si>
    <t>K1_U17</t>
  </si>
  <si>
    <t>K1_U18</t>
  </si>
  <si>
    <t>K1_U19</t>
  </si>
  <si>
    <t>K1_U20</t>
  </si>
  <si>
    <t>K1_U21</t>
  </si>
  <si>
    <t>K1_U22</t>
  </si>
  <si>
    <t>K1_U23</t>
  </si>
  <si>
    <t>K1_U24</t>
  </si>
  <si>
    <t>K1_U25</t>
  </si>
  <si>
    <t>K1_U26</t>
  </si>
  <si>
    <t>K1_U27</t>
  </si>
  <si>
    <t>K1_U28</t>
  </si>
  <si>
    <t>K1_U29</t>
  </si>
  <si>
    <t>K1_U30</t>
  </si>
  <si>
    <t>K1_U31</t>
  </si>
  <si>
    <t>K1_U32</t>
  </si>
  <si>
    <t>K1_U33</t>
  </si>
  <si>
    <t>K1_U34</t>
  </si>
  <si>
    <t>K1_U35</t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</si>
  <si>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</si>
  <si>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t>K1_K1</t>
  </si>
  <si>
    <t>K1_K2</t>
  </si>
  <si>
    <t>K1_K3</t>
  </si>
  <si>
    <t>K1_K4</t>
  </si>
  <si>
    <t>K1_K5</t>
  </si>
  <si>
    <t>K1_K6</t>
  </si>
  <si>
    <t>K1_K7</t>
  </si>
  <si>
    <r>
      <rPr>
        <b/>
        <sz val="10"/>
        <color theme="1"/>
        <rFont val="Arial"/>
      </rPr>
      <t xml:space="preserve">Przedmiot </t>
    </r>
    <r>
      <rPr>
        <b/>
        <sz val="10"/>
        <color theme="1"/>
        <rFont val="Calibri"/>
      </rPr>
      <t>↓</t>
    </r>
  </si>
  <si>
    <r>
      <rPr>
        <b/>
        <sz val="10"/>
        <color theme="1"/>
        <rFont val="Arial"/>
      </rPr>
      <t xml:space="preserve">Przedmiot </t>
    </r>
    <r>
      <rPr>
        <b/>
        <sz val="10"/>
        <color theme="1"/>
        <rFont val="Calibri"/>
      </rPr>
      <t>↓</t>
    </r>
  </si>
  <si>
    <r>
      <rPr>
        <b/>
        <sz val="10"/>
        <color theme="1"/>
        <rFont val="Arial"/>
      </rPr>
      <t xml:space="preserve">Przedmiot </t>
    </r>
    <r>
      <rPr>
        <b/>
        <sz val="10"/>
        <color theme="1"/>
        <rFont val="Calibri"/>
      </rPr>
      <t>↓</t>
    </r>
  </si>
  <si>
    <t>Ile razy wybrano →</t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</si>
  <si>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</si>
  <si>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</si>
  <si>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</si>
  <si>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t>Symbol       PP</t>
  </si>
  <si>
    <t>Politechnika Poznańska</t>
  </si>
  <si>
    <t>Symbol      PRK 6</t>
  </si>
  <si>
    <t>Efekty uczenia sie - Wiedza</t>
  </si>
  <si>
    <t>1.</t>
  </si>
  <si>
    <t>zna i rozumie w zaawansowanym stopniu wybrane fakty, obiekty i zjawiska oraz dotyczące ich metody i teorie wyjaśniające złożone zależności między nimi, stanowiące wiedzę ogólną z zakresu matematyki, niezbędne do opisu i analizy własności liniowych i podstawowych nieliniowych systemów dynamicznych i statycznych;</t>
  </si>
  <si>
    <t>zna i rozumie w zaawansowanym stopniu wybrane fakty, obiekty i zjawiska oraz dotyczące ich metody i teorie wyjaśniające złożone zależności między nimi, stanowiące wiedzę z zakresu fizyki niezbędną do zrozumienia podstawowych zjawisk fizycznych występujących w obszarze automatyki i robotyki;</t>
  </si>
  <si>
    <t>ma uporządkowaną i podbudowaną teoretycznie wiedzę ogólną w zakresie mechaniki ogólnej: statyki, kinematyki oraz dynamiki, w tym wiedzę niezbędną do zrozumienia zasad modelowania i konstruowania prostych systemów mechanicznych;</t>
  </si>
  <si>
    <t>ma podstawową wiedzę w zakresie materiałoznawstwa, wytrzymałości i zmęczenia materiałów,zna typowe technologie wytwarzania elementów maszyn;</t>
  </si>
  <si>
    <t>zna i rozumie w zaawansowanym stopniu metody przetwarzania  sygnałów w dziedzinie czasu i częstotliwości; ma uporządkowaną  wiedzę w zakresie teorii sygnałów i informacji;</t>
  </si>
  <si>
    <t>ma uporządkowaną, podbudowaną teoretycznie wiedzę ogólną  w zakresie teorii obwodów elektrycznych oraz elektrotechniki prądu stałego i przemiennego (w tym trójfazowego);</t>
  </si>
  <si>
    <t>ma podstawową wiedzę w zakresie teorii i podstawowych metod sztucznej inteligencji i systemów decyzyjnych;</t>
  </si>
  <si>
    <t>ma uporządkowaną w zaawansowanym stopniu wiedzę w zakresie wybranych algorytmów i struktur danych oraz metodyki i technik programowania proceduralnego i obiektowego;</t>
  </si>
  <si>
    <t xml:space="preserve">K1_W9 </t>
  </si>
  <si>
    <t>ma uporządkowaną wiedzę w zakresie architektur komputerów, systemów i sieci komputerowych oraz systemów operacyjnych w tym systemów operacyjnych czasu rzeczywistego;</t>
  </si>
  <si>
    <t>ma podstawową wiedzę w zakresie obsługi i wykorzystania narzędzi informatycznych przeznaczonych do szybkiego prototypowania oraz  projektowania, symulacji i wizualizacji układów i systemów automatyki i robotyki oraz do zapisu projektu konstrukcji mechanicznych;</t>
  </si>
  <si>
    <t>ma podstawową wiedzę w zakresie metrologii, zna i rozumie metody pomiaru wielkości elektrycznych i nieelektrycznych; zna metody obliczeniowe i narzędzia informatyczne niezbędne do analizy wyników eksperymentu;</t>
  </si>
  <si>
    <t>zna i rozumie w zaawansowanym stopniu teorię i metody w  zakresie zasad działania podstawowych elementów elektronicznych,  analogowych i cyfrowych, wybranych układów i systemów  elektronicznych;</t>
  </si>
  <si>
    <t>zna i rozumie w zaawansowanym stopniu teorię i metody w  zakresie architektury i programowania systemów  mikroprocesorowych, zna i rozumie wybrane języki wysokiego i  niskiego poziomu programowania mikroprocesorów; zna i rozumie  zasadę działania podstawowych modułów peryferyjnych oraz  interfejsów komunikacyjnych stosowanych w systemach  mikroprocesorowych;</t>
  </si>
  <si>
    <t>ma uporządkowaną w zaawansowanym stopniu wiedzę w zakresie teorii liniowych systemów dynamicznych, w tym wybranych metod modelowania i teorii stabilności; zna i rozumie podstawowe własności liniowych elementów dynamicznych w dziedzinie czasu i częstotliwości oraz własności wybranych elementów nieliniowych; zna i rozumie techniki projektowania liniowych układów sterowania korzystające z opisu w przestrzeni stanu;</t>
  </si>
  <si>
    <t>ma uporządkowaną wiedzę w zakresie klasyfikacji, budowy i  struktur kinematycznych, opisu matematycznego, zasad działania  oraz programowania robotów manipulacyjnych; zna i rozumie w  zaawansowanym stopniu opis matematyczny, własności oraz zasady  działania i programowania prostych robotów mobilnych;</t>
  </si>
  <si>
    <t>ma uporządkowaną wiedzę w zakresie struktur i zasad działania analogowych i dyskretnych systemów sterowania (w układzie otwartym i w układzie ze sprzężeniem zwrotnym) oraz liniowych i prostych nieliniowych regulatorów analogowych i cyfrowych;</t>
  </si>
  <si>
    <t>zna i rozumie w zaawansowanym stopniu podstawowe kryteria  syntezy i metody strojenia regulatorów, narzędzia i techniki  automatycznego doboru nastaw regulatorów oraz identyfikacji  obiektów sterowania oraz zastosowania praktyczne tej wiedzy poznane w środowisku przemysłowym;</t>
  </si>
  <si>
    <t>ma uporządkowaną w zaawansowanym stopniu  wiedzę w zakresie budowy, zastosowania i sterowania układami wykonawczymi automatyki i robotyki oraz zastosowania praktyczne tej wiedzy poznane w środowisku przemysłowym;</t>
  </si>
  <si>
    <t>zna i rozumie w zaawansowanym stopniu budowę i zasady działania programowalnych sterowników przemysłowych a także ich analogowych i cyfrowych układów peryferyjnych; zna i rozumie zasadę działania podstawowych interfejsów komunikacyjnych stosowanych w przemysłowych systemach sterowania oraz zastosowania praktyczne tej wiedzy poznane w środowisku przemysłowym;</t>
  </si>
  <si>
    <t>zna i rozumie typowe technologie inżynierskie, zasady oraz techniki konstruowania prostych systemów automatyki i robotyki; zna i rozumie zasady doboru układów wykonawczych, jednostek obliczeniowych oraz elementów i urządzeń pomiarowo-kontrolnych oraz zastosowania praktyczne tej wiedzy poznane w środowisku przemysłowym;</t>
  </si>
  <si>
    <t>orientuje się w aktualnym stanie oraz najnowszych trendach rozwojowych obszaru automatyki i robotyki;</t>
  </si>
  <si>
    <t>zna i rozumie podstawowe procesy zachodzące w cyklu życia  urządzeń oraz wybranych systemów zabezpieczeń stosowanych w  automatyce i robotyce oraz zastosowania praktyczne tej wiedzy poznane w środowisku przemysłowym;</t>
  </si>
  <si>
    <t>zna metody, techniki, narzędzia i materiały stosowane przy rozwiązywaniu prostych zadań inżynierskich z zakresu automatyki i robotyki;</t>
  </si>
  <si>
    <t xml:space="preserve">K1_W24 </t>
  </si>
  <si>
    <r>
      <rPr>
        <sz val="10"/>
        <color rgb="FF000000"/>
        <rFont val="Times New Roman"/>
      </rPr>
      <t>ma podstawową wiedzę niezbędną do zrozumienia pozatechnicznych uwarunkowań działalności inżynierskiej oraz procesu automatyzacji i robotyzacji w przemyśle i gospodarstwie domowym;</t>
    </r>
    <r>
      <rPr>
        <sz val="10"/>
        <color rgb="FF000000"/>
        <rFont val="Times New Roman"/>
      </rPr>
      <t xml:space="preserve"> zna podstawowe zasady bezpieczeństwa i higieny pracy</t>
    </r>
    <r>
      <rPr>
        <sz val="10"/>
        <color rgb="FF000000"/>
        <rFont val="Times New Roman"/>
      </rPr>
      <t xml:space="preserve"> obowiązujące w przemyśle;</t>
    </r>
  </si>
  <si>
    <t>ma podstawową wiedzę dotyczącą zarządzania, w tym zarządzania jakością i prowadzenia działalności gospodarczej;</t>
  </si>
  <si>
    <t xml:space="preserve">K1_W26 </t>
  </si>
  <si>
    <t>zna i rozumie podstawowe pojęcia i zasady z zakresu ochrony własności przemysłowej i prawa autorskiego; potrafi korzystać z zasobów informacji patentowej;</t>
  </si>
  <si>
    <t>zna i rozumie ogólne zasady tworzenia i rozwoju form indywidualnej przedsiębiorczości, wykorzystującej wiedzę z automatyki i robotyki;</t>
  </si>
  <si>
    <t>zna i rozumie fundamentalne dylematy współczesnej cywilizacji powiązane z rozwojem automatyki i robotyki;</t>
  </si>
  <si>
    <t>Symbol          PP</t>
  </si>
  <si>
    <t>Symbol PRK 6</t>
  </si>
  <si>
    <t>Efekty uczenia się - Umiejętności</t>
  </si>
  <si>
    <t xml:space="preserve">potrafi pozyskiwać informacje z literatury, baz danych i innych źródeł także w wybranym języku obcym; </t>
  </si>
  <si>
    <t>potrafi odczytywać ze zrozumieniem projektową dokumentację techniczną oraz proste schematy technologiczne systemów automatyki i robotyki;</t>
  </si>
  <si>
    <t>potrafi porozumiewać się przy użyciu różnych technik w środowisku zawodowym oraz w innych środowiskach;</t>
  </si>
  <si>
    <t>potrafi opracować dokumentację dotyczącą realizacji zadania inżynierskiego w języku polskim i obcym;</t>
  </si>
  <si>
    <t>potrafi przedstawić prezentację wyników dotyczącą realizacji zadania inżynierskiego w języku polskim i obcym;</t>
  </si>
  <si>
    <t>posiada umiejętności samokształcenia w celu podnoszenia i aktualizacji kompetencji zawodowych;</t>
  </si>
  <si>
    <t>potrafi posługiwać się językiem obcym na poziomie B2 Europejskiego Systemu Opisu Kształcenia Językowego wystarczającym do porozumiewania się, a także czytania ze zrozumieniem kart katalogowych, not aplikacyjnych, instrukcji obsługi urządzeń oraz opisów narzędzi informatycznych;</t>
  </si>
  <si>
    <t>potrafi posługiwać się technikami informacyjno-komunikacyjnymi;</t>
  </si>
  <si>
    <t>potrafi korzystać z podstawowych metod przetwarzania i analizy sygnałów w dziedzinie czasu i częstotliwości oraz ekstrahować informacje z analizowanych sygnałów;</t>
  </si>
  <si>
    <t>potrafi zaplanować, przygotować i przeprowadzić symulację działania prostych układów automatyki i robotyki;</t>
  </si>
  <si>
    <t>potrafi wyznaczać i posługiwać się modelami prostych układów elektromechanicznych i wybranych procesów przemysłowych, a także wykorzystywać je do celów analizy i projektowania układów automatyki i robotyki;</t>
  </si>
  <si>
    <t>potrafi sprawdzić stabilność liniowych oraz wybranych nieliniowych obiektów i układów dynamicznych;</t>
  </si>
  <si>
    <t>potrafi korzystać z wybranych narzędzi szybkiego prototypowania układów automatyki i robotyki;</t>
  </si>
  <si>
    <t>potrafi posłużyć się właściwie dobranymi metodami i przyrządami pomiarowymi oraz pomierzyć stosowne sygnały i na ich podstawie wyznaczyć charakterystyki statyczne i dynamiczne elementów automatyki oraz uzyskać informacje o ich zasadniczych własnościach;</t>
  </si>
  <si>
    <t>potrafi zbudować, uruchomić oraz przetestować prosty układ elektroniczny oraz elektromechaniczny;</t>
  </si>
  <si>
    <t>potrafi przy formułowaniu i rozwiązywaniu zadań obejmujących projektowanie układów automatyki i robotyki dostrzegać ich aspekty pozatechniczne, w tym środowiskowe, ekonomiczne i prawne; potrafi brać udział w debacie – przedstawiać i oceniać  różne opinie i stanowiska oraz dyskutować o nich;</t>
  </si>
  <si>
    <t>posiada podstawowe umiejętności eksploatacyjne i operatorskie przemysłowych  robotów manipulacyjnych; potrafi utworzyć, przetestować i uruchomić prosty program ruchu dla manipulatora przemysłowego; potrafi rozwiązać podstawowe zadania związane z kinematyką robotów;</t>
  </si>
  <si>
    <t>potrafi dobrać parametry i nastawy podstawowego regulatora przemysłowego oraz skonfigurować i zaprogramować przemysłowy sterownik programowalny;</t>
  </si>
  <si>
    <t>potrafi stosować zasady bezpieczeństwa i higieny pracy;</t>
  </si>
  <si>
    <t xml:space="preserve">potrafi dokonać wstępnej analizy ekonomicznej podejmowanych działań inżynierskich w zakresie automatyki i robotyki oraz dostrzegać aspekty systemowe i pozatechniczne, w tym </t>
  </si>
  <si>
    <t>potrafi zaprojektować i praktycznie wykorzystać proste układy diagnostyczno-decyzyjne dedykowane systemom automatyki i robotyki;</t>
  </si>
  <si>
    <t>potrafi dobrać rodzaj i parametry układu pomiarowego, jednostki sterującej oraz modułów peryferyjnych i komunikacyjnych dla wybranego zastosowania oraz dokonać ich integracji w postaci wynikowego systemu pomiarowo-sterującego;</t>
  </si>
  <si>
    <t>potrafi dokonać identyfikacji i sformułować specyfikację prostych zadań inżynierskich z zakresu automatyki i robotyki;</t>
  </si>
  <si>
    <t>potrafi ocenić przydatność rutynowych metod i narzędzi służących do projektowania systemów automatyki i robotyki oraz wybrać i zastosować właściwą metodę i narzędzia;</t>
  </si>
  <si>
    <t>potrafi projektować proste elementy mechaniczne oraz układy elektryczne i elektroniczne przeznaczone do różnych zastosowań (z uwzględnieniem właściwości materiałowych);</t>
  </si>
  <si>
    <t>potrafi opracować rozwiązanie prostego zadania inżynierskiego oraz zaimplementować, przetestować i uruchomić go w wybranym środowisku programistycznym na komputerze klasy PC dla wybranych systemów operacyjnych;</t>
  </si>
  <si>
    <t>potrafi skonstruować algorytm rozwiązania prostego zadania pomiarowego i sterującego oraz zaimplementować, przetestować i uruchomić go w wybranym środowisku programistycznym na platformie mikroprocesorowej;</t>
  </si>
  <si>
    <t>potrafi zaprojektować i zrealizować lokalną sieć teleinformatyczną (w tym przemysłową) przez dobór i konfigurację elementów i urządzeń komunikacyjnych (przewodowych i bezprzewodowych);</t>
  </si>
  <si>
    <t>potrafi projektować proste układy sterowania dla procesów przemysłowych; potrafi świadomie wykorzystywać standardowe bloki funkcjonalne systemów automatyki oraz kształtować własności dynamiczne torów pomiarowych;</t>
  </si>
  <si>
    <t>potrafi pracować indywidualnie i w zespole; potrafi planować i organizować pracę – indywidualną oraz w zespole; umie oszacować czas potrzebny na realizację zleconego zadania; potrafi opracować i zrealizować harmonogram prac zapewniający dotrzymanie terminów;</t>
  </si>
  <si>
    <t>potrafi planować i organizować pracę – indywidualną oraz w zespole zgodnie z zasadami bezpieczeństwa i higieny pracy;</t>
  </si>
  <si>
    <t>ma doświadczenie związane z utrzymaniem urządzeń, obiektów i systemów automatyki zdobyte w zakładzie przemysłowym;potrafi diagnozować i utrzymać pracę urządzeń, obiektów i systemów automatyki;</t>
  </si>
  <si>
    <t>ma doświadczenie związane z rozwiązywaniem praktycznych zadań inżynierskich zdobyte podczas pracy w zakładzie przemysłowym;potrafi rozwiązać praktyczne zadanie inżynierskie w zakładzie pracy;</t>
  </si>
  <si>
    <t>potrafi korzystać z norm i standardów obwiązujących w systemach automatyki przemysłowej w tym z norm zakładowych</t>
  </si>
  <si>
    <t>potrafi właściwie dobrać metody i narzędzia służące do rozwiązania zadania inżynierskiego w tym zadań nietypowych uwzględniając ich aspekty pozatechniczne;</t>
  </si>
  <si>
    <t>Symbol    PP</t>
  </si>
  <si>
    <t>Efekty uczenia się - Kompetencje społeczne</t>
  </si>
  <si>
    <t>jest gotów do krytycznej oceny posiadanej wiedzy;rozumie  potrzebę i zna możliwości ciągłego dokształcania się – podnoszenia  kompetencji zawodowych, osobistych i społecznych, potrafi  inspirować i organizować proces uczenia się innych osób;</t>
  </si>
  <si>
    <t>posiada świadomość ważności i rozumie pozatechniczne aspekty i  skutki działalności inżynierskiej, w tym jej wpływ na środowisko i  związaną z tym odpowiedzialność za podejmowane decyzje;jest  gotów do dbałości o dorobek i tradycje zawodu;</t>
  </si>
  <si>
    <t>posiada świadomość odpowiedzialności za pracę własną oraz  gotowość podporządkowania się zasadom pracy w zespole i  ponoszenia odpowiedzialności za wspólnie realizowane zadania;  potrafi kierować małym zespołem, wyznaczać cele i określać  priorytety prowadzące do ich realizacji; jest gotów do  odpowiedzialnego pełnienia ról zawodowych;</t>
  </si>
  <si>
    <t>jest gotów do określania priorytetów służących do realizacji określonego przez siebie lub innych zadania;</t>
  </si>
  <si>
    <t>posiada świadomość konieczności profesjonalnego podejścia do  zagadnień technicznych, skrupulatnego zapoznania się z  dokumentacją oraz warunkami środowiskowymi, w których  urządzenia i ich elementy mogą funkcjonować;jest gotów do  przestrzegania zasad etyki zawodowej i wymagania tego od innych,  poszanowania różnorodności poglądów i kultur;</t>
  </si>
  <si>
    <t>jest gotów do myślenia i działania w sposób przedsiębiorczy;</t>
  </si>
  <si>
    <t>jest gotów do wypełniania zobowiązań społecznych,  współorganizowania działalności na rzecz środowiska społecznego; ma świadomość roli społecznej absolwenta uczelni technicznej oraz  rozumie potrzebę formułowania i przekazywania społeczeństwu (w  szczególności poprzez środki masowego przekazu)  informacji i  opinii dotyczących osiągnięć automatyki i robotyki i innych  aspektów działalności inżynierskiej; podejmuje starania, aby  przekazywać takie informacje i opinie w sposób powszechnie  zrozumiały;</t>
  </si>
  <si>
    <t xml:space="preserve">Statystyka programu kształcenia: </t>
  </si>
  <si>
    <t>Łączna liczba godzin na studiach stacjonarnych I stopnia jest równa 2 526 godz.; konsultacje i egzaminy – 99 godz., co daje łączną liczbę godzin zajęć wymagających bezpośredniego udziału nauczycieli akademickich i studentów = 2 625 godz. (liczbę punktów, którą student musi uzyskać w trakcie zajęć = 210), przy wymaganej liczbie godzin kontaktu z prowadzącym na studiach stacjonarnych 0,5 x (210 punktów ECTS x 25 godz.) = 2 625 godz. Przyjęto założenie, że jeden punkt ECTS odpowiada efektom kształcenia, których uzyskanie wymaga od studenta średnio 25-30 godzin pracy.</t>
  </si>
  <si>
    <t>Łączna liczba punktów ECTS = 210; punkty ECTS modułów obieralnych = 63 (wymagana liczba punktów ECTS modułów obieralnych 30% z 210 = 63).</t>
  </si>
  <si>
    <t xml:space="preserve">Łączna liczba punktów ECTS w ramach zajęć o charakterze praktycznym = 166, a liczba godzin zajęć laboratoryjnych i projektowych jest równa 1005. </t>
  </si>
  <si>
    <t>Minimalna liczba punktów ECTS, którą student musi uzyskać, realizując moduły kształcenia oferowane na zajęciach ogólnouczelnianych lub na innym kierunku studiów = 15 (Analiza matematyczna, Ergonomia, Język obcy, Szkolenie BHP, przepisy uczelniane i ochrona własności intelektualnej, Metodologia nauk dla inżynierów / Etyka / Filozofia).</t>
  </si>
  <si>
    <t>Łączna liczba punktów ECTS, którą student musi uzyskać w ramach zajęć z zakresu nauk podstawowych, do których odnoszą się efekty uczenia się na kierunku Automatyka i Robotyka = 35 (Analiza matematyczna, Algebra z geometrią, Probabilistyka i statystyka, Równania różniczkowe i przekształcenia całkowe, Język obcy, Szkolenie BHP, przepisy uczelniane i ochrona własności intelektualnej, Fizyka i inne).</t>
  </si>
  <si>
    <t xml:space="preserve">Suma punktów ECTS zajęć służących zdobywaniu pogłębionej wiedzy oraz umiejętności prowadzenia badań naukowych = 120, przy czym procent punktów ECTS zajęć służących zdobywaniu pogłębionej wiedzy oraz umiejętności prowadzenia badań naukowych = 57,14%. </t>
  </si>
  <si>
    <t xml:space="preserve">Liczba punktów z nauk humanistycznych i społecznych jest równa 5. </t>
  </si>
  <si>
    <t>Liczba punktów za zajęcia z języka obcego jest równa 5.</t>
  </si>
  <si>
    <t>Liczba punktów z zajęć związanych z badaniami naukowymi jest równa 120.</t>
  </si>
  <si>
    <t>EFEKTY UCZENIA SIĘ PROWADZĄCE DO UZYSKANIA KOMPETENCJI INŻYNIERSKICH</t>
  </si>
  <si>
    <r>
      <rPr>
        <b/>
        <sz val="10"/>
        <color theme="1"/>
        <rFont val="Arial"/>
      </rPr>
      <t xml:space="preserve">Przedmiot </t>
    </r>
    <r>
      <rPr>
        <b/>
        <sz val="10"/>
        <color theme="1"/>
        <rFont val="Calibri"/>
      </rPr>
      <t>↓</t>
    </r>
  </si>
  <si>
    <t>OPIS EFEKTÓW UCZENIA SIĘ PROWADZĄCYCH DO UZYSKANIA KOMPETENCJI INŻYNIERSKICH</t>
  </si>
  <si>
    <t>Profil ogólnoakademicki dla kwalifikacji pierwszego stopnia</t>
  </si>
  <si>
    <t>Symb.  PP</t>
  </si>
  <si>
    <t>Charakterystyki drugiego stopnia efektów uczenia się dla kwalifikacji na poziomie 6 umożliwających uzyskanie kompetencji inżynierskich</t>
  </si>
  <si>
    <t>Kierunkowe efekty uczenia się</t>
  </si>
  <si>
    <t>Symb. PP</t>
  </si>
  <si>
    <t>WIEDZA</t>
  </si>
  <si>
    <t>podstawowe procesy zachodzące w cyklu życia urządzeń, obiektów i systemów technicznych</t>
  </si>
  <si>
    <t>zna i rozumie podstawowe procesy zachodzące w cyklu życia  urządzeń oraz wybranych systemów zabezpieczeń stosowanych w  automatyce i robotyce;</t>
  </si>
  <si>
    <t>podstawowe zasady tworzenia i rozwoju różnych form indywidualnej przedsiębiorczości</t>
  </si>
  <si>
    <t xml:space="preserve">UMIEJĘTNOŚCI </t>
  </si>
  <si>
    <t>planować i przeprowadzać eksperymenty, w tym pomiary i symulacje komputerowe, interpretować uzyskane wyniki i wyciągać wnioski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</si>
  <si>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</si>
  <si>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dokonać wstępnej analizy ekonomicznej podejmowanych działań inżynierskich w zakresie automatyki i robotyki oraz dostrzegać ich aspekty systemowe i pozatechniczne, w tym </t>
  </si>
  <si>
    <t xml:space="preserve">dokonywać krytycznej analizy sposobu funkcjonowania istniejących rozwiązań technicznych i ocenić te rozwiązania 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</si>
  <si>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</si>
  <si>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rozwiązywać praktyczne zadania inżynierskie wymagające korzystania ze standardów i norm inżynierskich oraz stosowania technologii właściwych dla kierunku studiów, wykorzystując doświadczenie zdobyte w środowisku zajmującym się zawodowo działalnością inżynierską</t>
  </si>
  <si>
    <t>K1U22</t>
  </si>
  <si>
    <t>wykorzystywać zdobyte w środowisku zajmującym się zawodowo działalnością inżynierską doświadczenie związane z utrzymaniem urządzeń, obiektów i systemów typowych dla kierunku studiów</t>
  </si>
  <si>
    <t>potrafi korzystać z norm i standardów obwiązujących w systemach automatyki przemysłowej, w tym z norm zakładowych</t>
  </si>
  <si>
    <t>wykorzystać zdobyte w środowisku zajmującym się zawodowo działalnością inżynierską doświadczenie związane z utrzymaniem urządzeń, obiektów i systemów technicznych typowych dla kierunku studiów</t>
  </si>
  <si>
    <r>
      <t>Przedmiot obieralny 1 - nauki społeczne:</t>
    </r>
    <r>
      <rPr>
        <b/>
        <sz val="10"/>
        <color theme="1"/>
        <rFont val="Arial"/>
      </rPr>
      <t xml:space="preserve"> 
1) Zarządzanie mikro i małym przedsiębiorstwem 
2) Zarządzanie projektami</t>
    </r>
  </si>
  <si>
    <r>
      <t xml:space="preserve">Przedmiot obieralny 3:
</t>
    </r>
    <r>
      <rPr>
        <b/>
        <sz val="10"/>
        <color rgb="FF000000"/>
        <rFont val="Arial"/>
      </rPr>
      <t xml:space="preserve">1) Automatyka w budynkach inteligentnych
2) Reprogramowalne układy elektroniczne w sterowaniu
3) Podstawy projektowania przemysłowego
</t>
    </r>
  </si>
  <si>
    <t>Automatyka i Robotyka - I stopień, PRK 6, studia stacjonarne, profil praktyczny</t>
  </si>
  <si>
    <t>ECTS Prakt.</t>
  </si>
  <si>
    <t>Uchwała Nr 189/2020-2024 Senatu Akademickiego PP z 24.04.2024 r.</t>
  </si>
  <si>
    <r>
      <rPr>
        <b/>
        <sz val="12"/>
        <color rgb="FFFFFFFF"/>
        <rFont val="Arial"/>
        <family val="2"/>
        <charset val="238"/>
      </rPr>
      <t>Obowiązuje od 01.10.2024 r.</t>
    </r>
    <r>
      <rPr>
        <sz val="9"/>
        <color rgb="FFFFFFFF"/>
        <rFont val="Arial"/>
      </rPr>
      <t xml:space="preserve"> Wersja: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</si>
</sst>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.d"/>
  </numFmts>
  <fonts count="52">
    <font>
      <sz val="10"/>
      <color rgb="FF000000"/>
      <name val="Arial"/>
      <scheme val="minor"/>
    </font>
    <font>
      <sz val="10"/>
      <color theme="1"/>
      <name val="Arial"/>
    </font>
    <font>
      <b/>
      <sz val="20"/>
      <color rgb="FFFFFFFF"/>
      <name val="Arial"/>
    </font>
    <font>
      <b/>
      <sz val="14"/>
      <color rgb="FFFFFFFF"/>
      <name val="Arial"/>
    </font>
    <font>
      <sz val="10"/>
      <name val="Arial"/>
    </font>
    <font>
      <sz val="9"/>
      <color rgb="FFFFFFFF"/>
      <name val="Arial"/>
    </font>
    <font>
      <sz val="10"/>
      <color rgb="FFFFFFFF"/>
      <name val="Arial"/>
    </font>
    <font>
      <b/>
      <sz val="10"/>
      <color rgb="FFFF0000"/>
      <name val="Arial"/>
    </font>
    <font>
      <b/>
      <sz val="10"/>
      <color rgb="FFFFFFFF"/>
      <name val="Arial"/>
    </font>
    <font>
      <sz val="8"/>
      <color rgb="FFFFFFFF"/>
      <name val="Arial"/>
    </font>
    <font>
      <sz val="10"/>
      <color rgb="FFC0C0C0"/>
      <name val="Arial"/>
    </font>
    <font>
      <b/>
      <sz val="10"/>
      <color theme="1"/>
      <name val="Arial"/>
    </font>
    <font>
      <b/>
      <sz val="9"/>
      <color theme="1"/>
      <name val="Arial"/>
    </font>
    <font>
      <b/>
      <sz val="10"/>
      <color rgb="FF0000FF"/>
      <name val="Arial"/>
    </font>
    <font>
      <sz val="10"/>
      <color theme="1"/>
      <name val="Arial"/>
      <scheme val="minor"/>
    </font>
    <font>
      <b/>
      <sz val="12"/>
      <color rgb="FFFFFFFF"/>
      <name val="Arial"/>
    </font>
    <font>
      <b/>
      <sz val="10"/>
      <color rgb="FFC00000"/>
      <name val="Arial"/>
    </font>
    <font>
      <b/>
      <sz val="12"/>
      <color rgb="FFFF0000"/>
      <name val="Arial"/>
    </font>
    <font>
      <sz val="10"/>
      <color theme="1"/>
      <name val="Arial"/>
    </font>
    <font>
      <b/>
      <sz val="12"/>
      <color rgb="FF0066CC"/>
      <name val="Arial"/>
    </font>
    <font>
      <b/>
      <sz val="10"/>
      <color theme="1"/>
      <name val="Arial"/>
    </font>
    <font>
      <sz val="12"/>
      <color theme="1"/>
      <name val="Arial"/>
    </font>
    <font>
      <b/>
      <sz val="10"/>
      <color rgb="FFFFFFFF"/>
      <name val="Arial"/>
    </font>
    <font>
      <b/>
      <sz val="10"/>
      <color theme="0"/>
      <name val="Arial"/>
    </font>
    <font>
      <sz val="10"/>
      <color rgb="FFFFFFFF"/>
      <name val="Arial"/>
    </font>
    <font>
      <sz val="10"/>
      <color rgb="FF000000"/>
      <name val="Arial"/>
    </font>
    <font>
      <sz val="10"/>
      <color rgb="FF000000"/>
      <name val="Times New Roman"/>
    </font>
    <font>
      <sz val="10"/>
      <color theme="1"/>
      <name val="Times New Roman"/>
    </font>
    <font>
      <b/>
      <sz val="10"/>
      <color rgb="FF000000"/>
      <name val="Times New Roman"/>
    </font>
    <font>
      <sz val="10"/>
      <color rgb="FF000000"/>
      <name val="Calibri"/>
    </font>
    <font>
      <sz val="12"/>
      <color rgb="FFFFFFFF"/>
      <name val="Arial Black"/>
    </font>
    <font>
      <b/>
      <sz val="10"/>
      <color rgb="FFFFFFFF"/>
      <name val="Arial Black"/>
    </font>
    <font>
      <b/>
      <sz val="10"/>
      <color rgb="FF000000"/>
      <name val="Arial Black"/>
    </font>
    <font>
      <sz val="11"/>
      <color rgb="FF000000"/>
      <name val="Calibri"/>
    </font>
    <font>
      <sz val="11"/>
      <color rgb="FF000000"/>
      <name val="Times New Roman"/>
    </font>
    <font>
      <sz val="10"/>
      <color rgb="FF000000"/>
      <name val="&quot;Arial Narrow&quot;"/>
    </font>
    <font>
      <sz val="10"/>
      <color theme="1"/>
      <name val="Times New Roman"/>
    </font>
    <font>
      <sz val="10"/>
      <color theme="1"/>
      <name val="Arial Narrow"/>
    </font>
    <font>
      <sz val="10"/>
      <color rgb="FF000000"/>
      <name val="Times New Roman"/>
    </font>
    <font>
      <b/>
      <sz val="10"/>
      <color rgb="FF00B0F0"/>
      <name val="Arial"/>
    </font>
    <font>
      <b/>
      <sz val="10"/>
      <color rgb="FF000000"/>
      <name val="Arial"/>
    </font>
    <font>
      <b/>
      <sz val="12"/>
      <color rgb="FFFFFFFF"/>
      <name val="Arial CE"/>
    </font>
    <font>
      <b/>
      <sz val="10"/>
      <color rgb="FFFFFFFF"/>
      <name val="Arial CE"/>
    </font>
    <font>
      <b/>
      <sz val="10"/>
      <color rgb="FFFF0000"/>
      <name val="Arial CE"/>
    </font>
    <font>
      <b/>
      <sz val="10"/>
      <color theme="1"/>
      <name val="Calibri"/>
    </font>
    <font>
      <sz val="10"/>
      <color theme="1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FFFF"/>
      <name val="Arial"/>
      <family val="2"/>
      <charset val="238"/>
    </font>
    <font>
      <sz val="9"/>
      <color rgb="FFFFFFFF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E4F2FF"/>
        <bgColor rgb="FFE4F2FF"/>
      </patternFill>
    </fill>
    <fill>
      <patternFill patternType="solid">
        <fgColor rgb="FF00FF00"/>
        <bgColor rgb="FF00FF00"/>
      </patternFill>
    </fill>
    <fill>
      <patternFill patternType="solid">
        <fgColor rgb="FFCCFFFF"/>
        <bgColor rgb="FFCCFFFF"/>
      </patternFill>
    </fill>
    <fill>
      <patternFill patternType="solid">
        <fgColor rgb="FF003366"/>
        <bgColor rgb="FF003366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66CCFF"/>
        <bgColor rgb="FF66CCFF"/>
      </patternFill>
    </fill>
    <fill>
      <patternFill patternType="solid">
        <fgColor rgb="FFCCCCFF"/>
        <bgColor rgb="FFCCCCFF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00FF00"/>
      </patternFill>
    </fill>
    <fill>
      <patternFill patternType="solid">
        <fgColor rgb="FFFFFF00"/>
        <bgColor rgb="FF000080"/>
      </patternFill>
    </fill>
    <fill>
      <patternFill patternType="solid">
        <fgColor rgb="FFE4F2FF"/>
        <bgColor indexed="64"/>
      </patternFill>
    </fill>
  </fills>
  <borders count="6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969696"/>
      </right>
      <top/>
      <bottom/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 style="thin">
        <color rgb="FF000000"/>
      </right>
      <top/>
      <bottom style="thin">
        <color rgb="FF969696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2" borderId="0" xfId="0" applyFont="1" applyFill="1" applyAlignment="1"/>
    <xf numFmtId="0" fontId="2" fillId="2" borderId="0" xfId="0" applyFont="1" applyFill="1" applyAlignment="1"/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/>
    <xf numFmtId="0" fontId="1" fillId="3" borderId="0" xfId="0" applyFont="1" applyFill="1" applyAlignment="1"/>
    <xf numFmtId="0" fontId="3" fillId="3" borderId="0" xfId="0" applyFont="1" applyFill="1" applyAlignment="1">
      <alignment vertical="top"/>
    </xf>
    <xf numFmtId="0" fontId="3" fillId="3" borderId="0" xfId="0" applyFont="1" applyFill="1"/>
    <xf numFmtId="0" fontId="1" fillId="3" borderId="0" xfId="0" applyFont="1" applyFill="1" applyAlignment="1">
      <alignment vertical="top"/>
    </xf>
    <xf numFmtId="0" fontId="1" fillId="3" borderId="1" xfId="0" applyFont="1" applyFill="1" applyBorder="1" applyAlignment="1"/>
    <xf numFmtId="0" fontId="3" fillId="3" borderId="0" xfId="0" applyFont="1" applyFill="1" applyAlignment="1"/>
    <xf numFmtId="0" fontId="1" fillId="2" borderId="4" xfId="0" applyFont="1" applyFill="1" applyBorder="1" applyAlignment="1"/>
    <xf numFmtId="164" fontId="5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vertical="top"/>
    </xf>
    <xf numFmtId="0" fontId="6" fillId="2" borderId="4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7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/>
    <xf numFmtId="0" fontId="1" fillId="0" borderId="5" xfId="0" applyFont="1" applyBorder="1" applyAlignment="1">
      <alignment vertical="top"/>
    </xf>
    <xf numFmtId="0" fontId="1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0" xfId="0" applyFont="1" applyFill="1" applyAlignment="1"/>
    <xf numFmtId="0" fontId="1" fillId="4" borderId="1" xfId="0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4" borderId="0" xfId="0" applyFont="1" applyFill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0" borderId="0" xfId="0" applyFont="1" applyAlignment="1"/>
    <xf numFmtId="0" fontId="11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9" fillId="2" borderId="1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" fillId="5" borderId="12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1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3" fillId="5" borderId="5" xfId="0" applyFont="1" applyFill="1" applyBorder="1" applyAlignment="1">
      <alignment horizontal="left" vertical="center" wrapText="1"/>
    </xf>
    <xf numFmtId="0" fontId="1" fillId="5" borderId="0" xfId="0" applyFont="1" applyFill="1" applyAlignment="1"/>
    <xf numFmtId="0" fontId="13" fillId="0" borderId="5" xfId="0" applyFont="1" applyBorder="1" applyAlignment="1">
      <alignment horizontal="left" vertical="center" wrapText="1"/>
    </xf>
    <xf numFmtId="0" fontId="11" fillId="5" borderId="12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/>
    </xf>
    <xf numFmtId="0" fontId="11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0" borderId="18" xfId="0" applyFont="1" applyBorder="1" applyAlignment="1"/>
    <xf numFmtId="0" fontId="7" fillId="4" borderId="0" xfId="0" applyFont="1" applyFill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center"/>
    </xf>
    <xf numFmtId="0" fontId="1" fillId="5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0" fontId="1" fillId="8" borderId="0" xfId="0" applyFont="1" applyFill="1" applyAlignment="1">
      <alignment horizontal="center" vertical="center"/>
    </xf>
    <xf numFmtId="0" fontId="1" fillId="4" borderId="1" xfId="0" applyFont="1" applyFill="1" applyBorder="1" applyAlignment="1"/>
    <xf numFmtId="0" fontId="12" fillId="7" borderId="4" xfId="0" applyFont="1" applyFill="1" applyBorder="1" applyAlignment="1">
      <alignment horizontal="center" vertical="top" wrapText="1"/>
    </xf>
    <xf numFmtId="0" fontId="11" fillId="7" borderId="5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vertical="top"/>
    </xf>
    <xf numFmtId="0" fontId="1" fillId="4" borderId="4" xfId="0" applyFont="1" applyFill="1" applyBorder="1" applyAlignment="1"/>
    <xf numFmtId="0" fontId="1" fillId="4" borderId="4" xfId="0" applyFont="1" applyFill="1" applyBorder="1" applyAlignment="1">
      <alignment vertical="top"/>
    </xf>
    <xf numFmtId="0" fontId="8" fillId="2" borderId="4" xfId="0" applyFont="1" applyFill="1" applyBorder="1"/>
    <xf numFmtId="0" fontId="8" fillId="2" borderId="8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wrapText="1"/>
    </xf>
    <xf numFmtId="0" fontId="1" fillId="2" borderId="4" xfId="0" applyFont="1" applyFill="1" applyBorder="1"/>
    <xf numFmtId="0" fontId="1" fillId="4" borderId="1" xfId="0" applyFont="1" applyFill="1" applyBorder="1"/>
    <xf numFmtId="0" fontId="12" fillId="9" borderId="4" xfId="0" applyFont="1" applyFill="1" applyBorder="1" applyAlignment="1">
      <alignment horizontal="center" wrapText="1"/>
    </xf>
    <xf numFmtId="0" fontId="11" fillId="9" borderId="5" xfId="0" applyFont="1" applyFill="1" applyBorder="1" applyAlignment="1">
      <alignment horizontal="center" wrapText="1"/>
    </xf>
    <xf numFmtId="0" fontId="15" fillId="2" borderId="0" xfId="0" applyFont="1" applyFill="1"/>
    <xf numFmtId="0" fontId="1" fillId="2" borderId="0" xfId="0" applyFont="1" applyFill="1"/>
    <xf numFmtId="0" fontId="1" fillId="4" borderId="6" xfId="0" applyFont="1" applyFill="1" applyBorder="1"/>
    <xf numFmtId="0" fontId="1" fillId="4" borderId="4" xfId="0" applyFont="1" applyFill="1" applyBorder="1"/>
    <xf numFmtId="0" fontId="1" fillId="4" borderId="19" xfId="0" applyFont="1" applyFill="1" applyBorder="1" applyAlignment="1"/>
    <xf numFmtId="0" fontId="8" fillId="2" borderId="20" xfId="0" applyFont="1" applyFill="1" applyBorder="1" applyAlignment="1">
      <alignment wrapText="1"/>
    </xf>
    <xf numFmtId="3" fontId="11" fillId="6" borderId="5" xfId="0" applyNumberFormat="1" applyFont="1" applyFill="1" applyBorder="1" applyAlignment="1">
      <alignment horizontal="center" wrapText="1"/>
    </xf>
    <xf numFmtId="0" fontId="1" fillId="0" borderId="19" xfId="0" applyFont="1" applyBorder="1" applyAlignment="1"/>
    <xf numFmtId="0" fontId="8" fillId="2" borderId="21" xfId="0" applyFont="1" applyFill="1" applyBorder="1"/>
    <xf numFmtId="3" fontId="16" fillId="6" borderId="5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wrapText="1"/>
    </xf>
    <xf numFmtId="3" fontId="11" fillId="10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19" xfId="0" applyFont="1" applyBorder="1" applyAlignment="1"/>
    <xf numFmtId="3" fontId="1" fillId="0" borderId="0" xfId="0" applyNumberFormat="1" applyFont="1" applyAlignment="1">
      <alignment vertical="top"/>
    </xf>
    <xf numFmtId="0" fontId="17" fillId="11" borderId="0" xfId="0" applyFont="1" applyFill="1" applyAlignment="1">
      <alignment vertical="top" wrapText="1"/>
    </xf>
    <xf numFmtId="0" fontId="1" fillId="0" borderId="0" xfId="0" applyFont="1"/>
    <xf numFmtId="0" fontId="1" fillId="0" borderId="1" xfId="0" applyFont="1" applyBorder="1"/>
    <xf numFmtId="10" fontId="1" fillId="0" borderId="0" xfId="0" applyNumberFormat="1" applyFont="1" applyAlignment="1">
      <alignment vertical="top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12" xfId="0" applyFont="1" applyBorder="1" applyAlignment="1">
      <alignment textRotation="90"/>
    </xf>
    <xf numFmtId="0" fontId="20" fillId="0" borderId="12" xfId="0" applyFont="1" applyBorder="1" applyAlignment="1">
      <alignment horizontal="center" textRotation="90"/>
    </xf>
    <xf numFmtId="0" fontId="20" fillId="7" borderId="25" xfId="0" applyFont="1" applyFill="1" applyBorder="1" applyAlignment="1">
      <alignment horizontal="center" vertical="center"/>
    </xf>
    <xf numFmtId="0" fontId="20" fillId="7" borderId="25" xfId="0" applyFont="1" applyFill="1" applyBorder="1" applyAlignment="1">
      <alignment vertical="center" textRotation="90"/>
    </xf>
    <xf numFmtId="0" fontId="20" fillId="7" borderId="25" xfId="0" applyFont="1" applyFill="1" applyBorder="1" applyAlignment="1">
      <alignment horizontal="center" vertical="center" textRotation="90"/>
    </xf>
    <xf numFmtId="0" fontId="20" fillId="7" borderId="12" xfId="0" applyFont="1" applyFill="1" applyBorder="1" applyAlignment="1">
      <alignment horizontal="left"/>
    </xf>
    <xf numFmtId="0" fontId="18" fillId="7" borderId="12" xfId="0" applyFont="1" applyFill="1" applyBorder="1" applyAlignment="1">
      <alignment vertical="center"/>
    </xf>
    <xf numFmtId="0" fontId="18" fillId="0" borderId="12" xfId="0" applyFont="1" applyBorder="1" applyAlignment="1">
      <alignment horizontal="left"/>
    </xf>
    <xf numFmtId="0" fontId="18" fillId="0" borderId="12" xfId="0" applyFont="1" applyBorder="1" applyAlignment="1">
      <alignment vertical="center"/>
    </xf>
    <xf numFmtId="0" fontId="18" fillId="0" borderId="12" xfId="0" applyFont="1" applyBorder="1"/>
    <xf numFmtId="0" fontId="18" fillId="12" borderId="12" xfId="0" applyFont="1" applyFill="1" applyBorder="1" applyAlignment="1">
      <alignment horizontal="left" vertical="center" wrapText="1"/>
    </xf>
    <xf numFmtId="0" fontId="18" fillId="12" borderId="12" xfId="0" applyFont="1" applyFill="1" applyBorder="1" applyAlignment="1">
      <alignment vertical="center"/>
    </xf>
    <xf numFmtId="0" fontId="18" fillId="12" borderId="12" xfId="0" applyFont="1" applyFill="1" applyBorder="1"/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8" fillId="4" borderId="26" xfId="0" applyFont="1" applyFill="1" applyBorder="1"/>
    <xf numFmtId="0" fontId="18" fillId="4" borderId="27" xfId="0" applyFont="1" applyFill="1" applyBorder="1" applyAlignment="1">
      <alignment horizontal="center" vertical="center"/>
    </xf>
    <xf numFmtId="0" fontId="22" fillId="13" borderId="26" xfId="0" applyFont="1" applyFill="1" applyBorder="1"/>
    <xf numFmtId="0" fontId="18" fillId="13" borderId="26" xfId="0" applyFont="1" applyFill="1" applyBorder="1"/>
    <xf numFmtId="0" fontId="15" fillId="13" borderId="26" xfId="0" applyFont="1" applyFill="1" applyBorder="1"/>
    <xf numFmtId="0" fontId="9" fillId="3" borderId="30" xfId="0" applyFont="1" applyFill="1" applyBorder="1"/>
    <xf numFmtId="0" fontId="9" fillId="3" borderId="26" xfId="0" applyFont="1" applyFill="1" applyBorder="1"/>
    <xf numFmtId="0" fontId="9" fillId="13" borderId="26" xfId="0" applyFont="1" applyFill="1" applyBorder="1"/>
    <xf numFmtId="0" fontId="18" fillId="4" borderId="26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vertical="center"/>
    </xf>
    <xf numFmtId="0" fontId="22" fillId="3" borderId="31" xfId="0" applyFont="1" applyFill="1" applyBorder="1" applyAlignment="1">
      <alignment horizontal="center"/>
    </xf>
    <xf numFmtId="0" fontId="18" fillId="13" borderId="30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/>
    </xf>
    <xf numFmtId="0" fontId="22" fillId="3" borderId="34" xfId="0" applyFont="1" applyFill="1" applyBorder="1" applyAlignment="1">
      <alignment horizontal="center" vertical="center"/>
    </xf>
    <xf numFmtId="0" fontId="22" fillId="13" borderId="36" xfId="0" applyFont="1" applyFill="1" applyBorder="1" applyAlignment="1">
      <alignment horizontal="center" vertical="center"/>
    </xf>
    <xf numFmtId="0" fontId="24" fillId="13" borderId="26" xfId="0" applyFont="1" applyFill="1" applyBorder="1"/>
    <xf numFmtId="0" fontId="22" fillId="2" borderId="34" xfId="0" applyFont="1" applyFill="1" applyBorder="1" applyAlignment="1">
      <alignment horizontal="right" vertical="center"/>
    </xf>
    <xf numFmtId="0" fontId="9" fillId="2" borderId="37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right" vertical="center"/>
    </xf>
    <xf numFmtId="0" fontId="22" fillId="2" borderId="39" xfId="0" applyFont="1" applyFill="1" applyBorder="1" applyAlignment="1">
      <alignment horizontal="center" vertical="center"/>
    </xf>
    <xf numFmtId="0" fontId="22" fillId="13" borderId="40" xfId="0" applyFont="1" applyFill="1" applyBorder="1" applyAlignment="1">
      <alignment horizontal="center" vertical="center" wrapText="1"/>
    </xf>
    <xf numFmtId="0" fontId="22" fillId="13" borderId="34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vertical="center" wrapText="1"/>
    </xf>
    <xf numFmtId="0" fontId="25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13" borderId="26" xfId="0" applyFont="1" applyFill="1" applyBorder="1" applyAlignment="1">
      <alignment vertical="center"/>
    </xf>
    <xf numFmtId="0" fontId="24" fillId="2" borderId="26" xfId="0" applyFont="1" applyFill="1" applyBorder="1" applyAlignment="1">
      <alignment vertical="center" wrapText="1"/>
    </xf>
    <xf numFmtId="0" fontId="26" fillId="4" borderId="43" xfId="0" applyFont="1" applyFill="1" applyBorder="1" applyAlignment="1">
      <alignment vertical="center" wrapText="1"/>
    </xf>
    <xf numFmtId="0" fontId="24" fillId="13" borderId="26" xfId="0" applyFont="1" applyFill="1" applyBorder="1" applyAlignment="1">
      <alignment vertical="center" wrapText="1"/>
    </xf>
    <xf numFmtId="0" fontId="27" fillId="4" borderId="43" xfId="0" applyFont="1" applyFill="1" applyBorder="1" applyAlignment="1">
      <alignment vertical="center" wrapText="1"/>
    </xf>
    <xf numFmtId="0" fontId="27" fillId="0" borderId="42" xfId="0" applyFont="1" applyBorder="1" applyAlignment="1">
      <alignment vertical="center" wrapText="1"/>
    </xf>
    <xf numFmtId="0" fontId="25" fillId="0" borderId="42" xfId="0" applyFont="1" applyBorder="1" applyAlignment="1">
      <alignment horizontal="center" vertical="center" wrapText="1"/>
    </xf>
    <xf numFmtId="0" fontId="24" fillId="13" borderId="26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vertical="center" wrapText="1"/>
    </xf>
    <xf numFmtId="0" fontId="26" fillId="4" borderId="43" xfId="0" applyFont="1" applyFill="1" applyBorder="1" applyAlignment="1">
      <alignment vertical="center" wrapText="1"/>
    </xf>
    <xf numFmtId="0" fontId="18" fillId="13" borderId="26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8" fillId="13" borderId="26" xfId="0" applyFont="1" applyFill="1" applyBorder="1" applyAlignment="1">
      <alignment vertical="center"/>
    </xf>
    <xf numFmtId="0" fontId="26" fillId="13" borderId="26" xfId="0" applyFont="1" applyFill="1" applyBorder="1" applyAlignment="1">
      <alignment vertical="center" wrapText="1"/>
    </xf>
    <xf numFmtId="0" fontId="28" fillId="13" borderId="26" xfId="0" applyFont="1" applyFill="1" applyBorder="1" applyAlignment="1">
      <alignment vertical="center" wrapText="1"/>
    </xf>
    <xf numFmtId="0" fontId="22" fillId="3" borderId="26" xfId="0" applyFont="1" applyFill="1" applyBorder="1"/>
    <xf numFmtId="0" fontId="15" fillId="2" borderId="26" xfId="0" applyFont="1" applyFill="1" applyBorder="1" applyAlignment="1">
      <alignment horizontal="center"/>
    </xf>
    <xf numFmtId="0" fontId="15" fillId="2" borderId="26" xfId="0" applyFont="1" applyFill="1" applyBorder="1"/>
    <xf numFmtId="0" fontId="18" fillId="4" borderId="38" xfId="0" applyFont="1" applyFill="1" applyBorder="1" applyAlignment="1">
      <alignment horizontal="center" vertical="center"/>
    </xf>
    <xf numFmtId="0" fontId="22" fillId="3" borderId="45" xfId="0" applyFont="1" applyFill="1" applyBorder="1" applyAlignment="1">
      <alignment horizontal="center" vertical="center"/>
    </xf>
    <xf numFmtId="0" fontId="22" fillId="3" borderId="4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6" fillId="0" borderId="49" xfId="0" applyFont="1" applyBorder="1" applyAlignment="1">
      <alignment horizontal="center" vertical="center" wrapText="1"/>
    </xf>
    <xf numFmtId="0" fontId="27" fillId="4" borderId="50" xfId="0" applyFont="1" applyFill="1" applyBorder="1" applyAlignment="1">
      <alignment vertical="center" wrapText="1"/>
    </xf>
    <xf numFmtId="0" fontId="25" fillId="4" borderId="5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7" fillId="0" borderId="42" xfId="0" applyFont="1" applyBorder="1" applyAlignment="1">
      <alignment vertical="center" wrapText="1"/>
    </xf>
    <xf numFmtId="0" fontId="27" fillId="0" borderId="51" xfId="0" applyFont="1" applyBorder="1" applyAlignment="1">
      <alignment wrapText="1"/>
    </xf>
    <xf numFmtId="0" fontId="27" fillId="0" borderId="42" xfId="0" applyFont="1" applyBorder="1" applyAlignment="1">
      <alignment wrapText="1"/>
    </xf>
    <xf numFmtId="0" fontId="27" fillId="0" borderId="52" xfId="0" applyFont="1" applyBorder="1" applyAlignment="1">
      <alignment wrapText="1"/>
    </xf>
    <xf numFmtId="0" fontId="27" fillId="0" borderId="49" xfId="0" applyFont="1" applyBorder="1" applyAlignment="1">
      <alignment wrapText="1"/>
    </xf>
    <xf numFmtId="0" fontId="18" fillId="4" borderId="26" xfId="0" applyFont="1" applyFill="1" applyBorder="1" applyAlignment="1">
      <alignment horizontal="center"/>
    </xf>
    <xf numFmtId="0" fontId="18" fillId="4" borderId="38" xfId="0" applyFont="1" applyFill="1" applyBorder="1" applyAlignment="1">
      <alignment horizontal="center"/>
    </xf>
    <xf numFmtId="0" fontId="22" fillId="3" borderId="34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right" vertical="center"/>
    </xf>
    <xf numFmtId="0" fontId="27" fillId="0" borderId="51" xfId="0" applyFont="1" applyBorder="1" applyAlignment="1">
      <alignment vertical="center" wrapText="1"/>
    </xf>
    <xf numFmtId="0" fontId="25" fillId="0" borderId="51" xfId="0" applyFont="1" applyBorder="1" applyAlignment="1">
      <alignment horizontal="center" vertical="center" wrapText="1"/>
    </xf>
    <xf numFmtId="0" fontId="29" fillId="0" borderId="42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28" fillId="0" borderId="0" xfId="0" applyFont="1"/>
    <xf numFmtId="0" fontId="17" fillId="14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4" borderId="26" xfId="0" applyFont="1" applyFill="1" applyBorder="1" applyAlignment="1">
      <alignment vertical="center" wrapText="1"/>
    </xf>
    <xf numFmtId="0" fontId="18" fillId="4" borderId="26" xfId="0" applyFont="1" applyFill="1" applyBorder="1" applyAlignment="1">
      <alignment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0" fillId="15" borderId="26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31" fillId="16" borderId="59" xfId="0" applyFont="1" applyFill="1" applyBorder="1" applyAlignment="1">
      <alignment horizontal="center" wrapText="1"/>
    </xf>
    <xf numFmtId="0" fontId="31" fillId="16" borderId="60" xfId="0" applyFont="1" applyFill="1" applyBorder="1" applyAlignment="1">
      <alignment horizontal="center" wrapText="1"/>
    </xf>
    <xf numFmtId="0" fontId="31" fillId="16" borderId="60" xfId="0" applyFont="1" applyFill="1" applyBorder="1" applyAlignment="1">
      <alignment horizontal="center"/>
    </xf>
    <xf numFmtId="0" fontId="31" fillId="16" borderId="39" xfId="0" applyFont="1" applyFill="1" applyBorder="1" applyAlignment="1">
      <alignment horizontal="center" wrapText="1"/>
    </xf>
    <xf numFmtId="0" fontId="26" fillId="13" borderId="39" xfId="0" applyFont="1" applyFill="1" applyBorder="1" applyAlignment="1">
      <alignment horizontal="center" vertical="center" wrapText="1"/>
    </xf>
    <xf numFmtId="0" fontId="26" fillId="13" borderId="61" xfId="0" applyFont="1" applyFill="1" applyBorder="1" applyAlignment="1">
      <alignment horizontal="left" vertical="center" wrapText="1"/>
    </xf>
    <xf numFmtId="0" fontId="26" fillId="13" borderId="12" xfId="0" applyFont="1" applyFill="1" applyBorder="1" applyAlignment="1">
      <alignment horizontal="left" vertical="center" wrapText="1"/>
    </xf>
    <xf numFmtId="0" fontId="26" fillId="13" borderId="12" xfId="0" applyFont="1" applyFill="1" applyBorder="1" applyAlignment="1">
      <alignment vertical="center" wrapText="1"/>
    </xf>
    <xf numFmtId="0" fontId="26" fillId="13" borderId="61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/>
    </xf>
    <xf numFmtId="0" fontId="33" fillId="13" borderId="12" xfId="0" applyFont="1" applyFill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6" fillId="17" borderId="62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6" fillId="4" borderId="24" xfId="0" applyFont="1" applyFill="1" applyBorder="1" applyAlignment="1">
      <alignment wrapText="1"/>
    </xf>
    <xf numFmtId="0" fontId="36" fillId="0" borderId="0" xfId="0" applyFont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36" fillId="4" borderId="12" xfId="0" applyFont="1" applyFill="1" applyBorder="1" applyAlignment="1">
      <alignment wrapText="1"/>
    </xf>
    <xf numFmtId="0" fontId="38" fillId="0" borderId="12" xfId="0" applyFont="1" applyBorder="1" applyAlignment="1">
      <alignment horizontal="left" vertical="center" wrapText="1"/>
    </xf>
    <xf numFmtId="0" fontId="26" fillId="13" borderId="63" xfId="0" applyFont="1" applyFill="1" applyBorder="1" applyAlignment="1">
      <alignment horizontal="center" vertical="center" wrapText="1"/>
    </xf>
    <xf numFmtId="0" fontId="26" fillId="13" borderId="63" xfId="0" applyFont="1" applyFill="1" applyBorder="1" applyAlignment="1">
      <alignment horizontal="left" vertical="center" wrapText="1"/>
    </xf>
    <xf numFmtId="0" fontId="26" fillId="13" borderId="63" xfId="0" applyFont="1" applyFill="1" applyBorder="1" applyAlignment="1">
      <alignment horizontal="left" vertical="center"/>
    </xf>
    <xf numFmtId="0" fontId="46" fillId="0" borderId="5" xfId="0" applyFont="1" applyBorder="1" applyAlignment="1">
      <alignment horizontal="left" vertical="center" wrapText="1"/>
    </xf>
    <xf numFmtId="0" fontId="45" fillId="5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47" fillId="19" borderId="8" xfId="0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1" fillId="2" borderId="4" xfId="0" applyFont="1" applyFill="1" applyBorder="1" applyAlignment="1">
      <alignment horizontal="right"/>
    </xf>
    <xf numFmtId="0" fontId="11" fillId="18" borderId="6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3" fillId="3" borderId="2" xfId="0" applyFont="1" applyFill="1" applyBorder="1" applyAlignment="1">
      <alignment vertical="top" wrapText="1"/>
    </xf>
    <xf numFmtId="0" fontId="4" fillId="0" borderId="2" xfId="0" applyFont="1" applyBorder="1"/>
    <xf numFmtId="0" fontId="4" fillId="0" borderId="3" xfId="0" applyFont="1" applyBorder="1"/>
    <xf numFmtId="0" fontId="7" fillId="11" borderId="0" xfId="0" applyFont="1" applyFill="1" applyAlignment="1">
      <alignment wrapText="1"/>
    </xf>
    <xf numFmtId="0" fontId="0" fillId="0" borderId="0" xfId="0" applyFont="1" applyAlignment="1"/>
    <xf numFmtId="0" fontId="8" fillId="2" borderId="6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18" fillId="0" borderId="15" xfId="0" applyFont="1" applyBorder="1" applyAlignment="1">
      <alignment horizontal="center"/>
    </xf>
    <xf numFmtId="0" fontId="4" fillId="0" borderId="23" xfId="0" applyFont="1" applyBorder="1"/>
    <xf numFmtId="0" fontId="4" fillId="0" borderId="13" xfId="0" applyFont="1" applyBorder="1"/>
    <xf numFmtId="0" fontId="19" fillId="0" borderId="22" xfId="0" applyFont="1" applyBorder="1" applyAlignment="1">
      <alignment horizontal="center"/>
    </xf>
    <xf numFmtId="0" fontId="4" fillId="0" borderId="24" xfId="0" applyFont="1" applyBorder="1"/>
    <xf numFmtId="0" fontId="22" fillId="3" borderId="28" xfId="0" applyFont="1" applyFill="1" applyBorder="1" applyAlignment="1">
      <alignment horizontal="center" vertical="center"/>
    </xf>
    <xf numFmtId="0" fontId="4" fillId="0" borderId="29" xfId="0" applyFont="1" applyBorder="1"/>
    <xf numFmtId="0" fontId="15" fillId="2" borderId="28" xfId="0" applyFont="1" applyFill="1" applyBorder="1" applyAlignment="1">
      <alignment horizontal="center"/>
    </xf>
    <xf numFmtId="0" fontId="23" fillId="3" borderId="22" xfId="0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22" fillId="3" borderId="44" xfId="0" applyFont="1" applyFill="1" applyBorder="1" applyAlignment="1">
      <alignment horizontal="center" wrapText="1"/>
    </xf>
    <xf numFmtId="0" fontId="4" fillId="0" borderId="47" xfId="0" applyFont="1" applyBorder="1"/>
    <xf numFmtId="0" fontId="22" fillId="3" borderId="46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wrapText="1"/>
    </xf>
    <xf numFmtId="0" fontId="26" fillId="13" borderId="22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18" fillId="0" borderId="22" xfId="0" applyFont="1" applyBorder="1" applyAlignment="1">
      <alignment horizontal="left" vertical="center" wrapText="1"/>
    </xf>
    <xf numFmtId="0" fontId="30" fillId="16" borderId="53" xfId="0" applyFont="1" applyFill="1" applyBorder="1" applyAlignment="1">
      <alignment horizontal="center" wrapText="1"/>
    </xf>
    <xf numFmtId="0" fontId="4" fillId="0" borderId="54" xfId="0" applyFont="1" applyBorder="1"/>
    <xf numFmtId="0" fontId="4" fillId="0" borderId="55" xfId="0" applyFont="1" applyBorder="1"/>
    <xf numFmtId="0" fontId="31" fillId="16" borderId="56" xfId="0" applyFont="1" applyFill="1" applyBorder="1" applyAlignment="1">
      <alignment horizontal="center"/>
    </xf>
    <xf numFmtId="0" fontId="4" fillId="0" borderId="57" xfId="0" applyFont="1" applyBorder="1"/>
    <xf numFmtId="0" fontId="4" fillId="0" borderId="58" xfId="0" applyFont="1" applyBorder="1"/>
    <xf numFmtId="0" fontId="32" fillId="13" borderId="15" xfId="0" applyFont="1" applyFill="1" applyBorder="1" applyAlignment="1">
      <alignment horizontal="center" vertical="center" wrapText="1"/>
    </xf>
    <xf numFmtId="0" fontId="26" fillId="13" borderId="22" xfId="0" applyFont="1" applyFill="1" applyBorder="1" applyAlignment="1">
      <alignment vertical="center" wrapText="1"/>
    </xf>
  </cellXfs>
  <cellStyles count="1">
    <cellStyle name="Normalny" xfId="0" builtinId="0"/>
  </cellStyles>
  <dxfs count="4032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800080"/>
          <bgColor rgb="FF8000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800080"/>
          <bgColor rgb="FF8000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0080"/>
          <bgColor rgb="FF0000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800080"/>
          <bgColor rgb="FF800080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ill>
        <patternFill patternType="solid">
          <fgColor rgb="FF00CC00"/>
          <bgColor rgb="FF00CC00"/>
        </patternFill>
      </fill>
    </dxf>
    <dxf>
      <fill>
        <patternFill patternType="solid">
          <fgColor rgb="FF99FF66"/>
          <bgColor rgb="FF99FF66"/>
        </patternFill>
      </fill>
    </dxf>
    <dxf>
      <fill>
        <patternFill patternType="solid">
          <fgColor rgb="FFCCFF99"/>
          <bgColor rgb="FFCCFF99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E4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byszko\Ustawienia%20lokalne\Temporary%20Internet%20Files\Content.IE5\5560ZAZM\AiR_2st_Automatyka-2016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byszko\Ustawienia%20lokalne\Temporary%20Internet%20Files\Content.IE5\5560ZAZM\Kopia%20Informatyka_1%20st-stacjonarne%20-%202016-v7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c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C8A7331\Inf-1stop_2012_z_KRK_20120703-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Statystyki"/>
      <sheetName val="Klasy przedmiotów"/>
      <sheetName val="Kompetencje_inzynierskie"/>
      <sheetName val="Opis_efektow_inz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  <sheetName val="StacA"/>
      <sheetName val="Nies"/>
      <sheetName val="NiesA"/>
      <sheetName val="Pod"/>
      <sheetName val="Kier"/>
      <sheetName val="Dod"/>
      <sheetName val="Wiedza"/>
      <sheetName val="Umiejetnosci"/>
      <sheetName val="Kompetencje"/>
      <sheetName val="Lit"/>
      <sheetName val="Osoby"/>
      <sheetName val="ObiStac"/>
      <sheetName val="ObiNies"/>
      <sheetName val="Karty"/>
      <sheetName val="KartyA"/>
      <sheetName val="Ank"/>
      <sheetName val="Wyn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R1005"/>
  <sheetViews>
    <sheetView tabSelected="1" topLeftCell="A115" zoomScaleNormal="100" workbookViewId="0">
      <selection activeCell="C120" sqref="C120"/>
    </sheetView>
  </sheetViews>
  <sheetFormatPr defaultColWidth="12.5703125" defaultRowHeight="15" customHeight="1"/>
  <cols>
    <col min="1" max="1" width="3.42578125" customWidth="1"/>
    <col min="2" max="2" width="3.7109375" customWidth="1"/>
    <col min="3" max="3" width="52.28515625" customWidth="1"/>
    <col min="4" max="4" width="8.140625" customWidth="1"/>
    <col min="5" max="5" width="5.140625" customWidth="1"/>
    <col min="6" max="6" width="4.140625" customWidth="1"/>
    <col min="7" max="7" width="4.28515625" customWidth="1"/>
    <col min="8" max="8" width="5.140625" customWidth="1"/>
    <col min="9" max="9" width="3.7109375" customWidth="1"/>
    <col min="10" max="10" width="5.85546875" customWidth="1"/>
    <col min="11" max="11" width="8" hidden="1" customWidth="1"/>
    <col min="12" max="12" width="6.5703125" customWidth="1"/>
    <col min="13" max="13" width="4.140625" customWidth="1"/>
    <col min="14" max="15" width="6.42578125" customWidth="1"/>
    <col min="16" max="16" width="9" hidden="1" customWidth="1"/>
    <col min="17" max="17" width="11.5703125" hidden="1" customWidth="1"/>
    <col min="18" max="18" width="17.5703125" customWidth="1"/>
    <col min="19" max="19" width="19.140625" customWidth="1"/>
    <col min="20" max="20" width="18.28515625" customWidth="1"/>
    <col min="21" max="21" width="33.85546875" hidden="1" customWidth="1"/>
    <col min="22" max="24" width="14.5703125" hidden="1" customWidth="1"/>
    <col min="25" max="44" width="8" customWidth="1"/>
  </cols>
  <sheetData>
    <row r="1" spans="1:44" ht="18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295" t="s">
        <v>445</v>
      </c>
      <c r="U1" s="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31.5" customHeight="1">
      <c r="A2" s="4"/>
      <c r="B2" s="4"/>
      <c r="C2" s="5" t="s">
        <v>443</v>
      </c>
      <c r="D2" s="6"/>
      <c r="E2" s="6"/>
      <c r="F2" s="6"/>
      <c r="G2" s="6"/>
      <c r="H2" s="6"/>
      <c r="I2" s="6"/>
      <c r="J2" s="6"/>
      <c r="K2" s="4"/>
      <c r="L2" s="4"/>
      <c r="M2" s="4"/>
      <c r="N2" s="4"/>
      <c r="O2" s="4"/>
      <c r="P2" s="7"/>
      <c r="Q2" s="2"/>
      <c r="R2" s="4"/>
      <c r="S2" s="4"/>
      <c r="T2" s="4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37.5" customHeight="1">
      <c r="A3" s="8"/>
      <c r="B3" s="8"/>
      <c r="C3" s="9" t="s">
        <v>0</v>
      </c>
      <c r="D3" s="301" t="s">
        <v>1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7.75" customHeight="1">
      <c r="A4" s="8"/>
      <c r="B4" s="8"/>
      <c r="C4" s="10" t="s">
        <v>2</v>
      </c>
      <c r="D4" s="11"/>
      <c r="E4" s="11"/>
      <c r="F4" s="11"/>
      <c r="G4" s="11"/>
      <c r="H4" s="11"/>
      <c r="I4" s="11"/>
      <c r="J4" s="11"/>
      <c r="K4" s="8"/>
      <c r="L4" s="8"/>
      <c r="M4" s="8"/>
      <c r="N4" s="8"/>
      <c r="O4" s="8"/>
      <c r="P4" s="12"/>
      <c r="Q4" s="2"/>
      <c r="R4" s="8"/>
      <c r="S4" s="8"/>
      <c r="T4" s="8"/>
      <c r="U4" s="3"/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7.75" customHeight="1">
      <c r="A5" s="8"/>
      <c r="B5" s="8"/>
      <c r="C5" s="13" t="s">
        <v>3</v>
      </c>
      <c r="D5" s="11"/>
      <c r="E5" s="11"/>
      <c r="F5" s="11"/>
      <c r="G5" s="11"/>
      <c r="H5" s="11"/>
      <c r="I5" s="11"/>
      <c r="J5" s="11"/>
      <c r="K5" s="8"/>
      <c r="L5" s="8"/>
      <c r="M5" s="8"/>
      <c r="N5" s="8"/>
      <c r="O5" s="8"/>
      <c r="P5" s="12"/>
      <c r="Q5" s="2"/>
      <c r="R5" s="8"/>
      <c r="S5" s="8"/>
      <c r="T5" s="8"/>
      <c r="U5" s="3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3.25" customHeight="1">
      <c r="A6" s="8"/>
      <c r="B6" s="8"/>
      <c r="C6" s="10" t="s">
        <v>4</v>
      </c>
      <c r="D6" s="11"/>
      <c r="E6" s="11"/>
      <c r="F6" s="11"/>
      <c r="G6" s="11"/>
      <c r="H6" s="11"/>
      <c r="I6" s="11"/>
      <c r="J6" s="11"/>
      <c r="K6" s="8"/>
      <c r="L6" s="8"/>
      <c r="M6" s="8"/>
      <c r="N6" s="8"/>
      <c r="O6" s="8"/>
      <c r="P6" s="12"/>
      <c r="Q6" s="2"/>
      <c r="R6" s="8"/>
      <c r="S6" s="8"/>
      <c r="T6" s="8"/>
      <c r="U6" s="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 customHeight="1">
      <c r="A7" s="14"/>
      <c r="B7" s="14"/>
      <c r="C7" s="296" t="s">
        <v>446</v>
      </c>
      <c r="D7" s="15" t="str">
        <f ca="1">MID(CELL("nazwa_pliku"),1+SEARCH("[",CELL("nazwa_pliku")),SEARCH("]",CELL("nazwa_pliku"))-SEARCH("[",CELL("nazwa_pliku"))-5)</f>
        <v>AiR_1st_stac_prakt_20240409_poprawiony07_2024.</v>
      </c>
      <c r="E7" s="16"/>
      <c r="F7" s="16"/>
      <c r="G7" s="16"/>
      <c r="H7" s="16"/>
      <c r="I7" s="16"/>
      <c r="J7" s="16"/>
      <c r="K7" s="17" t="str">
        <f ca="1">MID(CELL("nazwa_pliku"),1+SEARCH("[",CELL("nazwa_pliku")),SEARCH("]",CELL("nazwa_pliku"))-SEARCH("[",CELL("nazwa_pliku"))-1)</f>
        <v>AiR_1st_stac_prakt_20240409_poprawiony07_2024.xlsx</v>
      </c>
      <c r="L7" s="14"/>
      <c r="M7" s="14"/>
      <c r="N7" s="14"/>
      <c r="O7" s="14"/>
      <c r="P7" s="18"/>
      <c r="Q7" s="2"/>
      <c r="R7" s="14"/>
      <c r="S7" s="14"/>
      <c r="T7" s="14"/>
      <c r="U7" s="3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4"/>
      <c r="B8" s="4"/>
      <c r="C8" s="1"/>
      <c r="D8" s="3"/>
      <c r="E8" s="3"/>
      <c r="F8" s="3"/>
      <c r="G8" s="3"/>
      <c r="H8" s="3"/>
      <c r="I8" s="3"/>
      <c r="J8" s="3"/>
      <c r="K8" s="1"/>
      <c r="L8" s="2"/>
      <c r="M8" s="2"/>
      <c r="N8" s="2"/>
      <c r="O8" s="2"/>
      <c r="P8" s="2"/>
      <c r="Q8" s="2"/>
      <c r="R8" s="1"/>
      <c r="S8" s="1"/>
      <c r="T8" s="1"/>
      <c r="U8" s="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4"/>
      <c r="B9" s="4"/>
      <c r="C9" s="19" t="s">
        <v>5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1"/>
      <c r="P9" s="22"/>
      <c r="Q9" s="23"/>
      <c r="R9" s="306" t="s">
        <v>6</v>
      </c>
      <c r="S9" s="307"/>
      <c r="T9" s="308"/>
      <c r="U9" s="3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25.5">
      <c r="A10" s="24" t="s">
        <v>7</v>
      </c>
      <c r="B10" s="25" t="s">
        <v>8</v>
      </c>
      <c r="C10" s="26" t="s">
        <v>9</v>
      </c>
      <c r="D10" s="27" t="s">
        <v>10</v>
      </c>
      <c r="E10" s="27" t="s">
        <v>11</v>
      </c>
      <c r="F10" s="27" t="s">
        <v>12</v>
      </c>
      <c r="G10" s="27" t="s">
        <v>13</v>
      </c>
      <c r="H10" s="27" t="s">
        <v>14</v>
      </c>
      <c r="I10" s="27" t="s">
        <v>15</v>
      </c>
      <c r="J10" s="27" t="s">
        <v>16</v>
      </c>
      <c r="K10" s="28" t="s">
        <v>17</v>
      </c>
      <c r="L10" s="294" t="s">
        <v>444</v>
      </c>
      <c r="M10" s="29" t="s">
        <v>19</v>
      </c>
      <c r="N10" s="29" t="s">
        <v>20</v>
      </c>
      <c r="O10" s="29" t="s">
        <v>18</v>
      </c>
      <c r="P10" s="30" t="s">
        <v>21</v>
      </c>
      <c r="Q10" s="31" t="s">
        <v>22</v>
      </c>
      <c r="R10" s="32" t="s">
        <v>23</v>
      </c>
      <c r="S10" s="32" t="s">
        <v>24</v>
      </c>
      <c r="T10" s="33" t="s">
        <v>25</v>
      </c>
      <c r="U10" s="3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>
      <c r="A11" s="2" t="str">
        <f t="shared" ref="A11:A17" si="0">IF(ISBLANK(B11),"",IF(ISNA(MATCH(B11,#REF!,0)),"?","+"))</f>
        <v/>
      </c>
      <c r="B11" s="34"/>
      <c r="C11" s="35" t="s">
        <v>26</v>
      </c>
      <c r="D11" s="36" t="s">
        <v>27</v>
      </c>
      <c r="E11" s="36">
        <v>60</v>
      </c>
      <c r="F11" s="36">
        <v>30</v>
      </c>
      <c r="G11" s="37"/>
      <c r="H11" s="37"/>
      <c r="I11" s="37"/>
      <c r="J11" s="36">
        <v>6</v>
      </c>
      <c r="K11" s="38" t="e">
        <f t="shared" ref="K11:K17" si="1">IF(AND(NOT(ISBLANK(#REF!)),OR(ISNA(MATCH(#REF!,#REF!,0)),#REF!="Podst")),"Podst?",IF(AND(NOT(ISBLANK(#REF!)),OR(ISNA(MATCH(#REF!,#REF!,0)),#REF!="Kier")),"Kier?",IF(AND(NOT(ISBLANK(#REF!)),OR(ISNA(MATCH(#REF!,#REF!,0)),#REF!="Inne")),"Inne?",SUM(E11:I11))))</f>
        <v>#REF!</v>
      </c>
      <c r="L11" s="37"/>
      <c r="M11" s="37"/>
      <c r="N11" s="38" t="s">
        <v>20</v>
      </c>
      <c r="O11" s="37"/>
      <c r="P11" s="36" t="str">
        <f>IF(AND(ISNA(MATCH($B11,#REF!,0)),ISNA(MATCH($B11,#REF!,0))),"","*")</f>
        <v>*</v>
      </c>
      <c r="Q11" s="38">
        <v>1</v>
      </c>
      <c r="R11" s="38" t="s">
        <v>28</v>
      </c>
      <c r="S11" s="38" t="s">
        <v>29</v>
      </c>
      <c r="T11" s="38" t="s">
        <v>30</v>
      </c>
      <c r="U11" s="3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>
      <c r="A12" s="2" t="str">
        <f t="shared" si="0"/>
        <v/>
      </c>
      <c r="B12" s="34"/>
      <c r="C12" s="39" t="s">
        <v>31</v>
      </c>
      <c r="D12" s="40"/>
      <c r="E12" s="41">
        <v>30</v>
      </c>
      <c r="F12" s="41">
        <v>15</v>
      </c>
      <c r="G12" s="40"/>
      <c r="H12" s="40"/>
      <c r="I12" s="40"/>
      <c r="J12" s="41">
        <v>4</v>
      </c>
      <c r="K12" s="42" t="e">
        <f t="shared" si="1"/>
        <v>#REF!</v>
      </c>
      <c r="L12" s="40"/>
      <c r="M12" s="40"/>
      <c r="N12" s="42" t="s">
        <v>20</v>
      </c>
      <c r="O12" s="40"/>
      <c r="P12" s="41" t="str">
        <f>IF(AND(ISNA(MATCH($B28,[4]Pod!$B$7:$B$191,0)),ISNA(MATCH($B28,[4]Kier!$B$7:$B$284,0))),"","*")</f>
        <v/>
      </c>
      <c r="Q12" s="42">
        <v>1</v>
      </c>
      <c r="R12" s="42" t="s">
        <v>28</v>
      </c>
      <c r="S12" s="42" t="s">
        <v>29</v>
      </c>
      <c r="T12" s="42" t="s">
        <v>32</v>
      </c>
      <c r="U12" s="3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>
      <c r="A13" s="2" t="str">
        <f t="shared" si="0"/>
        <v/>
      </c>
      <c r="B13" s="34"/>
      <c r="C13" s="35" t="s">
        <v>33</v>
      </c>
      <c r="D13" s="36" t="s">
        <v>27</v>
      </c>
      <c r="E13" s="36">
        <v>30</v>
      </c>
      <c r="F13" s="36">
        <v>30</v>
      </c>
      <c r="G13" s="37"/>
      <c r="H13" s="37"/>
      <c r="I13" s="37"/>
      <c r="J13" s="36">
        <v>5</v>
      </c>
      <c r="K13" s="38" t="e">
        <f t="shared" si="1"/>
        <v>#REF!</v>
      </c>
      <c r="L13" s="37"/>
      <c r="M13" s="37"/>
      <c r="N13" s="38" t="s">
        <v>20</v>
      </c>
      <c r="O13" s="37"/>
      <c r="P13" s="36" t="str">
        <f>IF(AND(ISNA(MATCH($B13,#REF!,0)),ISNA(MATCH($B13,#REF!,0))),"","*")</f>
        <v>*</v>
      </c>
      <c r="Q13" s="38">
        <v>1</v>
      </c>
      <c r="R13" s="38" t="s">
        <v>28</v>
      </c>
      <c r="S13" s="38" t="s">
        <v>29</v>
      </c>
      <c r="T13" s="38" t="s">
        <v>34</v>
      </c>
      <c r="U13" s="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2" t="str">
        <f t="shared" si="0"/>
        <v/>
      </c>
      <c r="B14" s="34"/>
      <c r="C14" s="43" t="s">
        <v>35</v>
      </c>
      <c r="D14" s="41" t="s">
        <v>27</v>
      </c>
      <c r="E14" s="41">
        <v>30</v>
      </c>
      <c r="F14" s="41">
        <v>15</v>
      </c>
      <c r="G14" s="40"/>
      <c r="H14" s="40"/>
      <c r="I14" s="40"/>
      <c r="J14" s="41">
        <v>5</v>
      </c>
      <c r="K14" s="42" t="e">
        <f t="shared" si="1"/>
        <v>#REF!</v>
      </c>
      <c r="L14" s="291"/>
      <c r="M14" s="40"/>
      <c r="N14" s="42" t="s">
        <v>20</v>
      </c>
      <c r="O14" s="285" t="s">
        <v>18</v>
      </c>
      <c r="P14" s="41" t="str">
        <f>IF(AND(ISNA(MATCH(#REF!,#REF!,0)),ISNA(MATCH(#REF!,#REF!,0))),"","*")</f>
        <v>*</v>
      </c>
      <c r="Q14" s="42">
        <v>1</v>
      </c>
      <c r="R14" s="42" t="s">
        <v>36</v>
      </c>
      <c r="S14" s="42" t="s">
        <v>29</v>
      </c>
      <c r="T14" s="42" t="s">
        <v>37</v>
      </c>
      <c r="U14" s="3" t="s">
        <v>38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2" t="str">
        <f t="shared" si="0"/>
        <v/>
      </c>
      <c r="B15" s="34"/>
      <c r="C15" s="35" t="s">
        <v>39</v>
      </c>
      <c r="D15" s="36" t="s">
        <v>27</v>
      </c>
      <c r="E15" s="36">
        <v>30</v>
      </c>
      <c r="F15" s="37"/>
      <c r="G15" s="36">
        <v>30</v>
      </c>
      <c r="H15" s="37"/>
      <c r="I15" s="37"/>
      <c r="J15" s="36">
        <v>5</v>
      </c>
      <c r="K15" s="38" t="e">
        <f t="shared" si="1"/>
        <v>#REF!</v>
      </c>
      <c r="L15" s="288">
        <v>2</v>
      </c>
      <c r="M15" s="37"/>
      <c r="N15" s="37"/>
      <c r="O15" s="38" t="s">
        <v>18</v>
      </c>
      <c r="P15" s="36" t="str">
        <f>IF(AND(ISNA(MATCH($B32,#REF!,0)),ISNA(MATCH($B32,#REF!,0))),"","*")</f>
        <v>*</v>
      </c>
      <c r="Q15" s="38">
        <v>1</v>
      </c>
      <c r="R15" s="38" t="s">
        <v>40</v>
      </c>
      <c r="S15" s="38" t="s">
        <v>29</v>
      </c>
      <c r="T15" s="38" t="s">
        <v>41</v>
      </c>
      <c r="U15" s="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2" t="str">
        <f t="shared" si="0"/>
        <v/>
      </c>
      <c r="B16" s="34"/>
      <c r="C16" s="43" t="s">
        <v>42</v>
      </c>
      <c r="D16" s="40"/>
      <c r="E16" s="40"/>
      <c r="F16" s="40"/>
      <c r="G16" s="41">
        <v>15</v>
      </c>
      <c r="H16" s="40"/>
      <c r="I16" s="40"/>
      <c r="J16" s="41">
        <v>2</v>
      </c>
      <c r="K16" s="42" t="e">
        <f t="shared" si="1"/>
        <v>#REF!</v>
      </c>
      <c r="L16" s="291">
        <v>1</v>
      </c>
      <c r="M16" s="40"/>
      <c r="N16" s="40"/>
      <c r="O16" s="40" t="s">
        <v>18</v>
      </c>
      <c r="P16" s="41" t="str">
        <f t="shared" ref="P16:P17" si="2">IF(AND(ISNA(MATCH($B16,#REF!,0)),ISNA(MATCH($B16,#REF!,0))),"","*")</f>
        <v>*</v>
      </c>
      <c r="Q16" s="42">
        <v>1</v>
      </c>
      <c r="R16" s="42" t="s">
        <v>43</v>
      </c>
      <c r="S16" s="42" t="s">
        <v>44</v>
      </c>
      <c r="T16" s="42" t="s">
        <v>34</v>
      </c>
      <c r="U16" s="3" t="s">
        <v>45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2" t="str">
        <f t="shared" si="0"/>
        <v/>
      </c>
      <c r="B17" s="34"/>
      <c r="C17" s="45" t="s">
        <v>46</v>
      </c>
      <c r="D17" s="37"/>
      <c r="E17" s="37"/>
      <c r="F17" s="37"/>
      <c r="G17" s="36">
        <v>30</v>
      </c>
      <c r="H17" s="37"/>
      <c r="I17" s="37"/>
      <c r="J17" s="36">
        <v>2</v>
      </c>
      <c r="K17" s="38" t="e">
        <f t="shared" si="1"/>
        <v>#REF!</v>
      </c>
      <c r="L17" s="288">
        <v>1</v>
      </c>
      <c r="M17" s="37"/>
      <c r="N17" s="37"/>
      <c r="O17" s="38" t="s">
        <v>18</v>
      </c>
      <c r="P17" s="36" t="str">
        <f t="shared" si="2"/>
        <v>*</v>
      </c>
      <c r="Q17" s="38">
        <v>1</v>
      </c>
      <c r="R17" s="38" t="s">
        <v>47</v>
      </c>
      <c r="S17" s="46" t="s">
        <v>48</v>
      </c>
      <c r="T17" s="38" t="s">
        <v>49</v>
      </c>
      <c r="U17" s="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5.5">
      <c r="A18" s="2"/>
      <c r="B18" s="34"/>
      <c r="C18" s="39" t="s">
        <v>50</v>
      </c>
      <c r="D18" s="40"/>
      <c r="E18" s="47"/>
      <c r="F18" s="41">
        <v>4</v>
      </c>
      <c r="G18" s="40"/>
      <c r="H18" s="40"/>
      <c r="I18" s="40"/>
      <c r="J18" s="41">
        <v>0</v>
      </c>
      <c r="K18" s="40"/>
      <c r="L18" s="291"/>
      <c r="M18" s="40"/>
      <c r="N18" s="40"/>
      <c r="O18" s="40"/>
      <c r="P18" s="40"/>
      <c r="Q18" s="40"/>
      <c r="R18" s="42" t="s">
        <v>51</v>
      </c>
      <c r="S18" s="42" t="s">
        <v>52</v>
      </c>
      <c r="T18" s="42" t="s">
        <v>53</v>
      </c>
      <c r="U18" s="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5.5">
      <c r="A19" s="2" t="str">
        <f t="shared" ref="A19:A20" si="3">IF(ISBLANK(B19),"",IF(ISNA(MATCH(B19,#REF!,0)),"?","+"))</f>
        <v/>
      </c>
      <c r="B19" s="34"/>
      <c r="C19" s="45" t="s">
        <v>54</v>
      </c>
      <c r="D19" s="37"/>
      <c r="E19" s="48">
        <v>10</v>
      </c>
      <c r="F19" s="49"/>
      <c r="G19" s="37"/>
      <c r="H19" s="37"/>
      <c r="I19" s="37"/>
      <c r="J19" s="48">
        <v>1</v>
      </c>
      <c r="K19" s="38" t="e">
        <f>IF(AND(NOT(ISBLANK(#REF!)),OR(ISNA(MATCH(#REF!,#REF!,0)),#REF!="Podst")),"Podst?",IF(AND(NOT(ISBLANK(#REF!)),OR(ISNA(MATCH(#REF!,#REF!,0)),#REF!="Kier")),"Kier?",IF(AND(NOT(ISBLANK(#REF!)),OR(ISNA(MATCH(#REF!,#REF!,0)),#REF!="Inne")),"Inne?",SUM(E19:I19))))</f>
        <v>#REF!</v>
      </c>
      <c r="L19" s="288"/>
      <c r="M19" s="37"/>
      <c r="N19" s="38" t="s">
        <v>20</v>
      </c>
      <c r="O19" s="37"/>
      <c r="P19" s="36" t="str">
        <f>IF(AND(ISNA(MATCH($B19,#REF!,0)),ISNA(MATCH($B19,#REF!,0))),"","*")</f>
        <v>*</v>
      </c>
      <c r="Q19" s="38">
        <v>1</v>
      </c>
      <c r="R19" s="46" t="s">
        <v>55</v>
      </c>
      <c r="S19" s="38" t="s">
        <v>52</v>
      </c>
      <c r="T19" s="38" t="s">
        <v>53</v>
      </c>
      <c r="U19" s="3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2" t="str">
        <f t="shared" si="3"/>
        <v/>
      </c>
      <c r="B20" s="34"/>
      <c r="C20" s="43" t="s">
        <v>56</v>
      </c>
      <c r="D20" s="40"/>
      <c r="E20" s="47"/>
      <c r="F20" s="50">
        <v>1</v>
      </c>
      <c r="G20" s="40"/>
      <c r="H20" s="40"/>
      <c r="I20" s="40"/>
      <c r="J20" s="41">
        <v>0</v>
      </c>
      <c r="K20" s="40"/>
      <c r="L20" s="291"/>
      <c r="M20" s="40"/>
      <c r="N20" s="40"/>
      <c r="O20" s="40"/>
      <c r="P20" s="40"/>
      <c r="Q20" s="42">
        <v>1</v>
      </c>
      <c r="R20" s="40"/>
      <c r="S20" s="51" t="s">
        <v>29</v>
      </c>
      <c r="T20" s="51" t="s">
        <v>34</v>
      </c>
      <c r="U20" s="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2.75">
      <c r="A21" s="52"/>
      <c r="B21" s="53"/>
      <c r="C21" s="35" t="s">
        <v>57</v>
      </c>
      <c r="D21" s="37"/>
      <c r="E21" s="37"/>
      <c r="F21" s="36">
        <v>30</v>
      </c>
      <c r="G21" s="37"/>
      <c r="H21" s="37"/>
      <c r="I21" s="37"/>
      <c r="J21" s="36">
        <v>0</v>
      </c>
      <c r="K21" s="38" t="e">
        <f>IF(AND(NOT(ISBLANK(#REF!)),OR(ISNA(MATCH(#REF!,#REF!,0)),#REF!="Podst")),"Podst?",IF(AND(NOT(ISBLANK(#REF!)),OR(ISNA(MATCH(#REF!,#REF!,0)),#REF!="Kier")),"Kier?",IF(AND(NOT(ISBLANK(#REF!)),OR(ISNA(MATCH(#REF!,#REF!,0)),#REF!="Inne")),"Inne?",SUM(E21:I21))))</f>
        <v>#REF!</v>
      </c>
      <c r="L21" s="38"/>
      <c r="M21" s="38" t="s">
        <v>58</v>
      </c>
      <c r="N21" s="37"/>
      <c r="O21" s="37"/>
      <c r="P21" s="36" t="str">
        <f>IF(AND(ISNA(MATCH($B21,#REF!,0)),ISNA(MATCH($B21,#REF!,0))),"","*")</f>
        <v>*</v>
      </c>
      <c r="Q21" s="38">
        <v>1</v>
      </c>
      <c r="R21" s="37"/>
      <c r="S21" s="37"/>
      <c r="T21" s="38" t="s">
        <v>59</v>
      </c>
      <c r="U21" s="3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4"/>
      <c r="B22" s="14"/>
      <c r="C22" s="54"/>
      <c r="D22" s="27">
        <f>COUNTA(D11:D21)</f>
        <v>4</v>
      </c>
      <c r="E22" s="27">
        <f t="shared" ref="E22:G22" si="4">SUM(E11:E21)</f>
        <v>190</v>
      </c>
      <c r="F22" s="27">
        <f t="shared" si="4"/>
        <v>125</v>
      </c>
      <c r="G22" s="27">
        <f t="shared" si="4"/>
        <v>75</v>
      </c>
      <c r="H22" s="27">
        <f t="shared" ref="H22:I22" si="5">SUM(H11:H20)</f>
        <v>0</v>
      </c>
      <c r="I22" s="55">
        <f t="shared" si="5"/>
        <v>0</v>
      </c>
      <c r="J22" s="56">
        <f>SUM(J11:J21)</f>
        <v>30</v>
      </c>
      <c r="K22" s="57" t="e">
        <f>SUM(K11:K20)</f>
        <v>#REF!</v>
      </c>
      <c r="L22" s="293">
        <f>SUM(L11:L21)</f>
        <v>4</v>
      </c>
      <c r="M22" s="58"/>
      <c r="N22" s="58"/>
      <c r="O22" s="58"/>
      <c r="P22" s="58"/>
      <c r="Q22" s="59"/>
      <c r="R22" s="58"/>
      <c r="S22" s="58"/>
      <c r="T22" s="58"/>
      <c r="U22" s="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4">
      <c r="A23" s="60"/>
      <c r="B23" s="60"/>
      <c r="C23" s="61"/>
      <c r="D23" s="62" t="s">
        <v>60</v>
      </c>
      <c r="E23" s="63">
        <f>SUM(E22:I22)</f>
        <v>390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3"/>
      <c r="R23" s="64"/>
      <c r="S23" s="64"/>
      <c r="T23" s="64"/>
      <c r="U23" s="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60"/>
      <c r="B24" s="1"/>
      <c r="C24" s="65" t="s">
        <v>61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1"/>
      <c r="P24" s="20"/>
      <c r="Q24" s="23"/>
      <c r="R24" s="306" t="s">
        <v>6</v>
      </c>
      <c r="S24" s="307"/>
      <c r="T24" s="308"/>
      <c r="U24" s="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25.5">
      <c r="A25" s="24" t="s">
        <v>7</v>
      </c>
      <c r="B25" s="25" t="s">
        <v>8</v>
      </c>
      <c r="C25" s="66" t="s">
        <v>9</v>
      </c>
      <c r="D25" s="27" t="s">
        <v>10</v>
      </c>
      <c r="E25" s="27" t="s">
        <v>11</v>
      </c>
      <c r="F25" s="27" t="s">
        <v>12</v>
      </c>
      <c r="G25" s="27" t="s">
        <v>13</v>
      </c>
      <c r="H25" s="27" t="s">
        <v>14</v>
      </c>
      <c r="I25" s="27" t="s">
        <v>15</v>
      </c>
      <c r="J25" s="27" t="s">
        <v>16</v>
      </c>
      <c r="K25" s="67" t="s">
        <v>17</v>
      </c>
      <c r="L25" s="294" t="s">
        <v>444</v>
      </c>
      <c r="M25" s="29" t="s">
        <v>19</v>
      </c>
      <c r="N25" s="29" t="s">
        <v>20</v>
      </c>
      <c r="O25" s="29" t="s">
        <v>18</v>
      </c>
      <c r="P25" s="68" t="s">
        <v>21</v>
      </c>
      <c r="Q25" s="69"/>
      <c r="R25" s="29" t="s">
        <v>23</v>
      </c>
      <c r="S25" s="29" t="s">
        <v>24</v>
      </c>
      <c r="T25" s="68" t="s">
        <v>25</v>
      </c>
      <c r="U25" s="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2" t="str">
        <f t="shared" ref="A26:A29" si="6">IF(ISBLANK(B26),"",IF(ISNA(MATCH(B26,#REF!,0)),"?","+"))</f>
        <v/>
      </c>
      <c r="B26" s="34"/>
      <c r="C26" s="35" t="s">
        <v>62</v>
      </c>
      <c r="D26" s="36" t="s">
        <v>27</v>
      </c>
      <c r="E26" s="36">
        <v>30</v>
      </c>
      <c r="F26" s="36">
        <v>30</v>
      </c>
      <c r="G26" s="37"/>
      <c r="H26" s="37"/>
      <c r="I26" s="37"/>
      <c r="J26" s="36">
        <v>5</v>
      </c>
      <c r="K26" s="38" t="e">
        <f t="shared" ref="K26:K34" si="7">IF(AND(NOT(ISBLANK(#REF!)),OR(ISNA(MATCH(#REF!,#REF!,0)),#REF!="Podst")),"Podst?",IF(AND(NOT(ISBLANK(#REF!)),OR(ISNA(MATCH(#REF!,#REF!,0)),#REF!="Kier")),"Kier?",IF(AND(NOT(ISBLANK(#REF!)),OR(ISNA(MATCH(#REF!,#REF!,0)),#REF!="Inne")),"Inne?",SUM(E26:I26))))</f>
        <v>#REF!</v>
      </c>
      <c r="L26" s="288"/>
      <c r="M26" s="37"/>
      <c r="N26" s="38" t="s">
        <v>20</v>
      </c>
      <c r="O26" s="37"/>
      <c r="P26" s="36" t="str">
        <f>IF(AND(ISNA(MATCH($B26,#REF!,0)),ISNA(MATCH($B26,#REF!,0))),"","*")</f>
        <v>*</v>
      </c>
      <c r="Q26" s="38">
        <v>2</v>
      </c>
      <c r="R26" s="38" t="s">
        <v>63</v>
      </c>
      <c r="S26" s="38" t="s">
        <v>64</v>
      </c>
      <c r="T26" s="38" t="s">
        <v>34</v>
      </c>
      <c r="U26" s="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2" t="str">
        <f t="shared" si="6"/>
        <v/>
      </c>
      <c r="B27" s="34"/>
      <c r="C27" s="43" t="s">
        <v>35</v>
      </c>
      <c r="D27" s="40"/>
      <c r="E27" s="40"/>
      <c r="F27" s="40"/>
      <c r="G27" s="41">
        <v>15</v>
      </c>
      <c r="H27" s="40"/>
      <c r="I27" s="40"/>
      <c r="J27" s="41">
        <v>1</v>
      </c>
      <c r="K27" s="42" t="e">
        <f t="shared" si="7"/>
        <v>#REF!</v>
      </c>
      <c r="L27" s="291">
        <v>1</v>
      </c>
      <c r="M27" s="40"/>
      <c r="N27" s="42" t="s">
        <v>20</v>
      </c>
      <c r="O27" s="42" t="s">
        <v>18</v>
      </c>
      <c r="P27" s="41" t="str">
        <f>IF(AND(ISNA(MATCH($B14,#REF!,0)),ISNA(MATCH($B14,#REF!,0))),"","*")</f>
        <v>*</v>
      </c>
      <c r="Q27" s="42">
        <v>2</v>
      </c>
      <c r="R27" s="42" t="s">
        <v>36</v>
      </c>
      <c r="S27" s="42" t="s">
        <v>65</v>
      </c>
      <c r="T27" s="42" t="s">
        <v>37</v>
      </c>
      <c r="U27" s="3"/>
      <c r="V27" s="1"/>
      <c r="W27" s="71" t="s">
        <v>66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2" t="str">
        <f t="shared" si="6"/>
        <v/>
      </c>
      <c r="B28" s="34"/>
      <c r="C28" s="35" t="s">
        <v>67</v>
      </c>
      <c r="D28" s="36" t="s">
        <v>27</v>
      </c>
      <c r="E28" s="36">
        <v>30</v>
      </c>
      <c r="F28" s="36">
        <v>30</v>
      </c>
      <c r="G28" s="36">
        <v>30</v>
      </c>
      <c r="H28" s="37"/>
      <c r="I28" s="37"/>
      <c r="J28" s="72">
        <v>6</v>
      </c>
      <c r="K28" s="38" t="e">
        <f t="shared" si="7"/>
        <v>#REF!</v>
      </c>
      <c r="L28" s="288">
        <v>2</v>
      </c>
      <c r="M28" s="37"/>
      <c r="N28" s="37"/>
      <c r="O28" s="38" t="s">
        <v>18</v>
      </c>
      <c r="P28" s="36" t="str">
        <f t="shared" ref="P28:P34" si="8">IF(AND(ISNA(MATCH($B28,#REF!,0)),ISNA(MATCH($B28,#REF!,0))),"","*")</f>
        <v>*</v>
      </c>
      <c r="Q28" s="38">
        <v>2</v>
      </c>
      <c r="R28" s="38" t="s">
        <v>68</v>
      </c>
      <c r="S28" s="38" t="s">
        <v>69</v>
      </c>
      <c r="T28" s="38" t="s">
        <v>70</v>
      </c>
      <c r="U28" s="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25.5">
      <c r="A29" s="2" t="str">
        <f t="shared" si="6"/>
        <v/>
      </c>
      <c r="B29" s="34"/>
      <c r="C29" s="43" t="s">
        <v>71</v>
      </c>
      <c r="D29" s="40"/>
      <c r="E29" s="41">
        <v>30</v>
      </c>
      <c r="F29" s="41">
        <v>30</v>
      </c>
      <c r="G29" s="40"/>
      <c r="H29" s="40"/>
      <c r="I29" s="40"/>
      <c r="J29" s="41">
        <v>4</v>
      </c>
      <c r="K29" s="42" t="e">
        <f t="shared" si="7"/>
        <v>#REF!</v>
      </c>
      <c r="L29" s="291">
        <v>1</v>
      </c>
      <c r="M29" s="40"/>
      <c r="N29" s="40"/>
      <c r="O29" s="42" t="s">
        <v>18</v>
      </c>
      <c r="P29" s="41" t="str">
        <f t="shared" si="8"/>
        <v>*</v>
      </c>
      <c r="Q29" s="42">
        <v>2</v>
      </c>
      <c r="R29" s="42" t="s">
        <v>72</v>
      </c>
      <c r="S29" s="42" t="s">
        <v>73</v>
      </c>
      <c r="T29" s="42" t="s">
        <v>34</v>
      </c>
      <c r="U29" s="3" t="s">
        <v>74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2"/>
      <c r="B30" s="34"/>
      <c r="C30" s="35" t="s">
        <v>75</v>
      </c>
      <c r="D30" s="37"/>
      <c r="E30" s="36">
        <v>15</v>
      </c>
      <c r="F30" s="37"/>
      <c r="G30" s="36">
        <v>30</v>
      </c>
      <c r="H30" s="37"/>
      <c r="I30" s="37"/>
      <c r="J30" s="36">
        <v>4</v>
      </c>
      <c r="K30" s="38" t="e">
        <f t="shared" si="7"/>
        <v>#REF!</v>
      </c>
      <c r="L30" s="288">
        <v>1</v>
      </c>
      <c r="M30" s="37"/>
      <c r="N30" s="37"/>
      <c r="O30" s="38" t="s">
        <v>18</v>
      </c>
      <c r="P30" s="36" t="str">
        <f t="shared" si="8"/>
        <v>*</v>
      </c>
      <c r="Q30" s="38">
        <v>2</v>
      </c>
      <c r="R30" s="38" t="s">
        <v>76</v>
      </c>
      <c r="S30" s="38" t="s">
        <v>77</v>
      </c>
      <c r="T30" s="37"/>
      <c r="U30" s="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2" t="str">
        <f t="shared" ref="A31:A34" si="9">IF(ISBLANK(B31),"",IF(ISNA(MATCH(B31,#REF!,0)),"?","+"))</f>
        <v/>
      </c>
      <c r="B31" s="34"/>
      <c r="C31" s="43" t="s">
        <v>78</v>
      </c>
      <c r="D31" s="41" t="s">
        <v>27</v>
      </c>
      <c r="E31" s="41">
        <v>30</v>
      </c>
      <c r="F31" s="40"/>
      <c r="G31" s="41">
        <v>30</v>
      </c>
      <c r="H31" s="40"/>
      <c r="I31" s="40"/>
      <c r="J31" s="41">
        <v>5</v>
      </c>
      <c r="K31" s="42" t="e">
        <f t="shared" si="7"/>
        <v>#REF!</v>
      </c>
      <c r="L31" s="291">
        <v>2</v>
      </c>
      <c r="M31" s="40"/>
      <c r="N31" s="40"/>
      <c r="O31" s="42" t="s">
        <v>18</v>
      </c>
      <c r="P31" s="41" t="str">
        <f t="shared" si="8"/>
        <v>*</v>
      </c>
      <c r="Q31" s="42">
        <v>2</v>
      </c>
      <c r="R31" s="42" t="s">
        <v>43</v>
      </c>
      <c r="S31" s="51" t="s">
        <v>79</v>
      </c>
      <c r="T31" s="42" t="s">
        <v>34</v>
      </c>
      <c r="U31" s="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38.25">
      <c r="A32" s="2" t="str">
        <f t="shared" si="9"/>
        <v/>
      </c>
      <c r="B32" s="34"/>
      <c r="C32" s="73" t="s">
        <v>441</v>
      </c>
      <c r="D32" s="37"/>
      <c r="E32" s="36">
        <v>15</v>
      </c>
      <c r="F32" s="37"/>
      <c r="G32" s="37"/>
      <c r="H32" s="36">
        <v>15</v>
      </c>
      <c r="I32" s="37"/>
      <c r="J32" s="36">
        <v>3</v>
      </c>
      <c r="K32" s="38" t="e">
        <f t="shared" si="7"/>
        <v>#REF!</v>
      </c>
      <c r="L32" s="289">
        <v>1</v>
      </c>
      <c r="M32" s="38" t="s">
        <v>58</v>
      </c>
      <c r="N32" s="37"/>
      <c r="O32" s="44" t="s">
        <v>18</v>
      </c>
      <c r="P32" s="36" t="str">
        <f t="shared" si="8"/>
        <v>*</v>
      </c>
      <c r="Q32" s="38">
        <v>2</v>
      </c>
      <c r="R32" s="38" t="s">
        <v>80</v>
      </c>
      <c r="S32" s="38" t="s">
        <v>81</v>
      </c>
      <c r="T32" s="38" t="s">
        <v>82</v>
      </c>
      <c r="U32" s="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25.5">
      <c r="A33" s="2" t="str">
        <f t="shared" si="9"/>
        <v/>
      </c>
      <c r="B33" s="34"/>
      <c r="C33" s="43" t="s">
        <v>83</v>
      </c>
      <c r="D33" s="40"/>
      <c r="E33" s="40"/>
      <c r="F33" s="41">
        <v>30</v>
      </c>
      <c r="G33" s="40"/>
      <c r="H33" s="40"/>
      <c r="I33" s="40"/>
      <c r="J33" s="74">
        <v>2</v>
      </c>
      <c r="K33" s="42" t="e">
        <f t="shared" si="7"/>
        <v>#REF!</v>
      </c>
      <c r="L33" s="42"/>
      <c r="M33" s="42" t="s">
        <v>58</v>
      </c>
      <c r="N33" s="42" t="s">
        <v>20</v>
      </c>
      <c r="O33" s="40"/>
      <c r="P33" s="41" t="str">
        <f t="shared" si="8"/>
        <v>*</v>
      </c>
      <c r="Q33" s="42">
        <v>2</v>
      </c>
      <c r="R33" s="40"/>
      <c r="S33" s="42" t="s">
        <v>84</v>
      </c>
      <c r="T33" s="42" t="s">
        <v>85</v>
      </c>
      <c r="U33" s="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52" t="str">
        <f t="shared" si="9"/>
        <v/>
      </c>
      <c r="B34" s="53"/>
      <c r="C34" s="35" t="s">
        <v>57</v>
      </c>
      <c r="D34" s="37"/>
      <c r="E34" s="37"/>
      <c r="F34" s="36">
        <v>30</v>
      </c>
      <c r="G34" s="37"/>
      <c r="H34" s="37"/>
      <c r="I34" s="37"/>
      <c r="J34" s="36">
        <v>0</v>
      </c>
      <c r="K34" s="38" t="e">
        <f t="shared" si="7"/>
        <v>#REF!</v>
      </c>
      <c r="L34" s="38"/>
      <c r="M34" s="38" t="s">
        <v>58</v>
      </c>
      <c r="N34" s="37"/>
      <c r="O34" s="37"/>
      <c r="P34" s="36" t="str">
        <f t="shared" si="8"/>
        <v>*</v>
      </c>
      <c r="Q34" s="38">
        <v>2</v>
      </c>
      <c r="R34" s="37"/>
      <c r="S34" s="37"/>
      <c r="T34" s="38" t="s">
        <v>59</v>
      </c>
      <c r="U34" s="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>
      <c r="A35" s="14"/>
      <c r="B35" s="14"/>
      <c r="C35" s="75"/>
      <c r="D35" s="76">
        <f>COUNTA(D26:D34)</f>
        <v>3</v>
      </c>
      <c r="E35" s="76">
        <f t="shared" ref="E35:J35" si="10">SUM(E26:E34)</f>
        <v>150</v>
      </c>
      <c r="F35" s="76">
        <f t="shared" si="10"/>
        <v>150</v>
      </c>
      <c r="G35" s="76">
        <f t="shared" si="10"/>
        <v>105</v>
      </c>
      <c r="H35" s="76">
        <f t="shared" si="10"/>
        <v>15</v>
      </c>
      <c r="I35" s="77">
        <f t="shared" si="10"/>
        <v>0</v>
      </c>
      <c r="J35" s="56">
        <f t="shared" si="10"/>
        <v>30</v>
      </c>
      <c r="K35" s="57" t="e">
        <f>SUM(K27:K34)</f>
        <v>#REF!</v>
      </c>
      <c r="L35" s="293">
        <f>SUM(L26:L34)</f>
        <v>8</v>
      </c>
      <c r="M35" s="58"/>
      <c r="N35" s="58"/>
      <c r="O35" s="58"/>
      <c r="P35" s="58"/>
      <c r="Q35" s="59"/>
      <c r="R35" s="58"/>
      <c r="S35" s="58"/>
      <c r="T35" s="58"/>
      <c r="U35" s="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25.5">
      <c r="A36" s="60"/>
      <c r="B36" s="60"/>
      <c r="C36" s="61"/>
      <c r="D36" s="62" t="s">
        <v>60</v>
      </c>
      <c r="E36" s="63">
        <f>SUM(E35:I35)</f>
        <v>420</v>
      </c>
      <c r="F36" s="20"/>
      <c r="G36" s="78"/>
      <c r="H36" s="68" t="s">
        <v>86</v>
      </c>
      <c r="I36" s="79"/>
      <c r="J36" s="56">
        <f>J22+J35</f>
        <v>60</v>
      </c>
      <c r="K36" s="20"/>
      <c r="L36" s="20"/>
      <c r="M36" s="20"/>
      <c r="N36" s="20"/>
      <c r="O36" s="20"/>
      <c r="P36" s="20"/>
      <c r="Q36" s="23"/>
      <c r="R36" s="64"/>
      <c r="S36" s="64"/>
      <c r="T36" s="64"/>
      <c r="U36" s="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>
      <c r="A37" s="60"/>
      <c r="B37" s="1"/>
      <c r="C37" s="80" t="s">
        <v>87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21"/>
      <c r="P37" s="20"/>
      <c r="Q37" s="23"/>
      <c r="R37" s="306" t="s">
        <v>6</v>
      </c>
      <c r="S37" s="307"/>
      <c r="T37" s="308"/>
      <c r="U37" s="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25.5">
      <c r="A38" s="81" t="s">
        <v>7</v>
      </c>
      <c r="B38" s="25" t="s">
        <v>8</v>
      </c>
      <c r="C38" s="66" t="s">
        <v>9</v>
      </c>
      <c r="D38" s="27" t="s">
        <v>10</v>
      </c>
      <c r="E38" s="27" t="s">
        <v>11</v>
      </c>
      <c r="F38" s="27" t="s">
        <v>12</v>
      </c>
      <c r="G38" s="27" t="s">
        <v>13</v>
      </c>
      <c r="H38" s="27" t="s">
        <v>14</v>
      </c>
      <c r="I38" s="27" t="s">
        <v>15</v>
      </c>
      <c r="J38" s="27" t="s">
        <v>16</v>
      </c>
      <c r="K38" s="82" t="s">
        <v>17</v>
      </c>
      <c r="L38" s="294" t="s">
        <v>444</v>
      </c>
      <c r="M38" s="29" t="s">
        <v>19</v>
      </c>
      <c r="N38" s="29" t="s">
        <v>20</v>
      </c>
      <c r="O38" s="29" t="s">
        <v>18</v>
      </c>
      <c r="P38" s="68" t="s">
        <v>21</v>
      </c>
      <c r="Q38" s="69"/>
      <c r="R38" s="29" t="s">
        <v>23</v>
      </c>
      <c r="S38" s="29" t="s">
        <v>24</v>
      </c>
      <c r="T38" s="68" t="s">
        <v>25</v>
      </c>
      <c r="U38" s="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25.5">
      <c r="A39" s="2" t="str">
        <f t="shared" ref="A39:A44" si="11">IF(ISBLANK(B39),"",IF(ISNA(MATCH(B39,#REF!,0)),"?","+"))</f>
        <v/>
      </c>
      <c r="B39" s="34"/>
      <c r="C39" s="35" t="s">
        <v>88</v>
      </c>
      <c r="D39" s="37"/>
      <c r="E39" s="36">
        <v>30</v>
      </c>
      <c r="F39" s="36">
        <v>15</v>
      </c>
      <c r="G39" s="36">
        <v>15</v>
      </c>
      <c r="H39" s="37"/>
      <c r="I39" s="37"/>
      <c r="J39" s="36">
        <v>4</v>
      </c>
      <c r="K39" s="38" t="e">
        <f t="shared" ref="K39:K44" si="12">IF(AND(NOT(ISBLANK(#REF!)),OR(ISNA(MATCH(#REF!,#REF!,0)),#REF!="Podst")),"Podst?",IF(AND(NOT(ISBLANK(#REF!)),OR(ISNA(MATCH(#REF!,#REF!,0)),#REF!="Kier")),"Kier?",IF(AND(NOT(ISBLANK(#REF!)),OR(ISNA(MATCH(#REF!,#REF!,0)),#REF!="Inne")),"Inne?",SUM(E39:I39))))</f>
        <v>#REF!</v>
      </c>
      <c r="L39" s="288">
        <v>1</v>
      </c>
      <c r="M39" s="37"/>
      <c r="N39" s="37"/>
      <c r="O39" s="38" t="s">
        <v>18</v>
      </c>
      <c r="P39" s="36" t="str">
        <f t="shared" ref="P39:P44" si="13">IF(AND(ISNA(MATCH($B39,#REF!,0)),ISNA(MATCH($B39,#REF!,0))),"","*")</f>
        <v>*</v>
      </c>
      <c r="Q39" s="38">
        <v>3</v>
      </c>
      <c r="R39" s="38" t="s">
        <v>89</v>
      </c>
      <c r="S39" s="38" t="s">
        <v>90</v>
      </c>
      <c r="T39" s="38" t="s">
        <v>37</v>
      </c>
      <c r="U39" s="3" t="s">
        <v>91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25.5">
      <c r="A40" s="2" t="str">
        <f t="shared" si="11"/>
        <v/>
      </c>
      <c r="B40" s="34"/>
      <c r="C40" s="43" t="s">
        <v>92</v>
      </c>
      <c r="D40" s="41" t="s">
        <v>93</v>
      </c>
      <c r="E40" s="41">
        <v>30</v>
      </c>
      <c r="F40" s="41">
        <v>30</v>
      </c>
      <c r="G40" s="41">
        <v>30</v>
      </c>
      <c r="H40" s="40"/>
      <c r="I40" s="40"/>
      <c r="J40" s="74">
        <v>6</v>
      </c>
      <c r="K40" s="42" t="e">
        <f t="shared" si="12"/>
        <v>#REF!</v>
      </c>
      <c r="L40" s="291">
        <v>1</v>
      </c>
      <c r="M40" s="40"/>
      <c r="N40" s="40"/>
      <c r="O40" s="42" t="s">
        <v>18</v>
      </c>
      <c r="P40" s="41" t="str">
        <f t="shared" si="13"/>
        <v>*</v>
      </c>
      <c r="Q40" s="42">
        <v>3</v>
      </c>
      <c r="R40" s="83" t="s">
        <v>94</v>
      </c>
      <c r="S40" s="42" t="s">
        <v>95</v>
      </c>
      <c r="T40" s="42" t="s">
        <v>70</v>
      </c>
      <c r="U40" s="3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25.5">
      <c r="A41" s="2" t="str">
        <f t="shared" si="11"/>
        <v/>
      </c>
      <c r="B41" s="34"/>
      <c r="C41" s="35" t="s">
        <v>96</v>
      </c>
      <c r="D41" s="37"/>
      <c r="E41" s="36">
        <v>30</v>
      </c>
      <c r="F41" s="36">
        <v>30</v>
      </c>
      <c r="G41" s="37"/>
      <c r="H41" s="37"/>
      <c r="I41" s="37"/>
      <c r="J41" s="36">
        <v>5</v>
      </c>
      <c r="K41" s="38" t="e">
        <f t="shared" si="12"/>
        <v>#REF!</v>
      </c>
      <c r="L41" s="288">
        <v>1</v>
      </c>
      <c r="M41" s="37"/>
      <c r="N41" s="37"/>
      <c r="O41" s="38" t="s">
        <v>18</v>
      </c>
      <c r="P41" s="36" t="str">
        <f t="shared" si="13"/>
        <v>*</v>
      </c>
      <c r="Q41" s="38">
        <v>3</v>
      </c>
      <c r="R41" s="38" t="s">
        <v>97</v>
      </c>
      <c r="S41" s="38" t="s">
        <v>98</v>
      </c>
      <c r="T41" s="38" t="s">
        <v>70</v>
      </c>
      <c r="U41" s="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25.5">
      <c r="A42" s="2" t="str">
        <f t="shared" si="11"/>
        <v/>
      </c>
      <c r="B42" s="34"/>
      <c r="C42" s="43" t="s">
        <v>99</v>
      </c>
      <c r="D42" s="41" t="s">
        <v>93</v>
      </c>
      <c r="E42" s="41">
        <v>30</v>
      </c>
      <c r="F42" s="41">
        <v>15</v>
      </c>
      <c r="G42" s="41">
        <v>30</v>
      </c>
      <c r="H42" s="40"/>
      <c r="I42" s="40"/>
      <c r="J42" s="41">
        <v>5</v>
      </c>
      <c r="K42" s="42" t="e">
        <f t="shared" si="12"/>
        <v>#REF!</v>
      </c>
      <c r="L42" s="291">
        <v>2</v>
      </c>
      <c r="M42" s="40"/>
      <c r="N42" s="40"/>
      <c r="O42" s="42" t="s">
        <v>18</v>
      </c>
      <c r="P42" s="41" t="str">
        <f t="shared" si="13"/>
        <v>*</v>
      </c>
      <c r="Q42" s="42">
        <v>3</v>
      </c>
      <c r="R42" s="42" t="s">
        <v>100</v>
      </c>
      <c r="S42" s="42" t="s">
        <v>101</v>
      </c>
      <c r="T42" s="42" t="s">
        <v>34</v>
      </c>
      <c r="U42" s="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25.5">
      <c r="A43" s="2" t="str">
        <f t="shared" si="11"/>
        <v/>
      </c>
      <c r="B43" s="34"/>
      <c r="C43" s="35" t="s">
        <v>102</v>
      </c>
      <c r="D43" s="36" t="s">
        <v>27</v>
      </c>
      <c r="E43" s="36">
        <v>30</v>
      </c>
      <c r="F43" s="37"/>
      <c r="G43" s="36">
        <v>30</v>
      </c>
      <c r="H43" s="37"/>
      <c r="I43" s="37"/>
      <c r="J43" s="36">
        <v>5</v>
      </c>
      <c r="K43" s="38" t="e">
        <f t="shared" si="12"/>
        <v>#REF!</v>
      </c>
      <c r="L43" s="288">
        <v>2</v>
      </c>
      <c r="M43" s="37"/>
      <c r="N43" s="37"/>
      <c r="O43" s="38" t="s">
        <v>18</v>
      </c>
      <c r="P43" s="36" t="str">
        <f t="shared" si="13"/>
        <v>*</v>
      </c>
      <c r="Q43" s="38">
        <v>3</v>
      </c>
      <c r="R43" s="38" t="s">
        <v>103</v>
      </c>
      <c r="S43" s="38" t="s">
        <v>104</v>
      </c>
      <c r="T43" s="38" t="s">
        <v>70</v>
      </c>
      <c r="U43" s="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25.5">
      <c r="A44" s="2" t="str">
        <f t="shared" si="11"/>
        <v/>
      </c>
      <c r="B44" s="34"/>
      <c r="C44" s="43" t="s">
        <v>105</v>
      </c>
      <c r="D44" s="40"/>
      <c r="E44" s="41">
        <v>15</v>
      </c>
      <c r="F44" s="40"/>
      <c r="G44" s="40"/>
      <c r="H44" s="41">
        <v>30</v>
      </c>
      <c r="I44" s="40"/>
      <c r="J44" s="41">
        <v>3</v>
      </c>
      <c r="K44" s="42" t="e">
        <f t="shared" si="12"/>
        <v>#REF!</v>
      </c>
      <c r="L44" s="291">
        <v>2</v>
      </c>
      <c r="M44" s="40"/>
      <c r="N44" s="40"/>
      <c r="O44" s="42" t="s">
        <v>18</v>
      </c>
      <c r="P44" s="41" t="str">
        <f t="shared" si="13"/>
        <v>*</v>
      </c>
      <c r="Q44" s="42">
        <v>3</v>
      </c>
      <c r="R44" s="42" t="s">
        <v>106</v>
      </c>
      <c r="S44" s="42" t="s">
        <v>107</v>
      </c>
      <c r="T44" s="42" t="s">
        <v>59</v>
      </c>
      <c r="U44" s="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51">
      <c r="A45" s="2"/>
      <c r="B45" s="34"/>
      <c r="C45" s="84" t="s">
        <v>108</v>
      </c>
      <c r="D45" s="85"/>
      <c r="E45" s="85"/>
      <c r="F45" s="85"/>
      <c r="G45" s="85"/>
      <c r="H45" s="85"/>
      <c r="I45" s="85"/>
      <c r="J45" s="86">
        <v>5</v>
      </c>
      <c r="K45" s="85"/>
      <c r="L45" s="287">
        <v>5</v>
      </c>
      <c r="M45" s="88" t="s">
        <v>58</v>
      </c>
      <c r="N45" s="85"/>
      <c r="O45" s="88" t="s">
        <v>18</v>
      </c>
      <c r="P45" s="85"/>
      <c r="Q45" s="88">
        <v>3</v>
      </c>
      <c r="R45" s="89" t="s">
        <v>109</v>
      </c>
      <c r="S45" s="90" t="s">
        <v>110</v>
      </c>
      <c r="T45" s="91" t="s">
        <v>111</v>
      </c>
      <c r="U45" s="3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25.5">
      <c r="A46" s="52" t="str">
        <f>IF(ISBLANK(B46),"",IF(ISNA(MATCH(B46,#REF!,0)),"?","+"))</f>
        <v/>
      </c>
      <c r="B46" s="53"/>
      <c r="C46" s="43" t="s">
        <v>83</v>
      </c>
      <c r="D46" s="40"/>
      <c r="E46" s="40"/>
      <c r="F46" s="41">
        <v>30</v>
      </c>
      <c r="G46" s="40"/>
      <c r="H46" s="40"/>
      <c r="I46" s="40"/>
      <c r="J46" s="74">
        <v>2</v>
      </c>
      <c r="K46" s="42" t="e">
        <f>IF(AND(NOT(ISBLANK(#REF!)),OR(ISNA(MATCH(#REF!,#REF!,0)),#REF!="Podst")),"Podst?",IF(AND(NOT(ISBLANK(#REF!)),OR(ISNA(MATCH(#REF!,#REF!,0)),#REF!="Kier")),"Kier?",IF(AND(NOT(ISBLANK(#REF!)),OR(ISNA(MATCH(#REF!,#REF!,0)),#REF!="Inne")),"Inne?",SUM(E46:I46))))</f>
        <v>#REF!</v>
      </c>
      <c r="L46" s="42"/>
      <c r="M46" s="42" t="s">
        <v>58</v>
      </c>
      <c r="N46" s="42" t="s">
        <v>20</v>
      </c>
      <c r="O46" s="40"/>
      <c r="P46" s="41" t="str">
        <f>IF(AND(ISNA(MATCH($B46,#REF!,0)),ISNA(MATCH($B46,#REF!,0))),"","*")</f>
        <v>*</v>
      </c>
      <c r="Q46" s="42">
        <v>3</v>
      </c>
      <c r="R46" s="83"/>
      <c r="S46" s="92" t="s">
        <v>84</v>
      </c>
      <c r="T46" s="93" t="s">
        <v>85</v>
      </c>
      <c r="U46" s="3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>
      <c r="A47" s="14"/>
      <c r="B47" s="14"/>
      <c r="C47" s="54"/>
      <c r="D47" s="27">
        <f>COUNTA(D39:D46)</f>
        <v>3</v>
      </c>
      <c r="E47" s="27">
        <f t="shared" ref="E47:K47" si="14">SUM(E39:E46)</f>
        <v>165</v>
      </c>
      <c r="F47" s="27">
        <f t="shared" si="14"/>
        <v>120</v>
      </c>
      <c r="G47" s="27">
        <f t="shared" si="14"/>
        <v>105</v>
      </c>
      <c r="H47" s="27">
        <f t="shared" si="14"/>
        <v>30</v>
      </c>
      <c r="I47" s="55">
        <f t="shared" si="14"/>
        <v>0</v>
      </c>
      <c r="J47" s="56">
        <f t="shared" si="14"/>
        <v>35</v>
      </c>
      <c r="K47" s="57" t="e">
        <f t="shared" si="14"/>
        <v>#REF!</v>
      </c>
      <c r="L47" s="293">
        <f>SUM(L39:L46)</f>
        <v>14</v>
      </c>
      <c r="M47" s="58"/>
      <c r="N47" s="58"/>
      <c r="O47" s="58"/>
      <c r="P47" s="58"/>
      <c r="Q47" s="59"/>
      <c r="R47" s="58"/>
      <c r="S47" s="58"/>
      <c r="T47" s="58"/>
      <c r="U47" s="3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24">
      <c r="A48" s="60"/>
      <c r="B48" s="60"/>
      <c r="C48" s="61"/>
      <c r="D48" s="62" t="s">
        <v>60</v>
      </c>
      <c r="E48" s="63">
        <f>SUM(E47:I47)</f>
        <v>420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3"/>
      <c r="R48" s="23"/>
      <c r="S48" s="23"/>
      <c r="T48" s="23"/>
      <c r="U48" s="3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60"/>
      <c r="B49" s="2"/>
      <c r="C49" s="80" t="s">
        <v>112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/>
      <c r="O49" s="21"/>
      <c r="P49" s="20"/>
      <c r="Q49" s="23"/>
      <c r="R49" s="306" t="s">
        <v>6</v>
      </c>
      <c r="S49" s="307"/>
      <c r="T49" s="307"/>
      <c r="U49" s="3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25.5">
      <c r="A50" s="24" t="s">
        <v>7</v>
      </c>
      <c r="B50" s="94" t="s">
        <v>8</v>
      </c>
      <c r="C50" s="66" t="s">
        <v>9</v>
      </c>
      <c r="D50" s="27" t="s">
        <v>10</v>
      </c>
      <c r="E50" s="27" t="s">
        <v>11</v>
      </c>
      <c r="F50" s="27" t="s">
        <v>12</v>
      </c>
      <c r="G50" s="27" t="s">
        <v>13</v>
      </c>
      <c r="H50" s="27" t="s">
        <v>14</v>
      </c>
      <c r="I50" s="27" t="s">
        <v>15</v>
      </c>
      <c r="J50" s="27" t="s">
        <v>16</v>
      </c>
      <c r="K50" s="82" t="s">
        <v>17</v>
      </c>
      <c r="L50" s="294" t="s">
        <v>444</v>
      </c>
      <c r="M50" s="29" t="s">
        <v>19</v>
      </c>
      <c r="N50" s="29" t="s">
        <v>20</v>
      </c>
      <c r="O50" s="29" t="s">
        <v>18</v>
      </c>
      <c r="P50" s="68" t="s">
        <v>21</v>
      </c>
      <c r="Q50" s="69"/>
      <c r="R50" s="29" t="s">
        <v>23</v>
      </c>
      <c r="S50" s="29" t="s">
        <v>24</v>
      </c>
      <c r="T50" s="68" t="s">
        <v>25</v>
      </c>
      <c r="U50" s="3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25.5">
      <c r="A51" s="2" t="str">
        <f t="shared" ref="A51:A56" si="15">IF(ISBLANK(B51),"",IF(ISNA(MATCH(B51,#REF!,0)),"?","+"))</f>
        <v/>
      </c>
      <c r="B51" s="34"/>
      <c r="C51" s="35" t="s">
        <v>113</v>
      </c>
      <c r="D51" s="36" t="s">
        <v>27</v>
      </c>
      <c r="E51" s="36">
        <v>30</v>
      </c>
      <c r="F51" s="36">
        <v>15</v>
      </c>
      <c r="G51" s="36">
        <v>15</v>
      </c>
      <c r="H51" s="37"/>
      <c r="I51" s="37"/>
      <c r="J51" s="72">
        <v>5</v>
      </c>
      <c r="K51" s="38" t="e">
        <f t="shared" ref="K51:K56" si="16">IF(AND(NOT(ISBLANK(#REF!)),OR(ISNA(MATCH(#REF!,#REF!,0)),#REF!="Podst")),"Podst?",IF(AND(NOT(ISBLANK(#REF!)),OR(ISNA(MATCH(#REF!,#REF!,0)),#REF!="Kier")),"Kier?",IF(AND(NOT(ISBLANK(#REF!)),OR(ISNA(MATCH(#REF!,#REF!,0)),#REF!="Inne")),"Inne?",SUM(E51:I51))))</f>
        <v>#REF!</v>
      </c>
      <c r="L51" s="288">
        <v>1</v>
      </c>
      <c r="M51" s="37"/>
      <c r="N51" s="37"/>
      <c r="O51" s="44" t="s">
        <v>18</v>
      </c>
      <c r="P51" s="36" t="str">
        <f t="shared" ref="P51:P56" si="17">IF(AND(ISNA(MATCH($B51,#REF!,0)),ISNA(MATCH($B51,#REF!,0))),"","*")</f>
        <v>*</v>
      </c>
      <c r="Q51" s="38">
        <v>4</v>
      </c>
      <c r="R51" s="38" t="s">
        <v>89</v>
      </c>
      <c r="S51" s="38" t="s">
        <v>90</v>
      </c>
      <c r="T51" s="38" t="s">
        <v>37</v>
      </c>
      <c r="U51" s="3" t="s">
        <v>114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38.25">
      <c r="A52" s="2" t="str">
        <f t="shared" si="15"/>
        <v/>
      </c>
      <c r="B52" s="34"/>
      <c r="C52" s="43" t="s">
        <v>115</v>
      </c>
      <c r="D52" s="41" t="s">
        <v>27</v>
      </c>
      <c r="E52" s="41">
        <v>30</v>
      </c>
      <c r="F52" s="41">
        <v>30</v>
      </c>
      <c r="G52" s="41">
        <v>30</v>
      </c>
      <c r="H52" s="40"/>
      <c r="I52" s="40"/>
      <c r="J52" s="74">
        <v>6</v>
      </c>
      <c r="K52" s="42" t="e">
        <f t="shared" si="16"/>
        <v>#REF!</v>
      </c>
      <c r="L52" s="291">
        <v>1</v>
      </c>
      <c r="M52" s="40"/>
      <c r="N52" s="40"/>
      <c r="O52" s="42" t="s">
        <v>18</v>
      </c>
      <c r="P52" s="41" t="str">
        <f t="shared" si="17"/>
        <v>*</v>
      </c>
      <c r="Q52" s="42">
        <v>4</v>
      </c>
      <c r="R52" s="42" t="s">
        <v>116</v>
      </c>
      <c r="S52" s="42" t="s">
        <v>117</v>
      </c>
      <c r="T52" s="42" t="s">
        <v>118</v>
      </c>
      <c r="U52" s="3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25.5">
      <c r="A53" s="2" t="str">
        <f t="shared" si="15"/>
        <v/>
      </c>
      <c r="B53" s="34"/>
      <c r="C53" s="35" t="s">
        <v>119</v>
      </c>
      <c r="D53" s="36" t="s">
        <v>27</v>
      </c>
      <c r="E53" s="36">
        <v>30</v>
      </c>
      <c r="F53" s="36">
        <v>15</v>
      </c>
      <c r="G53" s="36">
        <v>30</v>
      </c>
      <c r="H53" s="37"/>
      <c r="I53" s="37"/>
      <c r="J53" s="36">
        <v>5</v>
      </c>
      <c r="K53" s="38" t="e">
        <f t="shared" si="16"/>
        <v>#REF!</v>
      </c>
      <c r="L53" s="288">
        <v>2</v>
      </c>
      <c r="M53" s="37"/>
      <c r="N53" s="37"/>
      <c r="O53" s="38" t="s">
        <v>18</v>
      </c>
      <c r="P53" s="36" t="str">
        <f t="shared" si="17"/>
        <v>*</v>
      </c>
      <c r="Q53" s="38">
        <v>4</v>
      </c>
      <c r="R53" s="38" t="s">
        <v>120</v>
      </c>
      <c r="S53" s="38" t="s">
        <v>121</v>
      </c>
      <c r="T53" s="38" t="s">
        <v>70</v>
      </c>
      <c r="U53" s="3" t="s">
        <v>122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25.5">
      <c r="A54" s="2" t="str">
        <f t="shared" si="15"/>
        <v/>
      </c>
      <c r="B54" s="34"/>
      <c r="C54" s="43" t="s">
        <v>123</v>
      </c>
      <c r="D54" s="41" t="s">
        <v>27</v>
      </c>
      <c r="E54" s="41">
        <v>30</v>
      </c>
      <c r="F54" s="40"/>
      <c r="G54" s="74">
        <v>30</v>
      </c>
      <c r="H54" s="40"/>
      <c r="I54" s="40"/>
      <c r="J54" s="41">
        <v>5</v>
      </c>
      <c r="K54" s="42" t="e">
        <f t="shared" si="16"/>
        <v>#REF!</v>
      </c>
      <c r="L54" s="291">
        <v>2</v>
      </c>
      <c r="M54" s="40"/>
      <c r="N54" s="40"/>
      <c r="O54" s="42" t="s">
        <v>18</v>
      </c>
      <c r="P54" s="41" t="str">
        <f t="shared" si="17"/>
        <v>*</v>
      </c>
      <c r="Q54" s="42">
        <v>4</v>
      </c>
      <c r="R54" s="42" t="s">
        <v>124</v>
      </c>
      <c r="S54" s="42" t="s">
        <v>125</v>
      </c>
      <c r="T54" s="42" t="s">
        <v>70</v>
      </c>
      <c r="U54" s="3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25.5">
      <c r="A55" s="2" t="str">
        <f t="shared" si="15"/>
        <v/>
      </c>
      <c r="B55" s="34"/>
      <c r="C55" s="35" t="s">
        <v>126</v>
      </c>
      <c r="D55" s="36"/>
      <c r="E55" s="36">
        <v>15</v>
      </c>
      <c r="F55" s="37"/>
      <c r="G55" s="36">
        <v>30</v>
      </c>
      <c r="H55" s="37"/>
      <c r="I55" s="37"/>
      <c r="J55" s="36">
        <v>3</v>
      </c>
      <c r="K55" s="38" t="e">
        <f t="shared" si="16"/>
        <v>#REF!</v>
      </c>
      <c r="L55" s="288">
        <v>2</v>
      </c>
      <c r="M55" s="37"/>
      <c r="N55" s="37"/>
      <c r="O55" s="38" t="s">
        <v>18</v>
      </c>
      <c r="P55" s="36" t="str">
        <f t="shared" si="17"/>
        <v>*</v>
      </c>
      <c r="Q55" s="38">
        <v>4</v>
      </c>
      <c r="R55" s="38" t="s">
        <v>100</v>
      </c>
      <c r="S55" s="38" t="s">
        <v>127</v>
      </c>
      <c r="T55" s="38" t="s">
        <v>118</v>
      </c>
      <c r="U55" s="3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.75">
      <c r="A56" s="2" t="str">
        <f t="shared" si="15"/>
        <v/>
      </c>
      <c r="B56" s="34"/>
      <c r="C56" s="43" t="s">
        <v>128</v>
      </c>
      <c r="D56" s="40"/>
      <c r="E56" s="41">
        <v>30</v>
      </c>
      <c r="F56" s="40"/>
      <c r="G56" s="41">
        <v>30</v>
      </c>
      <c r="H56" s="40"/>
      <c r="I56" s="40"/>
      <c r="J56" s="41">
        <v>4</v>
      </c>
      <c r="K56" s="42" t="e">
        <f t="shared" si="16"/>
        <v>#REF!</v>
      </c>
      <c r="L56" s="291">
        <v>2</v>
      </c>
      <c r="M56" s="40"/>
      <c r="N56" s="40"/>
      <c r="O56" s="42" t="s">
        <v>18</v>
      </c>
      <c r="P56" s="41" t="str">
        <f t="shared" si="17"/>
        <v>*</v>
      </c>
      <c r="Q56" s="42">
        <v>4</v>
      </c>
      <c r="R56" s="42" t="s">
        <v>129</v>
      </c>
      <c r="S56" s="42" t="s">
        <v>130</v>
      </c>
      <c r="T56" s="42" t="s">
        <v>70</v>
      </c>
      <c r="U56" s="3" t="s">
        <v>131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51">
      <c r="A57" s="2"/>
      <c r="B57" s="34"/>
      <c r="C57" s="95" t="s">
        <v>132</v>
      </c>
      <c r="D57" s="96"/>
      <c r="E57" s="96"/>
      <c r="F57" s="96"/>
      <c r="G57" s="96"/>
      <c r="H57" s="96"/>
      <c r="I57" s="96"/>
      <c r="J57" s="86">
        <v>3</v>
      </c>
      <c r="K57" s="96"/>
      <c r="L57" s="286">
        <v>3</v>
      </c>
      <c r="M57" s="97" t="s">
        <v>58</v>
      </c>
      <c r="N57" s="96"/>
      <c r="O57" s="88" t="s">
        <v>18</v>
      </c>
      <c r="P57" s="96"/>
      <c r="Q57" s="88">
        <v>4</v>
      </c>
      <c r="R57" s="98" t="s">
        <v>109</v>
      </c>
      <c r="S57" s="90" t="s">
        <v>110</v>
      </c>
      <c r="T57" s="99" t="s">
        <v>111</v>
      </c>
      <c r="U57" s="3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25.5">
      <c r="A58" s="52" t="str">
        <f>IF(ISBLANK(B58),"",IF(ISNA(MATCH(B58,#REF!,0)),"?","+"))</f>
        <v/>
      </c>
      <c r="B58" s="53"/>
      <c r="C58" s="43" t="s">
        <v>83</v>
      </c>
      <c r="D58" s="40"/>
      <c r="E58" s="40"/>
      <c r="F58" s="41">
        <v>30</v>
      </c>
      <c r="G58" s="40"/>
      <c r="H58" s="40"/>
      <c r="I58" s="40"/>
      <c r="J58" s="74">
        <v>2</v>
      </c>
      <c r="K58" s="42" t="e">
        <f>IF(AND(NOT(ISBLANK(#REF!)),OR(ISNA(MATCH(#REF!,#REF!,0)),#REF!="Podst")),"Podst?",IF(AND(NOT(ISBLANK(#REF!)),OR(ISNA(MATCH(#REF!,#REF!,0)),#REF!="Kier")),"Kier?",IF(AND(NOT(ISBLANK(#REF!)),OR(ISNA(MATCH(#REF!,#REF!,0)),#REF!="Inne")),"Inne?",SUM(E58:I58))))</f>
        <v>#REF!</v>
      </c>
      <c r="L58" s="42"/>
      <c r="M58" s="42" t="s">
        <v>58</v>
      </c>
      <c r="N58" s="42" t="s">
        <v>20</v>
      </c>
      <c r="O58" s="40"/>
      <c r="P58" s="41" t="str">
        <f>IF(AND(ISNA(MATCH($B58,#REF!,0)),ISNA(MATCH($B58,#REF!,0))),"","*")</f>
        <v>*</v>
      </c>
      <c r="Q58" s="42">
        <v>4</v>
      </c>
      <c r="R58" s="40"/>
      <c r="S58" s="42" t="s">
        <v>84</v>
      </c>
      <c r="T58" s="42" t="s">
        <v>85</v>
      </c>
      <c r="U58" s="3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51">
      <c r="A59" s="52"/>
      <c r="B59" s="100"/>
      <c r="C59" s="95" t="s">
        <v>133</v>
      </c>
      <c r="D59" s="96"/>
      <c r="E59" s="96"/>
      <c r="F59" s="96"/>
      <c r="G59" s="96"/>
      <c r="H59" s="96"/>
      <c r="I59" s="96"/>
      <c r="J59" s="86">
        <v>12</v>
      </c>
      <c r="K59" s="96"/>
      <c r="L59" s="87">
        <v>12</v>
      </c>
      <c r="M59" s="88" t="s">
        <v>58</v>
      </c>
      <c r="N59" s="96"/>
      <c r="O59" s="88" t="s">
        <v>18</v>
      </c>
      <c r="P59" s="96"/>
      <c r="Q59" s="88">
        <v>4</v>
      </c>
      <c r="R59" s="98" t="s">
        <v>109</v>
      </c>
      <c r="S59" s="90" t="s">
        <v>110</v>
      </c>
      <c r="T59" s="99" t="s">
        <v>111</v>
      </c>
      <c r="U59" s="3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.75">
      <c r="A60" s="14"/>
      <c r="B60" s="14"/>
      <c r="C60" s="101"/>
      <c r="D60" s="27">
        <f>COUNTA(D51:D59)</f>
        <v>4</v>
      </c>
      <c r="E60" s="27">
        <f t="shared" ref="E60:J60" si="18">SUM(E51:E59)</f>
        <v>165</v>
      </c>
      <c r="F60" s="27">
        <f t="shared" si="18"/>
        <v>90</v>
      </c>
      <c r="G60" s="27">
        <f t="shared" si="18"/>
        <v>165</v>
      </c>
      <c r="H60" s="102">
        <f t="shared" si="18"/>
        <v>0</v>
      </c>
      <c r="I60" s="103">
        <f t="shared" si="18"/>
        <v>0</v>
      </c>
      <c r="J60" s="56">
        <f t="shared" si="18"/>
        <v>45</v>
      </c>
      <c r="K60" s="104" t="e">
        <f>SUM(K51:K58)</f>
        <v>#REF!</v>
      </c>
      <c r="L60" s="293">
        <f>SUM(L51:L59)</f>
        <v>25</v>
      </c>
      <c r="M60" s="58"/>
      <c r="N60" s="58"/>
      <c r="O60" s="58"/>
      <c r="P60" s="58"/>
      <c r="Q60" s="59"/>
      <c r="R60" s="58"/>
      <c r="S60" s="58"/>
      <c r="T60" s="58"/>
      <c r="U60" s="3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25.5">
      <c r="A61" s="60"/>
      <c r="B61" s="60"/>
      <c r="C61" s="105"/>
      <c r="D61" s="62" t="s">
        <v>60</v>
      </c>
      <c r="E61" s="63">
        <f>SUM(E60:I60)</f>
        <v>420</v>
      </c>
      <c r="F61" s="20"/>
      <c r="G61" s="78"/>
      <c r="H61" s="68" t="s">
        <v>86</v>
      </c>
      <c r="I61" s="79"/>
      <c r="J61" s="56">
        <f>J47+J60</f>
        <v>80</v>
      </c>
      <c r="K61" s="20"/>
      <c r="L61" s="20"/>
      <c r="M61" s="20"/>
      <c r="N61" s="20"/>
      <c r="O61" s="20"/>
      <c r="P61" s="20"/>
      <c r="Q61" s="23"/>
      <c r="R61" s="23"/>
      <c r="S61" s="23"/>
      <c r="T61" s="23"/>
      <c r="U61" s="3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.75">
      <c r="A62" s="60"/>
      <c r="B62" s="2"/>
      <c r="C62" s="80" t="s">
        <v>134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/>
      <c r="O62" s="21"/>
      <c r="P62" s="20"/>
      <c r="Q62" s="23"/>
      <c r="R62" s="298" t="s">
        <v>6</v>
      </c>
      <c r="S62" s="299"/>
      <c r="T62" s="300"/>
      <c r="U62" s="3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25.5">
      <c r="A63" s="24" t="s">
        <v>7</v>
      </c>
      <c r="B63" s="25" t="s">
        <v>8</v>
      </c>
      <c r="C63" s="66" t="s">
        <v>9</v>
      </c>
      <c r="D63" s="27" t="s">
        <v>10</v>
      </c>
      <c r="E63" s="27" t="s">
        <v>11</v>
      </c>
      <c r="F63" s="27" t="s">
        <v>12</v>
      </c>
      <c r="G63" s="27" t="s">
        <v>13</v>
      </c>
      <c r="H63" s="27" t="s">
        <v>14</v>
      </c>
      <c r="I63" s="27" t="s">
        <v>15</v>
      </c>
      <c r="J63" s="27" t="s">
        <v>16</v>
      </c>
      <c r="K63" s="82" t="s">
        <v>17</v>
      </c>
      <c r="L63" s="294" t="s">
        <v>444</v>
      </c>
      <c r="M63" s="29" t="s">
        <v>19</v>
      </c>
      <c r="N63" s="29" t="s">
        <v>20</v>
      </c>
      <c r="O63" s="29" t="s">
        <v>18</v>
      </c>
      <c r="P63" s="68" t="s">
        <v>21</v>
      </c>
      <c r="Q63" s="69"/>
      <c r="R63" s="29" t="s">
        <v>23</v>
      </c>
      <c r="S63" s="29" t="s">
        <v>24</v>
      </c>
      <c r="T63" s="68" t="s">
        <v>25</v>
      </c>
      <c r="U63" s="3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25.5">
      <c r="A64" s="2" t="str">
        <f t="shared" ref="A64:A70" si="19">IF(ISBLANK(B64),"",IF(ISNA(MATCH(B64,#REF!,0)),"?","+"))</f>
        <v/>
      </c>
      <c r="B64" s="34"/>
      <c r="C64" s="35" t="s">
        <v>135</v>
      </c>
      <c r="D64" s="36" t="s">
        <v>27</v>
      </c>
      <c r="E64" s="36">
        <v>30</v>
      </c>
      <c r="F64" s="36">
        <v>15</v>
      </c>
      <c r="G64" s="36">
        <v>15</v>
      </c>
      <c r="H64" s="37"/>
      <c r="I64" s="37"/>
      <c r="J64" s="36">
        <v>5</v>
      </c>
      <c r="K64" s="38" t="e">
        <f t="shared" ref="K64:K68" si="20">IF(AND(NOT(ISBLANK(#REF!)),OR(ISNA(MATCH(#REF!,#REF!,0)),#REF!="Podst")),"Podst?",IF(AND(NOT(ISBLANK(#REF!)),OR(ISNA(MATCH(#REF!,#REF!,0)),#REF!="Kier")),"Kier?",IF(AND(NOT(ISBLANK(#REF!)),OR(ISNA(MATCH(#REF!,#REF!,0)),#REF!="Inne")),"Inne?",SUM(E64:I64))))</f>
        <v>#REF!</v>
      </c>
      <c r="L64" s="37"/>
      <c r="M64" s="37"/>
      <c r="N64" s="37"/>
      <c r="O64" s="37"/>
      <c r="P64" s="36" t="str">
        <f t="shared" ref="P64:P68" si="21">IF(AND(ISNA(MATCH($B64,#REF!,0)),ISNA(MATCH($B64,#REF!,0))),"","*")</f>
        <v>*</v>
      </c>
      <c r="Q64" s="38">
        <v>5</v>
      </c>
      <c r="R64" s="106" t="s">
        <v>136</v>
      </c>
      <c r="S64" s="106" t="s">
        <v>137</v>
      </c>
      <c r="T64" s="106" t="s">
        <v>70</v>
      </c>
      <c r="U64" s="3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38.25">
      <c r="A65" s="2" t="str">
        <f t="shared" si="19"/>
        <v/>
      </c>
      <c r="B65" s="107"/>
      <c r="C65" s="43" t="s">
        <v>138</v>
      </c>
      <c r="D65" s="41" t="s">
        <v>27</v>
      </c>
      <c r="E65" s="41">
        <v>30</v>
      </c>
      <c r="F65" s="40"/>
      <c r="G65" s="41">
        <v>30</v>
      </c>
      <c r="H65" s="40"/>
      <c r="I65" s="40"/>
      <c r="J65" s="41">
        <v>5</v>
      </c>
      <c r="K65" s="42" t="e">
        <f t="shared" si="20"/>
        <v>#REF!</v>
      </c>
      <c r="L65" s="291">
        <v>1</v>
      </c>
      <c r="M65" s="40"/>
      <c r="N65" s="40"/>
      <c r="O65" s="42" t="s">
        <v>18</v>
      </c>
      <c r="P65" s="41" t="str">
        <f t="shared" si="21"/>
        <v>*</v>
      </c>
      <c r="Q65" s="42">
        <v>5</v>
      </c>
      <c r="R65" s="42" t="s">
        <v>139</v>
      </c>
      <c r="S65" s="42" t="s">
        <v>140</v>
      </c>
      <c r="T65" s="42" t="s">
        <v>141</v>
      </c>
      <c r="U65" s="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25.5">
      <c r="A66" s="2" t="str">
        <f t="shared" si="19"/>
        <v/>
      </c>
      <c r="B66" s="34"/>
      <c r="C66" s="35" t="s">
        <v>142</v>
      </c>
      <c r="D66" s="36" t="s">
        <v>27</v>
      </c>
      <c r="E66" s="36">
        <v>30</v>
      </c>
      <c r="F66" s="37"/>
      <c r="G66" s="36">
        <v>30</v>
      </c>
      <c r="H66" s="37"/>
      <c r="I66" s="37"/>
      <c r="J66" s="72">
        <v>4</v>
      </c>
      <c r="K66" s="38" t="e">
        <f t="shared" si="20"/>
        <v>#REF!</v>
      </c>
      <c r="L66" s="288">
        <v>2</v>
      </c>
      <c r="M66" s="37"/>
      <c r="N66" s="37"/>
      <c r="O66" s="38" t="s">
        <v>18</v>
      </c>
      <c r="P66" s="36" t="str">
        <f t="shared" si="21"/>
        <v>*</v>
      </c>
      <c r="Q66" s="38">
        <v>5</v>
      </c>
      <c r="R66" s="38" t="s">
        <v>143</v>
      </c>
      <c r="S66" s="38" t="s">
        <v>144</v>
      </c>
      <c r="T66" s="38" t="s">
        <v>37</v>
      </c>
      <c r="U66" s="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38.25">
      <c r="A67" s="2" t="str">
        <f t="shared" si="19"/>
        <v/>
      </c>
      <c r="B67" s="34"/>
      <c r="C67" s="43" t="s">
        <v>145</v>
      </c>
      <c r="D67" s="40"/>
      <c r="E67" s="41">
        <v>30</v>
      </c>
      <c r="F67" s="40"/>
      <c r="G67" s="41">
        <v>30</v>
      </c>
      <c r="H67" s="40"/>
      <c r="I67" s="40"/>
      <c r="J67" s="41">
        <v>4</v>
      </c>
      <c r="K67" s="42" t="e">
        <f t="shared" si="20"/>
        <v>#REF!</v>
      </c>
      <c r="L67" s="291">
        <v>2</v>
      </c>
      <c r="M67" s="40"/>
      <c r="N67" s="40"/>
      <c r="O67" s="42" t="s">
        <v>18</v>
      </c>
      <c r="P67" s="41" t="str">
        <f t="shared" si="21"/>
        <v>*</v>
      </c>
      <c r="Q67" s="42">
        <v>5</v>
      </c>
      <c r="R67" s="42" t="s">
        <v>146</v>
      </c>
      <c r="S67" s="42" t="s">
        <v>147</v>
      </c>
      <c r="T67" s="42" t="s">
        <v>70</v>
      </c>
      <c r="U67" s="3" t="s">
        <v>148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25.5">
      <c r="A68" s="2" t="str">
        <f t="shared" si="19"/>
        <v/>
      </c>
      <c r="B68" s="34"/>
      <c r="C68" s="35" t="s">
        <v>149</v>
      </c>
      <c r="D68" s="36"/>
      <c r="E68" s="36">
        <v>30</v>
      </c>
      <c r="F68" s="37"/>
      <c r="G68" s="36">
        <v>30</v>
      </c>
      <c r="H68" s="37"/>
      <c r="I68" s="37"/>
      <c r="J68" s="36">
        <v>4</v>
      </c>
      <c r="K68" s="38" t="e">
        <f t="shared" si="20"/>
        <v>#REF!</v>
      </c>
      <c r="L68" s="288">
        <v>2</v>
      </c>
      <c r="M68" s="37"/>
      <c r="N68" s="37"/>
      <c r="O68" s="38" t="s">
        <v>18</v>
      </c>
      <c r="P68" s="36" t="str">
        <f t="shared" si="21"/>
        <v>*</v>
      </c>
      <c r="Q68" s="38">
        <v>5</v>
      </c>
      <c r="R68" s="38" t="s">
        <v>150</v>
      </c>
      <c r="S68" s="38" t="s">
        <v>151</v>
      </c>
      <c r="T68" s="38" t="s">
        <v>37</v>
      </c>
      <c r="U68" s="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63.75">
      <c r="A69" s="2" t="str">
        <f t="shared" si="19"/>
        <v/>
      </c>
      <c r="B69" s="34"/>
      <c r="C69" s="108" t="s">
        <v>152</v>
      </c>
      <c r="D69" s="40"/>
      <c r="E69" s="41">
        <v>15</v>
      </c>
      <c r="F69" s="40"/>
      <c r="G69" s="41">
        <v>30</v>
      </c>
      <c r="H69" s="40"/>
      <c r="I69" s="40"/>
      <c r="J69" s="41">
        <v>3</v>
      </c>
      <c r="K69" s="42" t="s">
        <v>153</v>
      </c>
      <c r="L69" s="290">
        <v>2</v>
      </c>
      <c r="M69" s="42" t="s">
        <v>58</v>
      </c>
      <c r="N69" s="40"/>
      <c r="O69" s="42" t="s">
        <v>18</v>
      </c>
      <c r="P69" s="41" t="s">
        <v>154</v>
      </c>
      <c r="Q69" s="42">
        <v>5</v>
      </c>
      <c r="R69" s="42" t="s">
        <v>155</v>
      </c>
      <c r="S69" s="42" t="s">
        <v>156</v>
      </c>
      <c r="T69" s="42" t="s">
        <v>41</v>
      </c>
      <c r="U69" s="3" t="s">
        <v>157</v>
      </c>
      <c r="V69" s="1"/>
      <c r="W69" s="1"/>
      <c r="X69" s="1"/>
      <c r="Y69" s="1"/>
      <c r="Z69" s="1"/>
      <c r="AA69" s="1"/>
      <c r="AB69" s="109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76.5">
      <c r="A70" s="2" t="str">
        <f t="shared" si="19"/>
        <v/>
      </c>
      <c r="B70" s="34"/>
      <c r="C70" s="284" t="s">
        <v>442</v>
      </c>
      <c r="D70" s="37"/>
      <c r="E70" s="292">
        <v>15</v>
      </c>
      <c r="F70" s="288"/>
      <c r="G70" s="292">
        <v>30</v>
      </c>
      <c r="H70" s="37"/>
      <c r="I70" s="37"/>
      <c r="J70" s="36">
        <v>3</v>
      </c>
      <c r="K70" s="38" t="e">
        <f>IF(AND(NOT(ISBLANK(#REF!)),OR(ISNA(MATCH(#REF!,#REF!,0)),#REF!="Podst")),"Podst?",IF(AND(NOT(ISBLANK(#REF!)),OR(ISNA(MATCH(#REF!,#REF!,0)),#REF!="Kier")),"Kier?",IF(AND(NOT(ISBLANK(#REF!)),OR(ISNA(MATCH(#REF!,#REF!,0)),#REF!="Inne")),"Inne?",SUM(E70:I70))))</f>
        <v>#REF!</v>
      </c>
      <c r="L70" s="289">
        <v>2</v>
      </c>
      <c r="M70" s="38" t="s">
        <v>58</v>
      </c>
      <c r="N70" s="37"/>
      <c r="O70" s="38" t="s">
        <v>18</v>
      </c>
      <c r="P70" s="36" t="str">
        <f>IF(AND(ISNA(MATCH($B70,#REF!,0)),ISNA(MATCH($B70,#REF!,0))),"","*")</f>
        <v>*</v>
      </c>
      <c r="Q70" s="38">
        <v>5</v>
      </c>
      <c r="R70" s="38" t="s">
        <v>158</v>
      </c>
      <c r="S70" s="38" t="s">
        <v>159</v>
      </c>
      <c r="T70" s="38" t="s">
        <v>59</v>
      </c>
      <c r="U70" s="3" t="s">
        <v>160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51">
      <c r="A71" s="2"/>
      <c r="B71" s="34"/>
      <c r="C71" s="111" t="s">
        <v>161</v>
      </c>
      <c r="D71" s="112"/>
      <c r="E71" s="112"/>
      <c r="F71" s="112"/>
      <c r="G71" s="112"/>
      <c r="H71" s="112"/>
      <c r="I71" s="112"/>
      <c r="J71" s="113">
        <v>8</v>
      </c>
      <c r="K71" s="112"/>
      <c r="L71" s="114">
        <v>8</v>
      </c>
      <c r="M71" s="115" t="s">
        <v>58</v>
      </c>
      <c r="N71" s="112"/>
      <c r="O71" s="115" t="s">
        <v>18</v>
      </c>
      <c r="P71" s="112"/>
      <c r="Q71" s="115">
        <v>5</v>
      </c>
      <c r="R71" s="116" t="s">
        <v>109</v>
      </c>
      <c r="S71" s="115" t="s">
        <v>110</v>
      </c>
      <c r="T71" s="117" t="s">
        <v>111</v>
      </c>
      <c r="U71" s="3"/>
      <c r="V71" s="1"/>
      <c r="W71" s="1"/>
      <c r="X71" s="1"/>
      <c r="Y71" s="118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25.5">
      <c r="A72" s="52" t="str">
        <f>IF(ISBLANK(B72),"",IF(ISNA(MATCH(B72,#REF!,0)),"?","+"))</f>
        <v/>
      </c>
      <c r="B72" s="53"/>
      <c r="C72" s="35" t="s">
        <v>83</v>
      </c>
      <c r="D72" s="36" t="s">
        <v>27</v>
      </c>
      <c r="E72" s="37"/>
      <c r="F72" s="36">
        <v>30</v>
      </c>
      <c r="G72" s="37"/>
      <c r="H72" s="37"/>
      <c r="I72" s="37"/>
      <c r="J72" s="72">
        <v>2</v>
      </c>
      <c r="K72" s="38" t="e">
        <f>IF(AND(NOT(ISBLANK(#REF!)),OR(ISNA(MATCH(#REF!,#REF!,0)),#REF!="Podst")),"Podst?",IF(AND(NOT(ISBLANK(#REF!)),OR(ISNA(MATCH(#REF!,#REF!,0)),#REF!="Kier")),"Kier?",IF(AND(NOT(ISBLANK(#REF!)),OR(ISNA(MATCH(#REF!,#REF!,0)),#REF!="Inne")),"Inne?",SUM(E72:I72))))</f>
        <v>#REF!</v>
      </c>
      <c r="L72" s="38"/>
      <c r="M72" s="38" t="s">
        <v>58</v>
      </c>
      <c r="N72" s="38" t="s">
        <v>20</v>
      </c>
      <c r="O72" s="37"/>
      <c r="P72" s="36" t="str">
        <f>IF(AND(ISNA(MATCH($B72,#REF!,0)),ISNA(MATCH($B72,#REF!,0))),"","*")</f>
        <v>*</v>
      </c>
      <c r="Q72" s="38">
        <v>5</v>
      </c>
      <c r="R72" s="37"/>
      <c r="S72" s="38" t="s">
        <v>84</v>
      </c>
      <c r="T72" s="38" t="s">
        <v>85</v>
      </c>
      <c r="U72" s="3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2.75">
      <c r="A73" s="14"/>
      <c r="B73" s="14"/>
      <c r="C73" s="54"/>
      <c r="D73" s="27">
        <f>COUNTA(D64:D72)</f>
        <v>4</v>
      </c>
      <c r="E73" s="27">
        <f t="shared" ref="E73:K73" si="22">SUM(E64:E72)</f>
        <v>180</v>
      </c>
      <c r="F73" s="27">
        <f t="shared" si="22"/>
        <v>45</v>
      </c>
      <c r="G73" s="27">
        <f t="shared" si="22"/>
        <v>195</v>
      </c>
      <c r="H73" s="27">
        <f t="shared" si="22"/>
        <v>0</v>
      </c>
      <c r="I73" s="55">
        <f t="shared" si="22"/>
        <v>0</v>
      </c>
      <c r="J73" s="56">
        <f t="shared" si="22"/>
        <v>38</v>
      </c>
      <c r="K73" s="104" t="e">
        <f t="shared" si="22"/>
        <v>#REF!</v>
      </c>
      <c r="L73" s="293">
        <f>SUM(L64:L72)</f>
        <v>19</v>
      </c>
      <c r="M73" s="58"/>
      <c r="N73" s="58"/>
      <c r="O73" s="58"/>
      <c r="P73" s="58"/>
      <c r="Q73" s="59"/>
      <c r="R73" s="58"/>
      <c r="S73" s="58"/>
      <c r="T73" s="58"/>
      <c r="U73" s="3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24">
      <c r="A74" s="60"/>
      <c r="B74" s="60"/>
      <c r="C74" s="61"/>
      <c r="D74" s="62" t="s">
        <v>60</v>
      </c>
      <c r="E74" s="63">
        <f>SUM(E73:I73)</f>
        <v>420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3"/>
      <c r="R74" s="23"/>
      <c r="S74" s="23"/>
      <c r="T74" s="23"/>
      <c r="U74" s="3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2.75">
      <c r="A75" s="60"/>
      <c r="B75" s="2"/>
      <c r="C75" s="119" t="s">
        <v>162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O75" s="21"/>
      <c r="P75" s="20"/>
      <c r="Q75" s="23"/>
      <c r="R75" s="298" t="s">
        <v>6</v>
      </c>
      <c r="S75" s="299"/>
      <c r="T75" s="300"/>
      <c r="U75" s="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25.5">
      <c r="A76" s="24" t="s">
        <v>7</v>
      </c>
      <c r="B76" s="25" t="s">
        <v>8</v>
      </c>
      <c r="C76" s="66" t="s">
        <v>9</v>
      </c>
      <c r="D76" s="27" t="s">
        <v>10</v>
      </c>
      <c r="E76" s="27" t="s">
        <v>11</v>
      </c>
      <c r="F76" s="27" t="s">
        <v>12</v>
      </c>
      <c r="G76" s="27" t="s">
        <v>13</v>
      </c>
      <c r="H76" s="27" t="s">
        <v>14</v>
      </c>
      <c r="I76" s="27" t="s">
        <v>15</v>
      </c>
      <c r="J76" s="27" t="s">
        <v>16</v>
      </c>
      <c r="K76" s="67" t="s">
        <v>17</v>
      </c>
      <c r="L76" s="294" t="s">
        <v>444</v>
      </c>
      <c r="M76" s="29" t="s">
        <v>19</v>
      </c>
      <c r="N76" s="29" t="s">
        <v>20</v>
      </c>
      <c r="O76" s="29" t="s">
        <v>18</v>
      </c>
      <c r="P76" s="68" t="s">
        <v>21</v>
      </c>
      <c r="Q76" s="69"/>
      <c r="R76" s="29" t="s">
        <v>23</v>
      </c>
      <c r="S76" s="29" t="s">
        <v>24</v>
      </c>
      <c r="T76" s="68" t="s">
        <v>25</v>
      </c>
      <c r="U76" s="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38.25">
      <c r="A77" s="2" t="str">
        <f t="shared" ref="A77:A84" si="23">IF(ISBLANK(B77),"",IF(ISNA(MATCH(B77,#REF!,0)),"?","+"))</f>
        <v/>
      </c>
      <c r="B77" s="34"/>
      <c r="C77" s="35" t="s">
        <v>163</v>
      </c>
      <c r="D77" s="36" t="s">
        <v>27</v>
      </c>
      <c r="E77" s="36">
        <v>30</v>
      </c>
      <c r="F77" s="37"/>
      <c r="G77" s="36">
        <v>30</v>
      </c>
      <c r="H77" s="37"/>
      <c r="I77" s="37"/>
      <c r="J77" s="36">
        <v>5</v>
      </c>
      <c r="K77" s="38" t="e">
        <f>IF(AND(NOT(ISBLANK(#REF!)),OR(ISNA(MATCH(#REF!,#REF!,0)),#REF!="Podst")),"Podst?",IF(AND(NOT(ISBLANK(#REF!)),OR(ISNA(MATCH(#REF!,#REF!,0)),#REF!="Kier")),"Kier?",IF(AND(NOT(ISBLANK(#REF!)),OR(ISNA(MATCH(#REF!,#REF!,0)),#REF!="Inne")),"Inne?",SUM(E77:I77))))</f>
        <v>#REF!</v>
      </c>
      <c r="L77" s="288">
        <v>2</v>
      </c>
      <c r="M77" s="37"/>
      <c r="N77" s="37"/>
      <c r="O77" s="38" t="s">
        <v>18</v>
      </c>
      <c r="P77" s="36" t="str">
        <f>IF(AND(ISNA(MATCH($B77,#REF!,0)),ISNA(MATCH($B77,#REF!,0))),"","*")</f>
        <v>*</v>
      </c>
      <c r="Q77" s="38">
        <v>6</v>
      </c>
      <c r="R77" s="38" t="s">
        <v>164</v>
      </c>
      <c r="S77" s="38" t="s">
        <v>165</v>
      </c>
      <c r="T77" s="38" t="s">
        <v>41</v>
      </c>
      <c r="U77" s="3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25.5">
      <c r="A78" s="2" t="str">
        <f t="shared" si="23"/>
        <v/>
      </c>
      <c r="B78" s="34"/>
      <c r="C78" s="43" t="s">
        <v>166</v>
      </c>
      <c r="D78" s="40"/>
      <c r="E78" s="41">
        <v>15</v>
      </c>
      <c r="F78" s="40"/>
      <c r="G78" s="41">
        <v>30</v>
      </c>
      <c r="H78" s="40"/>
      <c r="I78" s="40"/>
      <c r="J78" s="41">
        <v>3</v>
      </c>
      <c r="K78" s="42" t="s">
        <v>153</v>
      </c>
      <c r="L78" s="70">
        <v>1</v>
      </c>
      <c r="M78" s="40"/>
      <c r="N78" s="42" t="s">
        <v>20</v>
      </c>
      <c r="O78" s="70" t="s">
        <v>18</v>
      </c>
      <c r="P78" s="120" t="s">
        <v>154</v>
      </c>
      <c r="Q78" s="42">
        <v>6</v>
      </c>
      <c r="R78" s="121" t="s">
        <v>167</v>
      </c>
      <c r="S78" s="121" t="s">
        <v>168</v>
      </c>
      <c r="T78" s="121" t="s">
        <v>169</v>
      </c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38.25">
      <c r="A79" s="2" t="str">
        <f t="shared" si="23"/>
        <v/>
      </c>
      <c r="B79" s="107"/>
      <c r="C79" s="110" t="s">
        <v>170</v>
      </c>
      <c r="D79" s="37"/>
      <c r="E79" s="36">
        <v>15</v>
      </c>
      <c r="F79" s="37"/>
      <c r="G79" s="36">
        <v>30</v>
      </c>
      <c r="H79" s="37"/>
      <c r="I79" s="37"/>
      <c r="J79" s="36">
        <v>3</v>
      </c>
      <c r="K79" s="38" t="e">
        <f t="shared" ref="K79:K82" si="24">IF(AND(NOT(ISBLANK(#REF!)),OR(ISNA(MATCH(#REF!,#REF!,0)),#REF!="Podst")),"Podst?",IF(AND(NOT(ISBLANK(#REF!)),OR(ISNA(MATCH(#REF!,#REF!,0)),#REF!="Kier")),"Kier?",IF(AND(NOT(ISBLANK(#REF!)),OR(ISNA(MATCH(#REF!,#REF!,0)),#REF!="Inne")),"Inne?",SUM(E79:I79))))</f>
        <v>#REF!</v>
      </c>
      <c r="L79" s="289">
        <v>2</v>
      </c>
      <c r="M79" s="38" t="s">
        <v>58</v>
      </c>
      <c r="N79" s="37"/>
      <c r="O79" s="38" t="s">
        <v>18</v>
      </c>
      <c r="P79" s="36" t="str">
        <f t="shared" ref="P79:P82" si="25">IF(AND(ISNA(MATCH($B79,#REF!,0)),ISNA(MATCH($B79,#REF!,0))),"","*")</f>
        <v>*</v>
      </c>
      <c r="Q79" s="38">
        <v>6</v>
      </c>
      <c r="R79" s="38" t="s">
        <v>158</v>
      </c>
      <c r="S79" s="38" t="s">
        <v>171</v>
      </c>
      <c r="T79" s="38" t="s">
        <v>141</v>
      </c>
      <c r="U79" s="3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38.25">
      <c r="A80" s="2" t="str">
        <f t="shared" si="23"/>
        <v/>
      </c>
      <c r="B80" s="34"/>
      <c r="C80" s="122" t="s">
        <v>172</v>
      </c>
      <c r="D80" s="41" t="s">
        <v>27</v>
      </c>
      <c r="E80" s="41">
        <v>15</v>
      </c>
      <c r="F80" s="40"/>
      <c r="G80" s="41">
        <v>30</v>
      </c>
      <c r="H80" s="40"/>
      <c r="I80" s="40"/>
      <c r="J80" s="41">
        <v>4</v>
      </c>
      <c r="K80" s="42" t="e">
        <f t="shared" si="24"/>
        <v>#REF!</v>
      </c>
      <c r="L80" s="121">
        <v>2</v>
      </c>
      <c r="M80" s="42" t="s">
        <v>58</v>
      </c>
      <c r="N80" s="40"/>
      <c r="O80" s="42" t="s">
        <v>18</v>
      </c>
      <c r="P80" s="41" t="str">
        <f t="shared" si="25"/>
        <v>*</v>
      </c>
      <c r="Q80" s="42">
        <v>6</v>
      </c>
      <c r="R80" s="42" t="s">
        <v>173</v>
      </c>
      <c r="S80" s="42" t="s">
        <v>174</v>
      </c>
      <c r="T80" s="42" t="s">
        <v>141</v>
      </c>
      <c r="U80" s="3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38.25">
      <c r="A81" s="2" t="str">
        <f t="shared" si="23"/>
        <v/>
      </c>
      <c r="B81" s="34"/>
      <c r="C81" s="110" t="s">
        <v>175</v>
      </c>
      <c r="D81" s="37"/>
      <c r="E81" s="36">
        <v>15</v>
      </c>
      <c r="F81" s="37"/>
      <c r="G81" s="36">
        <v>30</v>
      </c>
      <c r="H81" s="37"/>
      <c r="I81" s="37"/>
      <c r="J81" s="36">
        <v>3</v>
      </c>
      <c r="K81" s="38" t="e">
        <f t="shared" si="24"/>
        <v>#REF!</v>
      </c>
      <c r="L81" s="289">
        <v>2</v>
      </c>
      <c r="M81" s="38" t="s">
        <v>58</v>
      </c>
      <c r="N81" s="37"/>
      <c r="O81" s="38" t="s">
        <v>18</v>
      </c>
      <c r="P81" s="36" t="str">
        <f t="shared" si="25"/>
        <v>*</v>
      </c>
      <c r="Q81" s="38">
        <v>6</v>
      </c>
      <c r="R81" s="38" t="s">
        <v>158</v>
      </c>
      <c r="S81" s="38" t="s">
        <v>159</v>
      </c>
      <c r="T81" s="38" t="s">
        <v>59</v>
      </c>
      <c r="U81" s="3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51">
      <c r="A82" s="2" t="str">
        <f t="shared" si="23"/>
        <v/>
      </c>
      <c r="B82" s="34"/>
      <c r="C82" s="122" t="s">
        <v>176</v>
      </c>
      <c r="D82" s="40"/>
      <c r="E82" s="41">
        <v>15</v>
      </c>
      <c r="F82" s="40"/>
      <c r="G82" s="41">
        <v>30</v>
      </c>
      <c r="H82" s="40"/>
      <c r="I82" s="40"/>
      <c r="J82" s="41">
        <v>3</v>
      </c>
      <c r="K82" s="42" t="e">
        <f t="shared" si="24"/>
        <v>#REF!</v>
      </c>
      <c r="L82" s="121">
        <v>2</v>
      </c>
      <c r="M82" s="42" t="s">
        <v>58</v>
      </c>
      <c r="N82" s="40"/>
      <c r="O82" s="42" t="s">
        <v>18</v>
      </c>
      <c r="P82" s="41" t="str">
        <f t="shared" si="25"/>
        <v>*</v>
      </c>
      <c r="Q82" s="42">
        <v>6</v>
      </c>
      <c r="R82" s="42" t="s">
        <v>177</v>
      </c>
      <c r="S82" s="42" t="s">
        <v>178</v>
      </c>
      <c r="T82" s="42" t="s">
        <v>179</v>
      </c>
      <c r="U82" s="123" t="s">
        <v>180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38.25">
      <c r="A83" s="2" t="str">
        <f t="shared" si="23"/>
        <v/>
      </c>
      <c r="B83" s="34"/>
      <c r="C83" s="110" t="s">
        <v>181</v>
      </c>
      <c r="D83" s="37"/>
      <c r="E83" s="36">
        <v>15</v>
      </c>
      <c r="F83" s="37"/>
      <c r="G83" s="36">
        <v>30</v>
      </c>
      <c r="H83" s="37"/>
      <c r="I83" s="37"/>
      <c r="J83" s="36">
        <v>3</v>
      </c>
      <c r="K83" s="38" t="s">
        <v>153</v>
      </c>
      <c r="L83" s="289">
        <v>2</v>
      </c>
      <c r="M83" s="38" t="s">
        <v>58</v>
      </c>
      <c r="N83" s="37"/>
      <c r="O83" s="38" t="s">
        <v>18</v>
      </c>
      <c r="P83" s="36" t="s">
        <v>154</v>
      </c>
      <c r="Q83" s="38">
        <v>6</v>
      </c>
      <c r="R83" s="38" t="s">
        <v>182</v>
      </c>
      <c r="S83" s="38" t="s">
        <v>183</v>
      </c>
      <c r="T83" s="38" t="s">
        <v>41</v>
      </c>
      <c r="U83" s="3" t="s">
        <v>184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25.5">
      <c r="A84" s="2" t="str">
        <f t="shared" si="23"/>
        <v/>
      </c>
      <c r="B84" s="34"/>
      <c r="C84" s="43" t="s">
        <v>185</v>
      </c>
      <c r="D84" s="40"/>
      <c r="E84" s="40"/>
      <c r="F84" s="40"/>
      <c r="G84" s="40"/>
      <c r="H84" s="74">
        <v>30</v>
      </c>
      <c r="I84" s="40"/>
      <c r="J84" s="41">
        <v>2</v>
      </c>
      <c r="K84" s="42" t="e">
        <f>IF(AND(NOT(ISBLANK(#REF!)),OR(ISNA(MATCH(#REF!,#REF!,0)),#REF!="Podst")),"Podst?",IF(AND(NOT(ISBLANK(#REF!)),OR(ISNA(MATCH(#REF!,#REF!,0)),#REF!="Kier")),"Kier?",IF(AND(NOT(ISBLANK(#REF!)),OR(ISNA(MATCH(#REF!,#REF!,0)),#REF!="Inne")),"Inne?",SUM(E84:I84))))</f>
        <v>#REF!</v>
      </c>
      <c r="L84" s="121">
        <v>2</v>
      </c>
      <c r="M84" s="42" t="s">
        <v>58</v>
      </c>
      <c r="N84" s="40"/>
      <c r="O84" s="42" t="s">
        <v>18</v>
      </c>
      <c r="P84" s="41" t="str">
        <f>IF(AND(ISNA(MATCH($B84,#REF!,0)),ISNA(MATCH($B84,#REF!,0))),"","*")</f>
        <v>*</v>
      </c>
      <c r="Q84" s="42">
        <v>6</v>
      </c>
      <c r="R84" s="42" t="s">
        <v>186</v>
      </c>
      <c r="S84" s="42" t="s">
        <v>187</v>
      </c>
      <c r="T84" s="42" t="s">
        <v>188</v>
      </c>
      <c r="U84" s="3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51">
      <c r="A85" s="2"/>
      <c r="B85" s="34"/>
      <c r="C85" s="95" t="s">
        <v>189</v>
      </c>
      <c r="D85" s="96"/>
      <c r="E85" s="96"/>
      <c r="F85" s="96"/>
      <c r="G85" s="96"/>
      <c r="H85" s="96"/>
      <c r="I85" s="96"/>
      <c r="J85" s="86">
        <v>8</v>
      </c>
      <c r="K85" s="96"/>
      <c r="L85" s="87">
        <v>8</v>
      </c>
      <c r="M85" s="88" t="s">
        <v>58</v>
      </c>
      <c r="N85" s="96"/>
      <c r="O85" s="88" t="s">
        <v>18</v>
      </c>
      <c r="P85" s="96"/>
      <c r="Q85" s="88">
        <v>6</v>
      </c>
      <c r="R85" s="124" t="s">
        <v>109</v>
      </c>
      <c r="S85" s="88" t="s">
        <v>110</v>
      </c>
      <c r="T85" s="97" t="s">
        <v>111</v>
      </c>
      <c r="U85" s="3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51">
      <c r="A86" s="52"/>
      <c r="B86" s="53"/>
      <c r="C86" s="111" t="s">
        <v>190</v>
      </c>
      <c r="D86" s="112"/>
      <c r="E86" s="112"/>
      <c r="F86" s="112"/>
      <c r="G86" s="112"/>
      <c r="H86" s="112"/>
      <c r="I86" s="112"/>
      <c r="J86" s="113">
        <v>12</v>
      </c>
      <c r="K86" s="112"/>
      <c r="L86" s="114">
        <v>12</v>
      </c>
      <c r="M86" s="115" t="s">
        <v>58</v>
      </c>
      <c r="N86" s="112"/>
      <c r="O86" s="115" t="s">
        <v>18</v>
      </c>
      <c r="P86" s="112"/>
      <c r="Q86" s="115">
        <v>6</v>
      </c>
      <c r="R86" s="116" t="s">
        <v>109</v>
      </c>
      <c r="S86" s="115" t="s">
        <v>110</v>
      </c>
      <c r="T86" s="125" t="s">
        <v>111</v>
      </c>
      <c r="U86" s="3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2.75">
      <c r="A87" s="14"/>
      <c r="B87" s="14"/>
      <c r="C87" s="54"/>
      <c r="D87" s="27">
        <f>COUNTA(D77:D86)</f>
        <v>2</v>
      </c>
      <c r="E87" s="27">
        <f t="shared" ref="E87:J87" si="26">SUM(E77:E86)</f>
        <v>120</v>
      </c>
      <c r="F87" s="27">
        <f t="shared" si="26"/>
        <v>0</v>
      </c>
      <c r="G87" s="27">
        <f t="shared" si="26"/>
        <v>210</v>
      </c>
      <c r="H87" s="102">
        <f t="shared" si="26"/>
        <v>30</v>
      </c>
      <c r="I87" s="103">
        <f t="shared" si="26"/>
        <v>0</v>
      </c>
      <c r="J87" s="56">
        <f t="shared" si="26"/>
        <v>46</v>
      </c>
      <c r="K87" s="104" t="e">
        <f>SUM(K79:K92)</f>
        <v>#REF!</v>
      </c>
      <c r="L87" s="293">
        <f>SUM(L77:L86)</f>
        <v>35</v>
      </c>
      <c r="M87" s="58"/>
      <c r="N87" s="58"/>
      <c r="O87" s="58"/>
      <c r="P87" s="58"/>
      <c r="Q87" s="59"/>
      <c r="R87" s="58"/>
      <c r="S87" s="58"/>
      <c r="T87" s="58"/>
      <c r="U87" s="3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25.5">
      <c r="A88" s="60"/>
      <c r="B88" s="60"/>
      <c r="C88" s="61"/>
      <c r="D88" s="62" t="s">
        <v>60</v>
      </c>
      <c r="E88" s="63">
        <f>SUM(E87:I87)</f>
        <v>360</v>
      </c>
      <c r="F88" s="20"/>
      <c r="G88" s="78"/>
      <c r="H88" s="68" t="s">
        <v>86</v>
      </c>
      <c r="I88" s="79"/>
      <c r="J88" s="56">
        <f>J73+J87</f>
        <v>84</v>
      </c>
      <c r="K88" s="20"/>
      <c r="L88" s="20"/>
      <c r="M88" s="20"/>
      <c r="N88" s="20"/>
      <c r="O88" s="20"/>
      <c r="P88" s="20"/>
      <c r="Q88" s="23"/>
      <c r="R88" s="23"/>
      <c r="S88" s="23"/>
      <c r="T88" s="23"/>
      <c r="U88" s="3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2.75">
      <c r="A89" s="60"/>
      <c r="B89" s="2"/>
      <c r="C89" s="80" t="s">
        <v>191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/>
      <c r="O89" s="21"/>
      <c r="P89" s="20"/>
      <c r="Q89" s="23"/>
      <c r="R89" s="298" t="s">
        <v>6</v>
      </c>
      <c r="S89" s="299"/>
      <c r="T89" s="300"/>
      <c r="U89" s="3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25.5">
      <c r="A90" s="24" t="s">
        <v>7</v>
      </c>
      <c r="B90" s="25" t="s">
        <v>8</v>
      </c>
      <c r="C90" s="126" t="s">
        <v>9</v>
      </c>
      <c r="D90" s="27" t="s">
        <v>10</v>
      </c>
      <c r="E90" s="27" t="s">
        <v>11</v>
      </c>
      <c r="F90" s="27" t="s">
        <v>12</v>
      </c>
      <c r="G90" s="27" t="s">
        <v>13</v>
      </c>
      <c r="H90" s="27" t="s">
        <v>14</v>
      </c>
      <c r="I90" s="27" t="s">
        <v>15</v>
      </c>
      <c r="J90" s="27" t="s">
        <v>16</v>
      </c>
      <c r="K90" s="82" t="s">
        <v>17</v>
      </c>
      <c r="L90" s="294" t="s">
        <v>444</v>
      </c>
      <c r="M90" s="29" t="s">
        <v>19</v>
      </c>
      <c r="N90" s="29" t="s">
        <v>20</v>
      </c>
      <c r="O90" s="29" t="s">
        <v>18</v>
      </c>
      <c r="P90" s="68" t="s">
        <v>21</v>
      </c>
      <c r="Q90" s="69"/>
      <c r="R90" s="29" t="s">
        <v>23</v>
      </c>
      <c r="S90" s="29" t="s">
        <v>24</v>
      </c>
      <c r="T90" s="68" t="s">
        <v>25</v>
      </c>
      <c r="U90" s="3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38.25">
      <c r="A91" s="2" t="str">
        <f t="shared" ref="A91:A94" si="27">IF(ISBLANK(B91),"",IF(ISNA(MATCH(B91,#REF!,0)),"?","+"))</f>
        <v/>
      </c>
      <c r="B91" s="34"/>
      <c r="C91" s="110" t="s">
        <v>192</v>
      </c>
      <c r="D91" s="37"/>
      <c r="E91" s="36">
        <v>15</v>
      </c>
      <c r="F91" s="37"/>
      <c r="G91" s="292">
        <v>30</v>
      </c>
      <c r="H91" s="37"/>
      <c r="I91" s="37"/>
      <c r="J91" s="36">
        <v>3</v>
      </c>
      <c r="K91" s="38" t="e">
        <f>IF(AND(NOT(ISBLANK(#REF!)),OR(ISNA(MATCH(#REF!,#REF!,0)),#REF!="Podst")),"Podst?",IF(AND(NOT(ISBLANK(#REF!)),OR(ISNA(MATCH(#REF!,#REF!,0)),#REF!="Kier")),"Kier?",IF(AND(NOT(ISBLANK(#REF!)),OR(ISNA(MATCH(#REF!,#REF!,0)),#REF!="Inne")),"Inne?",SUM(E91:I91))))</f>
        <v>#REF!</v>
      </c>
      <c r="L91" s="289">
        <v>2</v>
      </c>
      <c r="M91" s="38" t="s">
        <v>58</v>
      </c>
      <c r="N91" s="37"/>
      <c r="O91" s="38" t="s">
        <v>18</v>
      </c>
      <c r="P91" s="36" t="str">
        <f>IF(AND(ISNA(MATCH($B91,#REF!,0)),ISNA(MATCH($B91,#REF!,0))),"","*")</f>
        <v>*</v>
      </c>
      <c r="Q91" s="38">
        <v>7</v>
      </c>
      <c r="R91" s="38" t="s">
        <v>193</v>
      </c>
      <c r="S91" s="38" t="s">
        <v>194</v>
      </c>
      <c r="T91" s="38" t="s">
        <v>195</v>
      </c>
      <c r="U91" s="123" t="s">
        <v>180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76.5">
      <c r="A92" s="2" t="str">
        <f t="shared" si="27"/>
        <v/>
      </c>
      <c r="B92" s="53"/>
      <c r="C92" s="122" t="s">
        <v>196</v>
      </c>
      <c r="D92" s="40"/>
      <c r="E92" s="41">
        <v>15</v>
      </c>
      <c r="F92" s="40"/>
      <c r="G92" s="74">
        <v>30</v>
      </c>
      <c r="H92" s="40"/>
      <c r="I92" s="40"/>
      <c r="J92" s="74">
        <v>3</v>
      </c>
      <c r="K92" s="42" t="s">
        <v>153</v>
      </c>
      <c r="L92" s="290">
        <v>2</v>
      </c>
      <c r="M92" s="42" t="s">
        <v>58</v>
      </c>
      <c r="N92" s="40"/>
      <c r="O92" s="42" t="s">
        <v>18</v>
      </c>
      <c r="P92" s="41" t="s">
        <v>154</v>
      </c>
      <c r="Q92" s="42">
        <v>7</v>
      </c>
      <c r="R92" s="42" t="s">
        <v>197</v>
      </c>
      <c r="S92" s="42" t="s">
        <v>198</v>
      </c>
      <c r="T92" s="42" t="s">
        <v>195</v>
      </c>
      <c r="U92" s="123" t="s">
        <v>199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38.25">
      <c r="A93" s="2" t="str">
        <f t="shared" si="27"/>
        <v/>
      </c>
      <c r="B93" s="53"/>
      <c r="C93" s="110" t="s">
        <v>200</v>
      </c>
      <c r="D93" s="37"/>
      <c r="E93" s="36">
        <v>15</v>
      </c>
      <c r="F93" s="37"/>
      <c r="G93" s="292">
        <v>30</v>
      </c>
      <c r="H93" s="37"/>
      <c r="I93" s="37"/>
      <c r="J93" s="36">
        <v>3</v>
      </c>
      <c r="K93" s="38" t="e">
        <f t="shared" ref="K93:K94" si="28">IF(AND(NOT(ISBLANK(#REF!)),OR(ISNA(MATCH(#REF!,#REF!,0)),#REF!="Podst")),"Podst?",IF(AND(NOT(ISBLANK(#REF!)),OR(ISNA(MATCH(#REF!,#REF!,0)),#REF!="Kier")),"Kier?",IF(AND(NOT(ISBLANK(#REF!)),OR(ISNA(MATCH(#REF!,#REF!,0)),#REF!="Inne")),"Inne?",SUM(E93:I93))))</f>
        <v>#REF!</v>
      </c>
      <c r="L93" s="289">
        <v>2</v>
      </c>
      <c r="M93" s="38" t="s">
        <v>58</v>
      </c>
      <c r="N93" s="37"/>
      <c r="O93" s="38" t="s">
        <v>18</v>
      </c>
      <c r="P93" s="36" t="str">
        <f t="shared" ref="P93:P94" si="29">IF(AND(ISNA(MATCH($B93,#REF!,0)),ISNA(MATCH($B93,#REF!,0))),"","*")</f>
        <v>*</v>
      </c>
      <c r="Q93" s="38">
        <v>7</v>
      </c>
      <c r="R93" s="106" t="s">
        <v>201</v>
      </c>
      <c r="S93" s="106" t="s">
        <v>202</v>
      </c>
      <c r="T93" s="106" t="s">
        <v>203</v>
      </c>
      <c r="U93" s="3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51">
      <c r="A94" s="2" t="str">
        <f t="shared" si="27"/>
        <v/>
      </c>
      <c r="B94" s="107"/>
      <c r="C94" s="108" t="s">
        <v>204</v>
      </c>
      <c r="D94" s="40"/>
      <c r="E94" s="41">
        <v>30</v>
      </c>
      <c r="F94" s="40"/>
      <c r="G94" s="40"/>
      <c r="H94" s="40"/>
      <c r="I94" s="40"/>
      <c r="J94" s="41">
        <v>2</v>
      </c>
      <c r="K94" s="42" t="e">
        <f t="shared" si="28"/>
        <v>#REF!</v>
      </c>
      <c r="L94" s="42"/>
      <c r="M94" s="42" t="s">
        <v>58</v>
      </c>
      <c r="N94" s="40"/>
      <c r="O94" s="40"/>
      <c r="P94" s="41" t="str">
        <f t="shared" si="29"/>
        <v>*</v>
      </c>
      <c r="Q94" s="42">
        <v>7</v>
      </c>
      <c r="R94" s="42" t="s">
        <v>205</v>
      </c>
      <c r="S94" s="42" t="s">
        <v>206</v>
      </c>
      <c r="T94" s="42" t="s">
        <v>49</v>
      </c>
      <c r="U94" s="3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25.5">
      <c r="A95" s="2"/>
      <c r="B95" s="34"/>
      <c r="C95" s="35" t="s">
        <v>207</v>
      </c>
      <c r="D95" s="37"/>
      <c r="E95" s="37"/>
      <c r="F95" s="37"/>
      <c r="G95" s="37"/>
      <c r="H95" s="37"/>
      <c r="I95" s="36">
        <v>15</v>
      </c>
      <c r="J95" s="36">
        <v>2</v>
      </c>
      <c r="K95" s="37"/>
      <c r="L95" s="37"/>
      <c r="M95" s="37"/>
      <c r="N95" s="37"/>
      <c r="O95" s="37"/>
      <c r="P95" s="37"/>
      <c r="Q95" s="38">
        <v>7</v>
      </c>
      <c r="R95" s="38" t="s">
        <v>208</v>
      </c>
      <c r="S95" s="38" t="s">
        <v>209</v>
      </c>
      <c r="T95" s="38" t="s">
        <v>49</v>
      </c>
      <c r="U95" s="3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38.25">
      <c r="A96" s="2"/>
      <c r="B96" s="34"/>
      <c r="C96" s="43" t="s">
        <v>210</v>
      </c>
      <c r="D96" s="40"/>
      <c r="E96" s="40"/>
      <c r="F96" s="40"/>
      <c r="G96" s="40"/>
      <c r="H96" s="40"/>
      <c r="I96" s="41">
        <v>15</v>
      </c>
      <c r="J96" s="41">
        <v>2</v>
      </c>
      <c r="K96" s="40"/>
      <c r="L96" s="42"/>
      <c r="M96" s="42" t="s">
        <v>58</v>
      </c>
      <c r="N96" s="40"/>
      <c r="O96" s="40"/>
      <c r="P96" s="40"/>
      <c r="Q96" s="42">
        <v>7</v>
      </c>
      <c r="R96" s="42" t="s">
        <v>211</v>
      </c>
      <c r="S96" s="42" t="s">
        <v>212</v>
      </c>
      <c r="T96" s="42" t="s">
        <v>213</v>
      </c>
      <c r="U96" s="3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51">
      <c r="A97" s="2"/>
      <c r="B97" s="34"/>
      <c r="C97" s="95" t="s">
        <v>214</v>
      </c>
      <c r="D97" s="96"/>
      <c r="E97" s="96"/>
      <c r="F97" s="96"/>
      <c r="G97" s="96"/>
      <c r="H97" s="96"/>
      <c r="I97" s="96"/>
      <c r="J97" s="86">
        <v>6</v>
      </c>
      <c r="K97" s="96"/>
      <c r="L97" s="87">
        <v>6</v>
      </c>
      <c r="M97" s="88" t="s">
        <v>58</v>
      </c>
      <c r="N97" s="96"/>
      <c r="O97" s="88" t="s">
        <v>18</v>
      </c>
      <c r="P97" s="96"/>
      <c r="Q97" s="88">
        <v>7</v>
      </c>
      <c r="R97" s="124" t="s">
        <v>109</v>
      </c>
      <c r="S97" s="88" t="s">
        <v>110</v>
      </c>
      <c r="T97" s="97" t="s">
        <v>111</v>
      </c>
      <c r="U97" s="3"/>
      <c r="V97" s="2"/>
      <c r="W97" s="2"/>
      <c r="X97" s="2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38.25">
      <c r="A98" s="52" t="str">
        <f>IF(ISBLANK(B98),"",IF(ISNA(MATCH(B98,#REF!,0)),"?","+"))</f>
        <v/>
      </c>
      <c r="B98" s="53"/>
      <c r="C98" s="43" t="s">
        <v>215</v>
      </c>
      <c r="D98" s="40"/>
      <c r="E98" s="40"/>
      <c r="F98" s="40"/>
      <c r="G98" s="40"/>
      <c r="H98" s="40"/>
      <c r="I98" s="40"/>
      <c r="J98" s="41">
        <v>15</v>
      </c>
      <c r="K98" s="42" t="e">
        <f>IF(AND(NOT(ISBLANK(#REF!)),OR(ISNA(MATCH(#REF!,#REF!,0)),#REF!="Podst")),"Podst?",IF(AND(NOT(ISBLANK(#REF!)),OR(ISNA(MATCH(#REF!,#REF!,0)),#REF!="Kier")),"Kier?",IF(AND(NOT(ISBLANK(#REF!)),OR(ISNA(MATCH(#REF!,#REF!,0)),#REF!="Inne")),"Inne?",SUM(E98:I98))))</f>
        <v>#REF!</v>
      </c>
      <c r="L98" s="83">
        <v>15</v>
      </c>
      <c r="M98" s="42" t="s">
        <v>58</v>
      </c>
      <c r="N98" s="40"/>
      <c r="O98" s="42" t="s">
        <v>18</v>
      </c>
      <c r="P98" s="41" t="str">
        <f>IF(AND(ISNA(MATCH($B98,#REF!,0)),ISNA(MATCH($B98,#REF!,0))),"","*")</f>
        <v>*</v>
      </c>
      <c r="Q98" s="42">
        <v>7</v>
      </c>
      <c r="R98" s="42" t="s">
        <v>216</v>
      </c>
      <c r="S98" s="42" t="s">
        <v>217</v>
      </c>
      <c r="T98" s="42" t="s">
        <v>218</v>
      </c>
      <c r="U98" s="3"/>
      <c r="V98" s="2"/>
      <c r="W98" s="2"/>
      <c r="X98" s="2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2.75">
      <c r="A99" s="14"/>
      <c r="B99" s="14"/>
      <c r="C99" s="54"/>
      <c r="D99" s="27">
        <f>COUNTA(D91:D96)</f>
        <v>0</v>
      </c>
      <c r="E99" s="27">
        <f t="shared" ref="E99:H99" si="30">SUM(E91:E96)</f>
        <v>75</v>
      </c>
      <c r="F99" s="27">
        <f t="shared" si="30"/>
        <v>0</v>
      </c>
      <c r="G99" s="27">
        <f t="shared" si="30"/>
        <v>90</v>
      </c>
      <c r="H99" s="27">
        <f t="shared" si="30"/>
        <v>0</v>
      </c>
      <c r="I99" s="55">
        <f t="shared" ref="I99:K99" si="31">SUM(I91:I98)</f>
        <v>30</v>
      </c>
      <c r="J99" s="56">
        <f t="shared" si="31"/>
        <v>36</v>
      </c>
      <c r="K99" s="104" t="e">
        <f t="shared" si="31"/>
        <v>#REF!</v>
      </c>
      <c r="L99" s="293">
        <f>SUM(L91:L98)</f>
        <v>27</v>
      </c>
      <c r="M99" s="58"/>
      <c r="N99" s="58"/>
      <c r="O99" s="58"/>
      <c r="P99" s="58"/>
      <c r="Q99" s="23"/>
      <c r="R99" s="127"/>
      <c r="S99" s="127"/>
      <c r="T99" s="127"/>
      <c r="U99" s="3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24">
      <c r="A100" s="60"/>
      <c r="B100" s="60"/>
      <c r="C100" s="128"/>
      <c r="D100" s="129" t="s">
        <v>60</v>
      </c>
      <c r="E100" s="130">
        <f>SUM(E99:I99)</f>
        <v>195</v>
      </c>
      <c r="F100" s="131"/>
      <c r="G100" s="131"/>
      <c r="H100" s="131"/>
      <c r="I100" s="131"/>
      <c r="J100" s="13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3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27" customHeight="1">
      <c r="A101" s="60"/>
      <c r="B101" s="60"/>
      <c r="C101" s="132"/>
      <c r="D101" s="133"/>
      <c r="E101" s="133"/>
      <c r="F101" s="133"/>
      <c r="G101" s="133"/>
      <c r="H101" s="133"/>
      <c r="I101" s="133"/>
      <c r="J101" s="133"/>
      <c r="K101" s="60"/>
      <c r="L101" s="2"/>
      <c r="M101" s="2"/>
      <c r="N101" s="2"/>
      <c r="O101" s="2"/>
      <c r="P101" s="2"/>
      <c r="Q101" s="2"/>
      <c r="R101" s="2"/>
      <c r="S101" s="2"/>
      <c r="T101" s="2"/>
      <c r="U101" s="3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2.75">
      <c r="A102" s="60"/>
      <c r="B102" s="60"/>
      <c r="C102" s="134" t="s">
        <v>219</v>
      </c>
      <c r="D102" s="135">
        <f t="shared" ref="D102:J102" si="32">SUM(D22,D35,D47,D60,D73,D87,D99)</f>
        <v>20</v>
      </c>
      <c r="E102" s="135">
        <f t="shared" si="32"/>
        <v>1045</v>
      </c>
      <c r="F102" s="135">
        <f t="shared" si="32"/>
        <v>530</v>
      </c>
      <c r="G102" s="135">
        <f t="shared" si="32"/>
        <v>945</v>
      </c>
      <c r="H102" s="135">
        <f t="shared" si="32"/>
        <v>75</v>
      </c>
      <c r="I102" s="135">
        <f t="shared" si="32"/>
        <v>30</v>
      </c>
      <c r="J102" s="136">
        <f t="shared" si="32"/>
        <v>260</v>
      </c>
      <c r="K102" s="137"/>
      <c r="L102" s="297">
        <f>SUM(L22,L35,L47,L60,L73,L87,L99)</f>
        <v>132</v>
      </c>
      <c r="M102" s="2"/>
      <c r="N102" s="2"/>
      <c r="O102" s="2"/>
      <c r="P102" s="2"/>
      <c r="Q102" s="2"/>
      <c r="R102" s="2"/>
      <c r="S102" s="2"/>
      <c r="T102" s="2"/>
      <c r="U102" s="3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42" customHeight="1">
      <c r="A103" s="60"/>
      <c r="B103" s="60"/>
      <c r="C103" s="138"/>
      <c r="D103" s="139" t="s">
        <v>60</v>
      </c>
      <c r="E103" s="140">
        <f>SUM(E102:I102)</f>
        <v>2625</v>
      </c>
      <c r="F103" s="2"/>
      <c r="G103" s="2"/>
      <c r="H103" s="2"/>
      <c r="I103" s="2"/>
      <c r="J103" s="2"/>
      <c r="K103" s="71"/>
      <c r="L103" s="71"/>
      <c r="M103" s="71"/>
      <c r="N103" s="2"/>
      <c r="O103" s="2"/>
      <c r="P103" s="2"/>
      <c r="Q103" s="2"/>
      <c r="R103" s="2"/>
      <c r="S103" s="2"/>
      <c r="T103" s="2"/>
      <c r="U103" s="3"/>
      <c r="V103" s="1"/>
      <c r="W103" s="1"/>
      <c r="X103" s="1"/>
      <c r="Y103" s="1"/>
      <c r="Z103" s="1"/>
      <c r="AA103" s="1"/>
      <c r="AB103" s="1"/>
      <c r="AC103" s="71"/>
      <c r="AD103" s="71"/>
      <c r="AE103" s="71"/>
      <c r="AF103" s="71"/>
      <c r="AG103" s="71"/>
      <c r="AH103" s="71"/>
      <c r="AI103" s="7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54.75" customHeight="1">
      <c r="A104" s="60"/>
      <c r="B104" s="60"/>
      <c r="C104" s="141" t="s">
        <v>220</v>
      </c>
      <c r="D104" s="142"/>
      <c r="E104" s="142"/>
      <c r="F104" s="2"/>
      <c r="G104" s="2"/>
      <c r="H104" s="2"/>
      <c r="I104" s="2"/>
      <c r="J104" s="2"/>
      <c r="K104" s="71"/>
      <c r="L104" s="71"/>
      <c r="M104" s="71"/>
      <c r="N104" s="2"/>
      <c r="O104" s="2"/>
      <c r="P104" s="2"/>
      <c r="Q104" s="2"/>
      <c r="R104" s="2"/>
      <c r="S104" s="2"/>
      <c r="T104" s="2"/>
      <c r="U104" s="3"/>
      <c r="V104" s="1"/>
      <c r="W104" s="1"/>
      <c r="X104" s="1"/>
      <c r="Y104" s="1"/>
      <c r="Z104" s="1"/>
      <c r="AA104" s="1"/>
      <c r="AB104" s="1"/>
      <c r="AC104" s="71"/>
      <c r="AD104" s="71"/>
      <c r="AE104" s="71"/>
      <c r="AF104" s="71"/>
      <c r="AG104" s="71"/>
      <c r="AH104" s="71"/>
      <c r="AI104" s="7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2.75" customHeight="1">
      <c r="A105" s="60"/>
      <c r="B105" s="60"/>
      <c r="C105" s="143"/>
      <c r="D105" s="144"/>
      <c r="E105" s="2"/>
      <c r="F105" s="2"/>
      <c r="G105" s="2"/>
      <c r="H105" s="2"/>
      <c r="I105" s="2"/>
      <c r="J105" s="2"/>
      <c r="K105" s="71"/>
      <c r="L105" s="71"/>
      <c r="M105" s="71"/>
      <c r="N105" s="2"/>
      <c r="O105" s="2"/>
      <c r="P105" s="2"/>
      <c r="Q105" s="2"/>
      <c r="R105" s="2"/>
      <c r="S105" s="2"/>
      <c r="T105" s="2"/>
      <c r="U105" s="3"/>
      <c r="V105" s="1"/>
      <c r="W105" s="1"/>
      <c r="X105" s="1"/>
      <c r="Y105" s="1"/>
      <c r="Z105" s="1"/>
      <c r="AA105" s="1"/>
      <c r="AB105" s="1"/>
      <c r="AC105" s="71"/>
      <c r="AD105" s="71"/>
      <c r="AE105" s="71"/>
      <c r="AF105" s="71"/>
      <c r="AG105" s="71"/>
      <c r="AH105" s="71"/>
      <c r="AI105" s="7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2.75">
      <c r="A106" s="60"/>
      <c r="B106" s="145"/>
      <c r="C106" s="146" t="s">
        <v>221</v>
      </c>
      <c r="D106" s="147">
        <f>E103</f>
        <v>2625</v>
      </c>
      <c r="E106" s="2"/>
      <c r="F106" s="2"/>
      <c r="G106" s="2"/>
      <c r="H106" s="2"/>
      <c r="I106" s="2"/>
      <c r="J106" s="2"/>
      <c r="K106" s="71"/>
      <c r="L106" s="71"/>
      <c r="M106" s="71"/>
      <c r="N106" s="1"/>
      <c r="O106" s="1"/>
      <c r="P106" s="1"/>
      <c r="Q106" s="1"/>
      <c r="R106" s="1"/>
      <c r="S106" s="1"/>
      <c r="T106" s="1"/>
      <c r="U106" s="3"/>
      <c r="V106" s="1"/>
      <c r="W106" s="1"/>
      <c r="X106" s="1"/>
      <c r="Y106" s="1"/>
      <c r="Z106" s="1"/>
      <c r="AA106" s="1"/>
      <c r="AB106" s="1"/>
      <c r="AC106" s="71"/>
      <c r="AD106" s="71"/>
      <c r="AE106" s="71"/>
      <c r="AF106" s="71"/>
      <c r="AG106" s="71"/>
      <c r="AH106" s="71"/>
      <c r="AI106" s="7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2.75">
      <c r="A107" s="2"/>
      <c r="B107" s="148"/>
      <c r="C107" s="149" t="s">
        <v>222</v>
      </c>
      <c r="D107" s="150">
        <v>0</v>
      </c>
      <c r="E107" s="2"/>
      <c r="F107" s="2"/>
      <c r="G107" s="2"/>
      <c r="H107" s="2"/>
      <c r="I107" s="2"/>
      <c r="J107" s="2"/>
      <c r="K107" s="71"/>
      <c r="L107" s="71"/>
      <c r="M107" s="71"/>
      <c r="N107" s="1"/>
      <c r="O107" s="1"/>
      <c r="P107" s="1"/>
      <c r="Q107" s="1"/>
      <c r="R107" s="1"/>
      <c r="S107" s="1"/>
      <c r="T107" s="1"/>
      <c r="U107" s="3"/>
      <c r="V107" s="1"/>
      <c r="W107" s="1"/>
      <c r="X107" s="1"/>
      <c r="Y107" s="1"/>
      <c r="Z107" s="1"/>
      <c r="AA107" s="1"/>
      <c r="AB107" s="1"/>
      <c r="AC107" s="71"/>
      <c r="AD107" s="71"/>
      <c r="AE107" s="71"/>
      <c r="AF107" s="71"/>
      <c r="AG107" s="71"/>
      <c r="AH107" s="71"/>
      <c r="AI107" s="7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2.75">
      <c r="A108" s="2"/>
      <c r="B108" s="148"/>
      <c r="C108" s="149" t="s">
        <v>223</v>
      </c>
      <c r="D108" s="147">
        <f>SUM(D106:D107)</f>
        <v>2625</v>
      </c>
      <c r="E108" s="2"/>
      <c r="F108" s="2"/>
      <c r="G108" s="2"/>
      <c r="H108" s="2"/>
      <c r="I108" s="2"/>
      <c r="J108" s="2"/>
      <c r="K108" s="71"/>
      <c r="L108" s="71"/>
      <c r="M108" s="71"/>
      <c r="N108" s="1"/>
      <c r="O108" s="1"/>
      <c r="P108" s="1"/>
      <c r="Q108" s="1"/>
      <c r="R108" s="1"/>
      <c r="S108" s="1"/>
      <c r="T108" s="1"/>
      <c r="U108" s="3"/>
      <c r="V108" s="1"/>
      <c r="W108" s="1"/>
      <c r="X108" s="1"/>
      <c r="Y108" s="1"/>
      <c r="Z108" s="1"/>
      <c r="AA108" s="1"/>
      <c r="AB108" s="1"/>
      <c r="AC108" s="71"/>
      <c r="AD108" s="71"/>
      <c r="AE108" s="71"/>
      <c r="AF108" s="71"/>
      <c r="AG108" s="71"/>
      <c r="AH108" s="71"/>
      <c r="AI108" s="7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25.5">
      <c r="A109" s="2"/>
      <c r="B109" s="148"/>
      <c r="C109" s="151" t="s">
        <v>224</v>
      </c>
      <c r="D109" s="152">
        <f>0.5*210*25</f>
        <v>2625</v>
      </c>
      <c r="E109" s="3"/>
      <c r="F109" s="1"/>
      <c r="G109" s="1"/>
      <c r="H109" s="1"/>
      <c r="I109" s="1"/>
      <c r="J109" s="1"/>
      <c r="K109" s="71"/>
      <c r="L109" s="71"/>
      <c r="M109" s="71"/>
      <c r="N109" s="1"/>
      <c r="O109" s="1"/>
      <c r="P109" s="1"/>
      <c r="Q109" s="1"/>
      <c r="R109" s="1"/>
      <c r="S109" s="1"/>
      <c r="T109" s="1"/>
      <c r="U109" s="3"/>
      <c r="V109" s="1"/>
      <c r="W109" s="1"/>
      <c r="X109" s="1"/>
      <c r="Y109" s="1"/>
      <c r="Z109" s="1"/>
      <c r="AA109" s="1"/>
      <c r="AB109" s="1"/>
      <c r="AC109" s="71"/>
      <c r="AD109" s="71"/>
      <c r="AE109" s="71"/>
      <c r="AF109" s="71"/>
      <c r="AG109" s="71"/>
      <c r="AH109" s="71"/>
      <c r="AI109" s="7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2.75">
      <c r="A110" s="2"/>
      <c r="B110" s="148"/>
      <c r="C110" s="149" t="s">
        <v>225</v>
      </c>
      <c r="D110" s="147">
        <f>J102</f>
        <v>260</v>
      </c>
      <c r="E110" s="3"/>
      <c r="F110" s="1"/>
      <c r="G110" s="1"/>
      <c r="H110" s="1"/>
      <c r="I110" s="1"/>
      <c r="J110" s="1"/>
      <c r="K110" s="71"/>
      <c r="L110" s="71"/>
      <c r="M110" s="71"/>
      <c r="N110" s="1"/>
      <c r="O110" s="1"/>
      <c r="P110" s="1"/>
      <c r="Q110" s="1"/>
      <c r="R110" s="1"/>
      <c r="S110" s="1"/>
      <c r="T110" s="1"/>
      <c r="U110" s="3"/>
      <c r="V110" s="1"/>
      <c r="W110" s="1"/>
      <c r="X110" s="1"/>
      <c r="Y110" s="1"/>
      <c r="Z110" s="1"/>
      <c r="AA110" s="1"/>
      <c r="AB110" s="1"/>
      <c r="AC110" s="71"/>
      <c r="AD110" s="71"/>
      <c r="AE110" s="71"/>
      <c r="AF110" s="71"/>
      <c r="AG110" s="71"/>
      <c r="AH110" s="71"/>
      <c r="AI110" s="7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2.75">
      <c r="A111" s="2"/>
      <c r="B111" s="148"/>
      <c r="C111" s="149" t="s">
        <v>226</v>
      </c>
      <c r="D111" s="147">
        <f>SUMIF(M11:M98,"=obi",J11:J98)</f>
        <v>117</v>
      </c>
      <c r="E111" s="15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3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25.5">
      <c r="A112" s="2"/>
      <c r="B112" s="2"/>
      <c r="C112" s="151" t="s">
        <v>227</v>
      </c>
      <c r="D112" s="152">
        <f>0.3*210</f>
        <v>63</v>
      </c>
      <c r="E112" s="15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3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2.75">
      <c r="A113" s="1"/>
      <c r="B113" s="154"/>
      <c r="C113" s="151" t="s">
        <v>228</v>
      </c>
      <c r="D113" s="147">
        <f>G102+H102</f>
        <v>1020</v>
      </c>
      <c r="E113" s="15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3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25.5">
      <c r="A114" s="1"/>
      <c r="B114" s="1"/>
      <c r="C114" s="151" t="s">
        <v>229</v>
      </c>
      <c r="D114" s="147">
        <f>L102</f>
        <v>132</v>
      </c>
      <c r="E114" s="15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3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25.5">
      <c r="A115" s="1"/>
      <c r="B115" s="1"/>
      <c r="C115" s="151" t="s">
        <v>230</v>
      </c>
      <c r="D115" s="147">
        <f>SUMIF(N11:N98,"=Podst.",J11:J98)</f>
        <v>38</v>
      </c>
      <c r="E115" s="3"/>
      <c r="F115" s="153"/>
      <c r="G115" s="153"/>
      <c r="H115" s="153"/>
      <c r="I115" s="153"/>
      <c r="J115" s="15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3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2.75" customHeight="1">
      <c r="A116" s="1"/>
      <c r="B116" s="1"/>
      <c r="C116" s="2"/>
      <c r="D116" s="155"/>
      <c r="E116" s="3"/>
      <c r="F116" s="153"/>
      <c r="G116" s="153"/>
      <c r="H116" s="153"/>
      <c r="I116" s="153"/>
      <c r="J116" s="15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3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08">
      <c r="A117" s="1"/>
      <c r="B117" s="1"/>
      <c r="C117" s="156" t="s">
        <v>231</v>
      </c>
      <c r="D117" s="3"/>
      <c r="E117" s="3"/>
      <c r="F117" s="153"/>
      <c r="G117" s="153"/>
      <c r="H117" s="153"/>
      <c r="I117" s="153"/>
      <c r="J117" s="15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3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</row>
    <row r="118" spans="1:44" ht="302.25" customHeight="1">
      <c r="A118" s="157"/>
      <c r="B118" s="158"/>
      <c r="C118" s="304" t="s">
        <v>232</v>
      </c>
      <c r="D118" s="305"/>
      <c r="E118" s="305"/>
      <c r="F118" s="305"/>
      <c r="G118" s="305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157"/>
      <c r="U118" s="3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2.75" customHeight="1">
      <c r="A119" s="1"/>
      <c r="B119" s="1"/>
      <c r="C119" s="2"/>
      <c r="D119" s="3"/>
      <c r="E119" s="3"/>
      <c r="F119" s="153"/>
      <c r="G119" s="153"/>
      <c r="H119" s="153"/>
      <c r="I119" s="153"/>
      <c r="J119" s="15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3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26.25" customHeight="1">
      <c r="A120" s="1"/>
      <c r="B120" s="1"/>
      <c r="C120" s="2"/>
      <c r="D120" s="159"/>
      <c r="E120" s="3"/>
      <c r="F120" s="3"/>
      <c r="G120" s="3"/>
      <c r="H120" s="3"/>
      <c r="I120" s="3"/>
      <c r="J120" s="3"/>
      <c r="K120" s="1"/>
      <c r="L120" s="2"/>
      <c r="M120" s="2"/>
      <c r="N120" s="2"/>
      <c r="O120" s="2"/>
      <c r="P120" s="2"/>
      <c r="Q120" s="2"/>
      <c r="R120" s="1"/>
      <c r="S120" s="1"/>
      <c r="T120" s="1"/>
      <c r="U120" s="3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2.75" customHeight="1">
      <c r="A121" s="1"/>
      <c r="B121" s="1"/>
      <c r="C121" s="2"/>
      <c r="D121" s="3"/>
      <c r="E121" s="3"/>
      <c r="F121" s="3"/>
      <c r="G121" s="3"/>
      <c r="H121" s="3"/>
      <c r="I121" s="3"/>
      <c r="J121" s="3"/>
      <c r="K121" s="1"/>
      <c r="L121" s="2"/>
      <c r="M121" s="2"/>
      <c r="N121" s="2"/>
      <c r="O121" s="2"/>
      <c r="P121" s="2"/>
      <c r="Q121" s="2"/>
      <c r="R121" s="1"/>
      <c r="S121" s="1"/>
      <c r="T121" s="1"/>
      <c r="U121" s="3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2.75" customHeight="1">
      <c r="A122" s="1"/>
      <c r="B122" s="1"/>
      <c r="C122" s="1"/>
      <c r="D122" s="3"/>
      <c r="E122" s="3"/>
      <c r="F122" s="3"/>
      <c r="G122" s="3"/>
      <c r="H122" s="3"/>
      <c r="I122" s="3"/>
      <c r="J122" s="3"/>
      <c r="K122" s="1"/>
      <c r="L122" s="2"/>
      <c r="M122" s="2"/>
      <c r="N122" s="2"/>
      <c r="O122" s="2"/>
      <c r="P122" s="2"/>
      <c r="Q122" s="2"/>
      <c r="R122" s="1"/>
      <c r="S122" s="1"/>
      <c r="T122" s="1"/>
      <c r="U122" s="3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36.5" customHeight="1">
      <c r="A123" s="1"/>
      <c r="B123" s="1"/>
      <c r="C123" s="2"/>
      <c r="D123" s="3"/>
      <c r="E123" s="3"/>
      <c r="F123" s="3"/>
      <c r="G123" s="3"/>
      <c r="H123" s="3"/>
      <c r="I123" s="3"/>
      <c r="J123" s="3"/>
      <c r="K123" s="1"/>
      <c r="L123" s="2"/>
      <c r="M123" s="2"/>
      <c r="N123" s="2"/>
      <c r="O123" s="2"/>
      <c r="P123" s="2"/>
      <c r="Q123" s="2"/>
      <c r="R123" s="1"/>
      <c r="S123" s="1"/>
      <c r="T123" s="1"/>
      <c r="U123" s="3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319.5" customHeight="1">
      <c r="A124" s="2"/>
      <c r="B124" s="2"/>
      <c r="C124" s="2"/>
      <c r="D124" s="3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3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2.75" customHeight="1">
      <c r="A125" s="1"/>
      <c r="B125" s="1"/>
      <c r="C125" s="1"/>
      <c r="D125" s="3"/>
      <c r="E125" s="3"/>
      <c r="F125" s="3"/>
      <c r="G125" s="3"/>
      <c r="H125" s="3"/>
      <c r="I125" s="3"/>
      <c r="J125" s="3"/>
      <c r="K125" s="1"/>
      <c r="L125" s="2"/>
      <c r="M125" s="2"/>
      <c r="N125" s="2"/>
      <c r="O125" s="2"/>
      <c r="P125" s="2"/>
      <c r="Q125" s="2"/>
      <c r="R125" s="1"/>
      <c r="S125" s="1"/>
      <c r="T125" s="1"/>
      <c r="U125" s="3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2.75" customHeight="1">
      <c r="A126" s="1"/>
      <c r="B126" s="1"/>
      <c r="C126" s="1"/>
      <c r="D126" s="3"/>
      <c r="E126" s="3"/>
      <c r="F126" s="3"/>
      <c r="G126" s="3"/>
      <c r="H126" s="3"/>
      <c r="I126" s="3"/>
      <c r="J126" s="3"/>
      <c r="K126" s="1"/>
      <c r="L126" s="2"/>
      <c r="M126" s="2"/>
      <c r="N126" s="2"/>
      <c r="O126" s="2"/>
      <c r="P126" s="2"/>
      <c r="Q126" s="2"/>
      <c r="R126" s="1"/>
      <c r="S126" s="1"/>
      <c r="T126" s="1"/>
      <c r="U126" s="3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2.75" customHeight="1">
      <c r="A127" s="1"/>
      <c r="B127" s="1"/>
      <c r="C127" s="1"/>
      <c r="D127" s="3"/>
      <c r="E127" s="3"/>
      <c r="F127" s="3"/>
      <c r="G127" s="3"/>
      <c r="H127" s="3"/>
      <c r="I127" s="3"/>
      <c r="J127" s="3"/>
      <c r="K127" s="1"/>
      <c r="L127" s="2"/>
      <c r="M127" s="2"/>
      <c r="N127" s="2"/>
      <c r="O127" s="2"/>
      <c r="P127" s="2"/>
      <c r="Q127" s="2"/>
      <c r="R127" s="1"/>
      <c r="S127" s="1"/>
      <c r="T127" s="1"/>
      <c r="U127" s="3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2.75" customHeight="1">
      <c r="A128" s="1"/>
      <c r="B128" s="1"/>
      <c r="C128" s="1"/>
      <c r="D128" s="3"/>
      <c r="E128" s="3"/>
      <c r="F128" s="3"/>
      <c r="G128" s="3"/>
      <c r="H128" s="3"/>
      <c r="I128" s="3"/>
      <c r="J128" s="3"/>
      <c r="K128" s="1"/>
      <c r="L128" s="2"/>
      <c r="M128" s="2"/>
      <c r="N128" s="2"/>
      <c r="O128" s="2"/>
      <c r="P128" s="2"/>
      <c r="Q128" s="2"/>
      <c r="R128" s="1"/>
      <c r="S128" s="1"/>
      <c r="T128" s="1"/>
      <c r="U128" s="3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2.75" customHeight="1">
      <c r="A129" s="1"/>
      <c r="B129" s="1"/>
      <c r="C129" s="1"/>
      <c r="D129" s="3"/>
      <c r="E129" s="3"/>
      <c r="F129" s="3"/>
      <c r="G129" s="3"/>
      <c r="H129" s="3"/>
      <c r="I129" s="3"/>
      <c r="J129" s="3"/>
      <c r="K129" s="1"/>
      <c r="L129" s="2"/>
      <c r="M129" s="2"/>
      <c r="N129" s="2"/>
      <c r="O129" s="2"/>
      <c r="P129" s="2"/>
      <c r="Q129" s="2"/>
      <c r="R129" s="1"/>
      <c r="S129" s="1"/>
      <c r="T129" s="1"/>
      <c r="U129" s="3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2.75" customHeight="1">
      <c r="A130" s="1"/>
      <c r="B130" s="1"/>
      <c r="C130" s="1"/>
      <c r="D130" s="3"/>
      <c r="E130" s="3"/>
      <c r="F130" s="3"/>
      <c r="G130" s="3"/>
      <c r="H130" s="3"/>
      <c r="I130" s="3"/>
      <c r="J130" s="3"/>
      <c r="K130" s="1"/>
      <c r="L130" s="2"/>
      <c r="M130" s="2"/>
      <c r="N130" s="2"/>
      <c r="O130" s="2"/>
      <c r="P130" s="2"/>
      <c r="Q130" s="2"/>
      <c r="R130" s="1"/>
      <c r="S130" s="1"/>
      <c r="T130" s="1"/>
      <c r="U130" s="3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2.75" customHeight="1">
      <c r="A131" s="1"/>
      <c r="B131" s="1"/>
      <c r="C131" s="1"/>
      <c r="D131" s="3"/>
      <c r="E131" s="3"/>
      <c r="F131" s="3"/>
      <c r="G131" s="3"/>
      <c r="H131" s="3"/>
      <c r="I131" s="3"/>
      <c r="J131" s="3"/>
      <c r="K131" s="1"/>
      <c r="L131" s="2"/>
      <c r="M131" s="2"/>
      <c r="N131" s="2"/>
      <c r="O131" s="2"/>
      <c r="P131" s="2"/>
      <c r="Q131" s="2"/>
      <c r="R131" s="1"/>
      <c r="S131" s="1"/>
      <c r="T131" s="1"/>
      <c r="U131" s="3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2.75" customHeight="1">
      <c r="A132" s="1"/>
      <c r="B132" s="1"/>
      <c r="C132" s="1"/>
      <c r="D132" s="3"/>
      <c r="E132" s="3"/>
      <c r="F132" s="3"/>
      <c r="G132" s="3"/>
      <c r="H132" s="3"/>
      <c r="I132" s="3"/>
      <c r="J132" s="3"/>
      <c r="K132" s="1"/>
      <c r="L132" s="2"/>
      <c r="M132" s="2"/>
      <c r="N132" s="2"/>
      <c r="O132" s="2"/>
      <c r="P132" s="2"/>
      <c r="Q132" s="2"/>
      <c r="R132" s="1"/>
      <c r="S132" s="1"/>
      <c r="T132" s="1"/>
      <c r="U132" s="3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2.75" customHeight="1">
      <c r="A133" s="1"/>
      <c r="B133" s="1"/>
      <c r="C133" s="1"/>
      <c r="D133" s="3"/>
      <c r="E133" s="3"/>
      <c r="F133" s="3"/>
      <c r="G133" s="3"/>
      <c r="H133" s="3"/>
      <c r="I133" s="3"/>
      <c r="J133" s="3"/>
      <c r="K133" s="1"/>
      <c r="L133" s="2"/>
      <c r="M133" s="2"/>
      <c r="N133" s="2"/>
      <c r="O133" s="2"/>
      <c r="P133" s="2"/>
      <c r="Q133" s="2"/>
      <c r="R133" s="1"/>
      <c r="S133" s="1"/>
      <c r="T133" s="1"/>
      <c r="U133" s="3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2.75" customHeight="1">
      <c r="A134" s="1"/>
      <c r="B134" s="1"/>
      <c r="C134" s="1"/>
      <c r="D134" s="3"/>
      <c r="E134" s="3"/>
      <c r="F134" s="3"/>
      <c r="G134" s="3"/>
      <c r="H134" s="3"/>
      <c r="I134" s="3"/>
      <c r="J134" s="3"/>
      <c r="K134" s="1"/>
      <c r="L134" s="2"/>
      <c r="M134" s="2"/>
      <c r="N134" s="2"/>
      <c r="O134" s="2"/>
      <c r="P134" s="2"/>
      <c r="Q134" s="2"/>
      <c r="R134" s="1"/>
      <c r="S134" s="1"/>
      <c r="T134" s="1"/>
      <c r="U134" s="3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2.75" customHeight="1">
      <c r="A135" s="1"/>
      <c r="B135" s="1"/>
      <c r="C135" s="1"/>
      <c r="D135" s="3"/>
      <c r="E135" s="3"/>
      <c r="F135" s="3"/>
      <c r="G135" s="3"/>
      <c r="H135" s="3"/>
      <c r="I135" s="3"/>
      <c r="J135" s="3"/>
      <c r="K135" s="1"/>
      <c r="L135" s="2"/>
      <c r="M135" s="2"/>
      <c r="N135" s="2"/>
      <c r="O135" s="2"/>
      <c r="P135" s="2"/>
      <c r="Q135" s="2"/>
      <c r="R135" s="1"/>
      <c r="S135" s="1"/>
      <c r="T135" s="1"/>
      <c r="U135" s="3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2.75" customHeight="1">
      <c r="A136" s="1"/>
      <c r="B136" s="1"/>
      <c r="C136" s="1"/>
      <c r="D136" s="3"/>
      <c r="E136" s="3"/>
      <c r="F136" s="3"/>
      <c r="G136" s="3"/>
      <c r="H136" s="3"/>
      <c r="I136" s="3"/>
      <c r="J136" s="3"/>
      <c r="K136" s="1"/>
      <c r="L136" s="2"/>
      <c r="M136" s="2"/>
      <c r="N136" s="2"/>
      <c r="O136" s="2"/>
      <c r="P136" s="2"/>
      <c r="Q136" s="2"/>
      <c r="R136" s="1"/>
      <c r="S136" s="1"/>
      <c r="T136" s="1"/>
      <c r="U136" s="3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2.75" customHeight="1">
      <c r="A137" s="1"/>
      <c r="B137" s="1"/>
      <c r="C137" s="1"/>
      <c r="D137" s="3"/>
      <c r="E137" s="3"/>
      <c r="F137" s="3"/>
      <c r="G137" s="3"/>
      <c r="H137" s="3"/>
      <c r="I137" s="3"/>
      <c r="J137" s="3"/>
      <c r="K137" s="1"/>
      <c r="L137" s="2"/>
      <c r="M137" s="2"/>
      <c r="N137" s="2"/>
      <c r="O137" s="2"/>
      <c r="P137" s="2"/>
      <c r="Q137" s="2"/>
      <c r="R137" s="1"/>
      <c r="S137" s="1"/>
      <c r="T137" s="1"/>
      <c r="U137" s="3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2.75" customHeight="1">
      <c r="A138" s="1"/>
      <c r="B138" s="1"/>
      <c r="C138" s="1"/>
      <c r="D138" s="3"/>
      <c r="E138" s="3"/>
      <c r="F138" s="3"/>
      <c r="G138" s="3"/>
      <c r="H138" s="3"/>
      <c r="I138" s="3"/>
      <c r="J138" s="3"/>
      <c r="K138" s="1"/>
      <c r="L138" s="2"/>
      <c r="M138" s="2"/>
      <c r="N138" s="2"/>
      <c r="O138" s="2"/>
      <c r="P138" s="2"/>
      <c r="Q138" s="2"/>
      <c r="R138" s="1"/>
      <c r="S138" s="1"/>
      <c r="T138" s="1"/>
      <c r="U138" s="3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2.75" customHeight="1">
      <c r="A139" s="1"/>
      <c r="B139" s="1"/>
      <c r="C139" s="1"/>
      <c r="D139" s="3"/>
      <c r="E139" s="3"/>
      <c r="F139" s="3"/>
      <c r="G139" s="3"/>
      <c r="H139" s="3"/>
      <c r="I139" s="3"/>
      <c r="J139" s="3"/>
      <c r="K139" s="1"/>
      <c r="L139" s="2"/>
      <c r="M139" s="2"/>
      <c r="N139" s="2"/>
      <c r="O139" s="2"/>
      <c r="P139" s="2"/>
      <c r="Q139" s="2"/>
      <c r="R139" s="1"/>
      <c r="S139" s="1"/>
      <c r="T139" s="1"/>
      <c r="U139" s="3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2.75" customHeight="1">
      <c r="A140" s="1"/>
      <c r="B140" s="1"/>
      <c r="C140" s="1"/>
      <c r="D140" s="3"/>
      <c r="E140" s="3"/>
      <c r="F140" s="3"/>
      <c r="G140" s="3"/>
      <c r="H140" s="3"/>
      <c r="I140" s="3"/>
      <c r="J140" s="3"/>
      <c r="K140" s="1"/>
      <c r="L140" s="2"/>
      <c r="M140" s="2"/>
      <c r="N140" s="2"/>
      <c r="O140" s="2"/>
      <c r="P140" s="2"/>
      <c r="Q140" s="2"/>
      <c r="R140" s="1"/>
      <c r="S140" s="1"/>
      <c r="T140" s="1"/>
      <c r="U140" s="3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2.75" customHeight="1">
      <c r="A141" s="1"/>
      <c r="B141" s="1"/>
      <c r="C141" s="1"/>
      <c r="D141" s="3"/>
      <c r="E141" s="3"/>
      <c r="F141" s="3"/>
      <c r="G141" s="3"/>
      <c r="H141" s="3"/>
      <c r="I141" s="3"/>
      <c r="J141" s="3"/>
      <c r="K141" s="1"/>
      <c r="L141" s="2"/>
      <c r="M141" s="2"/>
      <c r="N141" s="2"/>
      <c r="O141" s="2"/>
      <c r="P141" s="2"/>
      <c r="Q141" s="2"/>
      <c r="R141" s="1"/>
      <c r="S141" s="1"/>
      <c r="T141" s="1"/>
      <c r="U141" s="3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2.75" customHeight="1">
      <c r="A142" s="1"/>
      <c r="B142" s="1"/>
      <c r="C142" s="1"/>
      <c r="D142" s="3"/>
      <c r="E142" s="3"/>
      <c r="F142" s="3"/>
      <c r="G142" s="3"/>
      <c r="H142" s="3"/>
      <c r="I142" s="3"/>
      <c r="J142" s="3"/>
      <c r="K142" s="1"/>
      <c r="L142" s="2"/>
      <c r="M142" s="2"/>
      <c r="N142" s="2"/>
      <c r="O142" s="2"/>
      <c r="P142" s="2"/>
      <c r="Q142" s="2"/>
      <c r="R142" s="1"/>
      <c r="S142" s="1"/>
      <c r="T142" s="1"/>
      <c r="U142" s="3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2.75" customHeight="1">
      <c r="A143" s="1"/>
      <c r="B143" s="1"/>
      <c r="C143" s="1"/>
      <c r="D143" s="3"/>
      <c r="E143" s="3"/>
      <c r="F143" s="3"/>
      <c r="G143" s="3"/>
      <c r="H143" s="3"/>
      <c r="I143" s="3"/>
      <c r="J143" s="3"/>
      <c r="K143" s="1"/>
      <c r="L143" s="2"/>
      <c r="M143" s="2"/>
      <c r="N143" s="2"/>
      <c r="O143" s="2"/>
      <c r="P143" s="2"/>
      <c r="Q143" s="2"/>
      <c r="R143" s="1"/>
      <c r="S143" s="1"/>
      <c r="T143" s="1"/>
      <c r="U143" s="3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2.75" customHeight="1">
      <c r="A144" s="1"/>
      <c r="B144" s="1"/>
      <c r="C144" s="1"/>
      <c r="D144" s="3"/>
      <c r="E144" s="3"/>
      <c r="F144" s="3"/>
      <c r="G144" s="3"/>
      <c r="H144" s="3"/>
      <c r="I144" s="3"/>
      <c r="J144" s="3"/>
      <c r="K144" s="1"/>
      <c r="L144" s="2"/>
      <c r="M144" s="2"/>
      <c r="N144" s="2"/>
      <c r="O144" s="2"/>
      <c r="P144" s="2"/>
      <c r="Q144" s="2"/>
      <c r="R144" s="1"/>
      <c r="S144" s="1"/>
      <c r="T144" s="1"/>
      <c r="U144" s="3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2.75" customHeight="1">
      <c r="A145" s="1"/>
      <c r="B145" s="1"/>
      <c r="C145" s="1"/>
      <c r="D145" s="3"/>
      <c r="E145" s="3"/>
      <c r="F145" s="3"/>
      <c r="G145" s="3"/>
      <c r="H145" s="3"/>
      <c r="I145" s="3"/>
      <c r="J145" s="3"/>
      <c r="K145" s="1"/>
      <c r="L145" s="2"/>
      <c r="M145" s="2"/>
      <c r="N145" s="2"/>
      <c r="O145" s="2"/>
      <c r="P145" s="2"/>
      <c r="Q145" s="2"/>
      <c r="R145" s="1"/>
      <c r="S145" s="1"/>
      <c r="T145" s="1"/>
      <c r="U145" s="3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2.75" customHeight="1">
      <c r="A146" s="1"/>
      <c r="B146" s="1"/>
      <c r="C146" s="1"/>
      <c r="D146" s="3"/>
      <c r="E146" s="3"/>
      <c r="F146" s="3"/>
      <c r="G146" s="3"/>
      <c r="H146" s="3"/>
      <c r="I146" s="3"/>
      <c r="J146" s="3"/>
      <c r="K146" s="1"/>
      <c r="L146" s="2"/>
      <c r="M146" s="2"/>
      <c r="N146" s="2"/>
      <c r="O146" s="2"/>
      <c r="P146" s="2"/>
      <c r="Q146" s="2"/>
      <c r="R146" s="1"/>
      <c r="S146" s="1"/>
      <c r="T146" s="1"/>
      <c r="U146" s="3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2.75" customHeight="1">
      <c r="A147" s="1"/>
      <c r="B147" s="1"/>
      <c r="C147" s="1"/>
      <c r="D147" s="3"/>
      <c r="E147" s="3"/>
      <c r="F147" s="3"/>
      <c r="G147" s="3"/>
      <c r="H147" s="3"/>
      <c r="I147" s="3"/>
      <c r="J147" s="3"/>
      <c r="K147" s="1"/>
      <c r="L147" s="2"/>
      <c r="M147" s="2"/>
      <c r="N147" s="2"/>
      <c r="O147" s="2"/>
      <c r="P147" s="2"/>
      <c r="Q147" s="2"/>
      <c r="R147" s="1"/>
      <c r="S147" s="1"/>
      <c r="T147" s="1"/>
      <c r="U147" s="3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2.75" customHeight="1">
      <c r="A148" s="1"/>
      <c r="B148" s="1"/>
      <c r="C148" s="1"/>
      <c r="D148" s="3"/>
      <c r="E148" s="3"/>
      <c r="F148" s="3"/>
      <c r="G148" s="3"/>
      <c r="H148" s="3"/>
      <c r="I148" s="3"/>
      <c r="J148" s="3"/>
      <c r="K148" s="1"/>
      <c r="L148" s="2"/>
      <c r="M148" s="2"/>
      <c r="N148" s="2"/>
      <c r="O148" s="2"/>
      <c r="P148" s="2"/>
      <c r="Q148" s="2"/>
      <c r="R148" s="1"/>
      <c r="S148" s="1"/>
      <c r="T148" s="1"/>
      <c r="U148" s="3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2.75" customHeight="1">
      <c r="A149" s="1"/>
      <c r="B149" s="1"/>
      <c r="C149" s="1"/>
      <c r="D149" s="3"/>
      <c r="E149" s="3"/>
      <c r="F149" s="3"/>
      <c r="G149" s="3"/>
      <c r="H149" s="3"/>
      <c r="I149" s="3"/>
      <c r="J149" s="3"/>
      <c r="K149" s="1"/>
      <c r="L149" s="2"/>
      <c r="M149" s="2"/>
      <c r="N149" s="2"/>
      <c r="O149" s="2"/>
      <c r="P149" s="2"/>
      <c r="Q149" s="2"/>
      <c r="R149" s="1"/>
      <c r="S149" s="1"/>
      <c r="T149" s="1"/>
      <c r="U149" s="3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2.75" customHeight="1">
      <c r="A150" s="1"/>
      <c r="B150" s="1"/>
      <c r="C150" s="1"/>
      <c r="D150" s="3"/>
      <c r="E150" s="3"/>
      <c r="F150" s="3"/>
      <c r="G150" s="3"/>
      <c r="H150" s="3"/>
      <c r="I150" s="3"/>
      <c r="J150" s="3"/>
      <c r="K150" s="1"/>
      <c r="L150" s="2"/>
      <c r="M150" s="2"/>
      <c r="N150" s="2"/>
      <c r="O150" s="2"/>
      <c r="P150" s="2"/>
      <c r="Q150" s="2"/>
      <c r="R150" s="1"/>
      <c r="S150" s="1"/>
      <c r="T150" s="1"/>
      <c r="U150" s="3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2.75" customHeight="1">
      <c r="A151" s="1"/>
      <c r="B151" s="1"/>
      <c r="C151" s="1"/>
      <c r="D151" s="3"/>
      <c r="E151" s="3"/>
      <c r="F151" s="3"/>
      <c r="G151" s="3"/>
      <c r="H151" s="3"/>
      <c r="I151" s="3"/>
      <c r="J151" s="3"/>
      <c r="K151" s="1"/>
      <c r="L151" s="2"/>
      <c r="M151" s="2"/>
      <c r="N151" s="2"/>
      <c r="O151" s="2"/>
      <c r="P151" s="2"/>
      <c r="Q151" s="2"/>
      <c r="R151" s="1"/>
      <c r="S151" s="1"/>
      <c r="T151" s="1"/>
      <c r="U151" s="3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2.75" customHeight="1">
      <c r="A152" s="1"/>
      <c r="B152" s="1"/>
      <c r="C152" s="1"/>
      <c r="D152" s="3"/>
      <c r="E152" s="3"/>
      <c r="F152" s="3"/>
      <c r="G152" s="3"/>
      <c r="H152" s="3"/>
      <c r="I152" s="3"/>
      <c r="J152" s="3"/>
      <c r="K152" s="1"/>
      <c r="L152" s="2"/>
      <c r="M152" s="2"/>
      <c r="N152" s="2"/>
      <c r="O152" s="2"/>
      <c r="P152" s="2"/>
      <c r="Q152" s="2"/>
      <c r="R152" s="1"/>
      <c r="S152" s="1"/>
      <c r="T152" s="1"/>
      <c r="U152" s="3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2.75" customHeight="1">
      <c r="A153" s="1"/>
      <c r="B153" s="1"/>
      <c r="C153" s="1"/>
      <c r="D153" s="3"/>
      <c r="E153" s="3"/>
      <c r="F153" s="3"/>
      <c r="G153" s="3"/>
      <c r="H153" s="3"/>
      <c r="I153" s="3"/>
      <c r="J153" s="3"/>
      <c r="K153" s="1"/>
      <c r="L153" s="2"/>
      <c r="M153" s="2"/>
      <c r="N153" s="2"/>
      <c r="O153" s="2"/>
      <c r="P153" s="2"/>
      <c r="Q153" s="2"/>
      <c r="R153" s="1"/>
      <c r="S153" s="1"/>
      <c r="T153" s="1"/>
      <c r="U153" s="3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2.75" customHeight="1">
      <c r="A154" s="1"/>
      <c r="B154" s="1"/>
      <c r="C154" s="1"/>
      <c r="D154" s="3"/>
      <c r="E154" s="3"/>
      <c r="F154" s="3"/>
      <c r="G154" s="3"/>
      <c r="H154" s="3"/>
      <c r="I154" s="3"/>
      <c r="J154" s="3"/>
      <c r="K154" s="1"/>
      <c r="L154" s="2"/>
      <c r="M154" s="2"/>
      <c r="N154" s="2"/>
      <c r="O154" s="2"/>
      <c r="P154" s="2"/>
      <c r="Q154" s="2"/>
      <c r="R154" s="1"/>
      <c r="S154" s="1"/>
      <c r="T154" s="1"/>
      <c r="U154" s="3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2.75" customHeight="1">
      <c r="A155" s="1"/>
      <c r="B155" s="1"/>
      <c r="C155" s="1"/>
      <c r="D155" s="3"/>
      <c r="E155" s="3"/>
      <c r="F155" s="3"/>
      <c r="G155" s="3"/>
      <c r="H155" s="3"/>
      <c r="I155" s="3"/>
      <c r="J155" s="3"/>
      <c r="K155" s="1"/>
      <c r="L155" s="2"/>
      <c r="M155" s="2"/>
      <c r="N155" s="2"/>
      <c r="O155" s="2"/>
      <c r="P155" s="2"/>
      <c r="Q155" s="2"/>
      <c r="R155" s="1"/>
      <c r="S155" s="1"/>
      <c r="T155" s="1"/>
      <c r="U155" s="3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2.75" customHeight="1">
      <c r="A156" s="1"/>
      <c r="B156" s="1"/>
      <c r="C156" s="1"/>
      <c r="D156" s="3"/>
      <c r="E156" s="3"/>
      <c r="F156" s="3"/>
      <c r="G156" s="3"/>
      <c r="H156" s="3"/>
      <c r="I156" s="3"/>
      <c r="J156" s="3"/>
      <c r="K156" s="1"/>
      <c r="L156" s="2"/>
      <c r="M156" s="2"/>
      <c r="N156" s="2"/>
      <c r="O156" s="2"/>
      <c r="P156" s="2"/>
      <c r="Q156" s="2"/>
      <c r="R156" s="1"/>
      <c r="S156" s="1"/>
      <c r="T156" s="1"/>
      <c r="U156" s="3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2.75" customHeight="1">
      <c r="A157" s="1"/>
      <c r="B157" s="1"/>
      <c r="C157" s="1"/>
      <c r="D157" s="3"/>
      <c r="E157" s="3"/>
      <c r="F157" s="3"/>
      <c r="G157" s="3"/>
      <c r="H157" s="3"/>
      <c r="I157" s="3"/>
      <c r="J157" s="3"/>
      <c r="K157" s="1"/>
      <c r="L157" s="2"/>
      <c r="M157" s="2"/>
      <c r="N157" s="2"/>
      <c r="O157" s="2"/>
      <c r="P157" s="2"/>
      <c r="Q157" s="2"/>
      <c r="R157" s="1"/>
      <c r="S157" s="1"/>
      <c r="T157" s="1"/>
      <c r="U157" s="3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2.75" customHeight="1">
      <c r="A158" s="1"/>
      <c r="B158" s="1"/>
      <c r="C158" s="1"/>
      <c r="D158" s="3"/>
      <c r="E158" s="3"/>
      <c r="F158" s="3"/>
      <c r="G158" s="3"/>
      <c r="H158" s="3"/>
      <c r="I158" s="3"/>
      <c r="J158" s="3"/>
      <c r="K158" s="1"/>
      <c r="L158" s="2"/>
      <c r="M158" s="2"/>
      <c r="N158" s="2"/>
      <c r="O158" s="2"/>
      <c r="P158" s="2"/>
      <c r="Q158" s="2"/>
      <c r="R158" s="1"/>
      <c r="S158" s="1"/>
      <c r="T158" s="1"/>
      <c r="U158" s="3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2.75" customHeight="1">
      <c r="A159" s="1"/>
      <c r="B159" s="1"/>
      <c r="C159" s="1"/>
      <c r="D159" s="3"/>
      <c r="E159" s="3"/>
      <c r="F159" s="3"/>
      <c r="G159" s="3"/>
      <c r="H159" s="3"/>
      <c r="I159" s="3"/>
      <c r="J159" s="3"/>
      <c r="K159" s="1"/>
      <c r="L159" s="2"/>
      <c r="M159" s="2"/>
      <c r="N159" s="2"/>
      <c r="O159" s="2"/>
      <c r="P159" s="2"/>
      <c r="Q159" s="2"/>
      <c r="R159" s="1"/>
      <c r="S159" s="1"/>
      <c r="T159" s="1"/>
      <c r="U159" s="3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2.75" customHeight="1">
      <c r="A160" s="1"/>
      <c r="B160" s="1"/>
      <c r="C160" s="1"/>
      <c r="D160" s="3"/>
      <c r="E160" s="3"/>
      <c r="F160" s="3"/>
      <c r="G160" s="3"/>
      <c r="H160" s="3"/>
      <c r="I160" s="3"/>
      <c r="J160" s="3"/>
      <c r="K160" s="1"/>
      <c r="L160" s="2"/>
      <c r="M160" s="2"/>
      <c r="N160" s="2"/>
      <c r="O160" s="2"/>
      <c r="P160" s="2"/>
      <c r="Q160" s="2"/>
      <c r="R160" s="1"/>
      <c r="S160" s="1"/>
      <c r="T160" s="1"/>
      <c r="U160" s="3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2.75" customHeight="1">
      <c r="A161" s="1"/>
      <c r="B161" s="1"/>
      <c r="C161" s="1"/>
      <c r="D161" s="3"/>
      <c r="E161" s="3"/>
      <c r="F161" s="3"/>
      <c r="G161" s="3"/>
      <c r="H161" s="3"/>
      <c r="I161" s="3"/>
      <c r="J161" s="3"/>
      <c r="K161" s="1"/>
      <c r="L161" s="2"/>
      <c r="M161" s="2"/>
      <c r="N161" s="2"/>
      <c r="O161" s="2"/>
      <c r="P161" s="2"/>
      <c r="Q161" s="2"/>
      <c r="R161" s="1"/>
      <c r="S161" s="1"/>
      <c r="T161" s="1"/>
      <c r="U161" s="3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2.75" customHeight="1">
      <c r="A162" s="1"/>
      <c r="B162" s="1"/>
      <c r="C162" s="1"/>
      <c r="D162" s="3"/>
      <c r="E162" s="3"/>
      <c r="F162" s="3"/>
      <c r="G162" s="3"/>
      <c r="H162" s="3"/>
      <c r="I162" s="3"/>
      <c r="J162" s="3"/>
      <c r="K162" s="1"/>
      <c r="L162" s="2"/>
      <c r="M162" s="2"/>
      <c r="N162" s="2"/>
      <c r="O162" s="2"/>
      <c r="P162" s="2"/>
      <c r="Q162" s="2"/>
      <c r="R162" s="1"/>
      <c r="S162" s="1"/>
      <c r="T162" s="1"/>
      <c r="U162" s="3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2.75" customHeight="1">
      <c r="A163" s="1"/>
      <c r="B163" s="1"/>
      <c r="C163" s="1"/>
      <c r="D163" s="3"/>
      <c r="E163" s="3"/>
      <c r="F163" s="3"/>
      <c r="G163" s="3"/>
      <c r="H163" s="3"/>
      <c r="I163" s="3"/>
      <c r="J163" s="3"/>
      <c r="K163" s="1"/>
      <c r="L163" s="2"/>
      <c r="M163" s="2"/>
      <c r="N163" s="2"/>
      <c r="O163" s="2"/>
      <c r="P163" s="2"/>
      <c r="Q163" s="2"/>
      <c r="R163" s="1"/>
      <c r="S163" s="1"/>
      <c r="T163" s="1"/>
      <c r="U163" s="3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2.75" customHeight="1">
      <c r="A164" s="1"/>
      <c r="B164" s="1"/>
      <c r="C164" s="1"/>
      <c r="D164" s="3"/>
      <c r="E164" s="3"/>
      <c r="F164" s="3"/>
      <c r="G164" s="3"/>
      <c r="H164" s="3"/>
      <c r="I164" s="3"/>
      <c r="J164" s="3"/>
      <c r="K164" s="1"/>
      <c r="L164" s="2"/>
      <c r="M164" s="2"/>
      <c r="N164" s="2"/>
      <c r="O164" s="2"/>
      <c r="P164" s="2"/>
      <c r="Q164" s="2"/>
      <c r="R164" s="1"/>
      <c r="S164" s="1"/>
      <c r="T164" s="1"/>
      <c r="U164" s="3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2.75" customHeight="1">
      <c r="A165" s="1"/>
      <c r="B165" s="1"/>
      <c r="C165" s="1"/>
      <c r="D165" s="3"/>
      <c r="E165" s="3"/>
      <c r="F165" s="3"/>
      <c r="G165" s="3"/>
      <c r="H165" s="3"/>
      <c r="I165" s="3"/>
      <c r="J165" s="3"/>
      <c r="K165" s="1"/>
      <c r="L165" s="2"/>
      <c r="M165" s="2"/>
      <c r="N165" s="2"/>
      <c r="O165" s="2"/>
      <c r="P165" s="2"/>
      <c r="Q165" s="2"/>
      <c r="R165" s="1"/>
      <c r="S165" s="1"/>
      <c r="T165" s="1"/>
      <c r="U165" s="3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2.75" customHeight="1">
      <c r="A166" s="1"/>
      <c r="B166" s="1"/>
      <c r="C166" s="1"/>
      <c r="D166" s="3"/>
      <c r="E166" s="3"/>
      <c r="F166" s="3"/>
      <c r="G166" s="3"/>
      <c r="H166" s="3"/>
      <c r="I166" s="3"/>
      <c r="J166" s="3"/>
      <c r="K166" s="1"/>
      <c r="L166" s="2"/>
      <c r="M166" s="2"/>
      <c r="N166" s="2"/>
      <c r="O166" s="2"/>
      <c r="P166" s="2"/>
      <c r="Q166" s="2"/>
      <c r="R166" s="1"/>
      <c r="S166" s="1"/>
      <c r="T166" s="1"/>
      <c r="U166" s="3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2.75" customHeight="1">
      <c r="A167" s="1"/>
      <c r="B167" s="1"/>
      <c r="C167" s="1"/>
      <c r="D167" s="3"/>
      <c r="E167" s="3"/>
      <c r="F167" s="3"/>
      <c r="G167" s="3"/>
      <c r="H167" s="3"/>
      <c r="I167" s="3"/>
      <c r="J167" s="3"/>
      <c r="K167" s="1"/>
      <c r="L167" s="2"/>
      <c r="M167" s="2"/>
      <c r="N167" s="2"/>
      <c r="O167" s="2"/>
      <c r="P167" s="2"/>
      <c r="Q167" s="2"/>
      <c r="R167" s="1"/>
      <c r="S167" s="1"/>
      <c r="T167" s="1"/>
      <c r="U167" s="3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2.75" customHeight="1">
      <c r="A168" s="1"/>
      <c r="B168" s="1"/>
      <c r="C168" s="1"/>
      <c r="D168" s="3"/>
      <c r="E168" s="3"/>
      <c r="F168" s="3"/>
      <c r="G168" s="3"/>
      <c r="H168" s="3"/>
      <c r="I168" s="3"/>
      <c r="J168" s="3"/>
      <c r="K168" s="1"/>
      <c r="L168" s="2"/>
      <c r="M168" s="2"/>
      <c r="N168" s="2"/>
      <c r="O168" s="2"/>
      <c r="P168" s="2"/>
      <c r="Q168" s="2"/>
      <c r="R168" s="1"/>
      <c r="S168" s="1"/>
      <c r="T168" s="1"/>
      <c r="U168" s="3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2.75" customHeight="1">
      <c r="A169" s="1"/>
      <c r="B169" s="1"/>
      <c r="C169" s="1"/>
      <c r="D169" s="3"/>
      <c r="E169" s="3"/>
      <c r="F169" s="3"/>
      <c r="G169" s="3"/>
      <c r="H169" s="3"/>
      <c r="I169" s="3"/>
      <c r="J169" s="3"/>
      <c r="K169" s="1"/>
      <c r="L169" s="2"/>
      <c r="M169" s="2"/>
      <c r="N169" s="2"/>
      <c r="O169" s="2"/>
      <c r="P169" s="2"/>
      <c r="Q169" s="2"/>
      <c r="R169" s="1"/>
      <c r="S169" s="1"/>
      <c r="T169" s="1"/>
      <c r="U169" s="3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2.75" customHeight="1">
      <c r="A170" s="1"/>
      <c r="B170" s="1"/>
      <c r="C170" s="1"/>
      <c r="D170" s="3"/>
      <c r="E170" s="3"/>
      <c r="F170" s="3"/>
      <c r="G170" s="3"/>
      <c r="H170" s="3"/>
      <c r="I170" s="3"/>
      <c r="J170" s="3"/>
      <c r="K170" s="1"/>
      <c r="L170" s="2"/>
      <c r="M170" s="2"/>
      <c r="N170" s="2"/>
      <c r="O170" s="2"/>
      <c r="P170" s="2"/>
      <c r="Q170" s="2"/>
      <c r="R170" s="1"/>
      <c r="S170" s="1"/>
      <c r="T170" s="1"/>
      <c r="U170" s="3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2.75" customHeight="1">
      <c r="A171" s="1"/>
      <c r="B171" s="1"/>
      <c r="C171" s="1"/>
      <c r="D171" s="3"/>
      <c r="E171" s="3"/>
      <c r="F171" s="3"/>
      <c r="G171" s="3"/>
      <c r="H171" s="3"/>
      <c r="I171" s="3"/>
      <c r="J171" s="3"/>
      <c r="K171" s="1"/>
      <c r="L171" s="2"/>
      <c r="M171" s="2"/>
      <c r="N171" s="2"/>
      <c r="O171" s="2"/>
      <c r="P171" s="2"/>
      <c r="Q171" s="2"/>
      <c r="R171" s="1"/>
      <c r="S171" s="1"/>
      <c r="T171" s="1"/>
      <c r="U171" s="3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2.75" customHeight="1">
      <c r="A172" s="1"/>
      <c r="B172" s="1"/>
      <c r="C172" s="1"/>
      <c r="D172" s="3"/>
      <c r="E172" s="3"/>
      <c r="F172" s="3"/>
      <c r="G172" s="3"/>
      <c r="H172" s="3"/>
      <c r="I172" s="3"/>
      <c r="J172" s="3"/>
      <c r="K172" s="1"/>
      <c r="L172" s="2"/>
      <c r="M172" s="2"/>
      <c r="N172" s="2"/>
      <c r="O172" s="2"/>
      <c r="P172" s="2"/>
      <c r="Q172" s="2"/>
      <c r="R172" s="1"/>
      <c r="S172" s="1"/>
      <c r="T172" s="1"/>
      <c r="U172" s="3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2.75" customHeight="1">
      <c r="A173" s="1"/>
      <c r="B173" s="1"/>
      <c r="C173" s="1"/>
      <c r="D173" s="3"/>
      <c r="E173" s="3"/>
      <c r="F173" s="3"/>
      <c r="G173" s="3"/>
      <c r="H173" s="3"/>
      <c r="I173" s="3"/>
      <c r="J173" s="3"/>
      <c r="K173" s="1"/>
      <c r="L173" s="2"/>
      <c r="M173" s="2"/>
      <c r="N173" s="2"/>
      <c r="O173" s="2"/>
      <c r="P173" s="2"/>
      <c r="Q173" s="2"/>
      <c r="R173" s="1"/>
      <c r="S173" s="1"/>
      <c r="T173" s="1"/>
      <c r="U173" s="3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2.75" customHeight="1">
      <c r="A174" s="1"/>
      <c r="B174" s="1"/>
      <c r="C174" s="1"/>
      <c r="D174" s="3"/>
      <c r="E174" s="3"/>
      <c r="F174" s="3"/>
      <c r="G174" s="3"/>
      <c r="H174" s="3"/>
      <c r="I174" s="3"/>
      <c r="J174" s="3"/>
      <c r="K174" s="1"/>
      <c r="L174" s="2"/>
      <c r="M174" s="2"/>
      <c r="N174" s="2"/>
      <c r="O174" s="2"/>
      <c r="P174" s="2"/>
      <c r="Q174" s="2"/>
      <c r="R174" s="1"/>
      <c r="S174" s="1"/>
      <c r="T174" s="1"/>
      <c r="U174" s="3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2.75" customHeight="1">
      <c r="A175" s="1"/>
      <c r="B175" s="1"/>
      <c r="C175" s="1"/>
      <c r="D175" s="3"/>
      <c r="E175" s="3"/>
      <c r="F175" s="3"/>
      <c r="G175" s="3"/>
      <c r="H175" s="3"/>
      <c r="I175" s="3"/>
      <c r="J175" s="3"/>
      <c r="K175" s="1"/>
      <c r="L175" s="2"/>
      <c r="M175" s="2"/>
      <c r="N175" s="2"/>
      <c r="O175" s="2"/>
      <c r="P175" s="2"/>
      <c r="Q175" s="2"/>
      <c r="R175" s="1"/>
      <c r="S175" s="1"/>
      <c r="T175" s="1"/>
      <c r="U175" s="3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2.75" customHeight="1">
      <c r="A176" s="1"/>
      <c r="B176" s="1"/>
      <c r="C176" s="1"/>
      <c r="D176" s="3"/>
      <c r="E176" s="3"/>
      <c r="F176" s="3"/>
      <c r="G176" s="3"/>
      <c r="H176" s="3"/>
      <c r="I176" s="3"/>
      <c r="J176" s="3"/>
      <c r="K176" s="1"/>
      <c r="L176" s="2"/>
      <c r="M176" s="2"/>
      <c r="N176" s="2"/>
      <c r="O176" s="2"/>
      <c r="P176" s="2"/>
      <c r="Q176" s="2"/>
      <c r="R176" s="1"/>
      <c r="S176" s="1"/>
      <c r="T176" s="1"/>
      <c r="U176" s="3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2.75" customHeight="1">
      <c r="A177" s="1"/>
      <c r="B177" s="1"/>
      <c r="C177" s="1"/>
      <c r="D177" s="3"/>
      <c r="E177" s="3"/>
      <c r="F177" s="3"/>
      <c r="G177" s="3"/>
      <c r="H177" s="3"/>
      <c r="I177" s="3"/>
      <c r="J177" s="3"/>
      <c r="K177" s="1"/>
      <c r="L177" s="2"/>
      <c r="M177" s="2"/>
      <c r="N177" s="2"/>
      <c r="O177" s="2"/>
      <c r="P177" s="2"/>
      <c r="Q177" s="2"/>
      <c r="R177" s="1"/>
      <c r="S177" s="1"/>
      <c r="T177" s="1"/>
      <c r="U177" s="3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2.75" customHeight="1">
      <c r="A178" s="1"/>
      <c r="B178" s="1"/>
      <c r="C178" s="1"/>
      <c r="D178" s="3"/>
      <c r="E178" s="3"/>
      <c r="F178" s="3"/>
      <c r="G178" s="3"/>
      <c r="H178" s="3"/>
      <c r="I178" s="3"/>
      <c r="J178" s="3"/>
      <c r="K178" s="1"/>
      <c r="L178" s="2"/>
      <c r="M178" s="2"/>
      <c r="N178" s="2"/>
      <c r="O178" s="2"/>
      <c r="P178" s="2"/>
      <c r="Q178" s="2"/>
      <c r="R178" s="1"/>
      <c r="S178" s="1"/>
      <c r="T178" s="1"/>
      <c r="U178" s="3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2.75" customHeight="1">
      <c r="A179" s="1"/>
      <c r="B179" s="1"/>
      <c r="C179" s="1"/>
      <c r="D179" s="3"/>
      <c r="E179" s="3"/>
      <c r="F179" s="3"/>
      <c r="G179" s="3"/>
      <c r="H179" s="3"/>
      <c r="I179" s="3"/>
      <c r="J179" s="3"/>
      <c r="K179" s="1"/>
      <c r="L179" s="2"/>
      <c r="M179" s="2"/>
      <c r="N179" s="2"/>
      <c r="O179" s="2"/>
      <c r="P179" s="2"/>
      <c r="Q179" s="2"/>
      <c r="R179" s="1"/>
      <c r="S179" s="1"/>
      <c r="T179" s="1"/>
      <c r="U179" s="3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2.75" customHeight="1">
      <c r="A180" s="1"/>
      <c r="B180" s="1"/>
      <c r="C180" s="1"/>
      <c r="D180" s="3"/>
      <c r="E180" s="3"/>
      <c r="F180" s="3"/>
      <c r="G180" s="3"/>
      <c r="H180" s="3"/>
      <c r="I180" s="3"/>
      <c r="J180" s="3"/>
      <c r="K180" s="1"/>
      <c r="L180" s="2"/>
      <c r="M180" s="2"/>
      <c r="N180" s="2"/>
      <c r="O180" s="2"/>
      <c r="P180" s="2"/>
      <c r="Q180" s="2"/>
      <c r="R180" s="1"/>
      <c r="S180" s="1"/>
      <c r="T180" s="1"/>
      <c r="U180" s="3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2.75" customHeight="1">
      <c r="A181" s="1"/>
      <c r="B181" s="1"/>
      <c r="C181" s="1"/>
      <c r="D181" s="3"/>
      <c r="E181" s="3"/>
      <c r="F181" s="3"/>
      <c r="G181" s="3"/>
      <c r="H181" s="3"/>
      <c r="I181" s="3"/>
      <c r="J181" s="3"/>
      <c r="K181" s="1"/>
      <c r="L181" s="2"/>
      <c r="M181" s="2"/>
      <c r="N181" s="2"/>
      <c r="O181" s="2"/>
      <c r="P181" s="2"/>
      <c r="Q181" s="2"/>
      <c r="R181" s="1"/>
      <c r="S181" s="1"/>
      <c r="T181" s="1"/>
      <c r="U181" s="3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2.75" customHeight="1">
      <c r="A182" s="1"/>
      <c r="B182" s="1"/>
      <c r="C182" s="1"/>
      <c r="D182" s="3"/>
      <c r="E182" s="3"/>
      <c r="F182" s="3"/>
      <c r="G182" s="3"/>
      <c r="H182" s="3"/>
      <c r="I182" s="3"/>
      <c r="J182" s="3"/>
      <c r="K182" s="1"/>
      <c r="L182" s="2"/>
      <c r="M182" s="2"/>
      <c r="N182" s="2"/>
      <c r="O182" s="2"/>
      <c r="P182" s="2"/>
      <c r="Q182" s="2"/>
      <c r="R182" s="1"/>
      <c r="S182" s="1"/>
      <c r="T182" s="1"/>
      <c r="U182" s="3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2.75" customHeight="1">
      <c r="A183" s="1"/>
      <c r="B183" s="1"/>
      <c r="C183" s="1"/>
      <c r="D183" s="3"/>
      <c r="E183" s="3"/>
      <c r="F183" s="3"/>
      <c r="G183" s="3"/>
      <c r="H183" s="3"/>
      <c r="I183" s="3"/>
      <c r="J183" s="3"/>
      <c r="K183" s="1"/>
      <c r="L183" s="2"/>
      <c r="M183" s="2"/>
      <c r="N183" s="2"/>
      <c r="O183" s="2"/>
      <c r="P183" s="2"/>
      <c r="Q183" s="2"/>
      <c r="R183" s="1"/>
      <c r="S183" s="1"/>
      <c r="T183" s="1"/>
      <c r="U183" s="3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2.75" customHeight="1">
      <c r="A184" s="1"/>
      <c r="B184" s="1"/>
      <c r="C184" s="1"/>
      <c r="D184" s="3"/>
      <c r="E184" s="3"/>
      <c r="F184" s="3"/>
      <c r="G184" s="3"/>
      <c r="H184" s="3"/>
      <c r="I184" s="3"/>
      <c r="J184" s="3"/>
      <c r="K184" s="1"/>
      <c r="L184" s="2"/>
      <c r="M184" s="2"/>
      <c r="N184" s="2"/>
      <c r="O184" s="2"/>
      <c r="P184" s="2"/>
      <c r="Q184" s="2"/>
      <c r="R184" s="1"/>
      <c r="S184" s="1"/>
      <c r="T184" s="1"/>
      <c r="U184" s="3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2.75" customHeight="1">
      <c r="A185" s="1"/>
      <c r="B185" s="1"/>
      <c r="C185" s="1"/>
      <c r="D185" s="3"/>
      <c r="E185" s="3"/>
      <c r="F185" s="3"/>
      <c r="G185" s="3"/>
      <c r="H185" s="3"/>
      <c r="I185" s="3"/>
      <c r="J185" s="3"/>
      <c r="K185" s="1"/>
      <c r="L185" s="2"/>
      <c r="M185" s="2"/>
      <c r="N185" s="2"/>
      <c r="O185" s="2"/>
      <c r="P185" s="2"/>
      <c r="Q185" s="2"/>
      <c r="R185" s="1"/>
      <c r="S185" s="1"/>
      <c r="T185" s="1"/>
      <c r="U185" s="3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2.75" customHeight="1">
      <c r="A186" s="1"/>
      <c r="B186" s="1"/>
      <c r="C186" s="1"/>
      <c r="D186" s="3"/>
      <c r="E186" s="3"/>
      <c r="F186" s="3"/>
      <c r="G186" s="3"/>
      <c r="H186" s="3"/>
      <c r="I186" s="3"/>
      <c r="J186" s="3"/>
      <c r="K186" s="1"/>
      <c r="L186" s="2"/>
      <c r="M186" s="2"/>
      <c r="N186" s="2"/>
      <c r="O186" s="2"/>
      <c r="P186" s="2"/>
      <c r="Q186" s="2"/>
      <c r="R186" s="1"/>
      <c r="S186" s="1"/>
      <c r="T186" s="1"/>
      <c r="U186" s="3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2.75" customHeight="1">
      <c r="A187" s="1"/>
      <c r="B187" s="1"/>
      <c r="C187" s="1"/>
      <c r="D187" s="3"/>
      <c r="E187" s="3"/>
      <c r="F187" s="3"/>
      <c r="G187" s="3"/>
      <c r="H187" s="3"/>
      <c r="I187" s="3"/>
      <c r="J187" s="3"/>
      <c r="K187" s="1"/>
      <c r="L187" s="2"/>
      <c r="M187" s="2"/>
      <c r="N187" s="2"/>
      <c r="O187" s="2"/>
      <c r="P187" s="2"/>
      <c r="Q187" s="2"/>
      <c r="R187" s="1"/>
      <c r="S187" s="1"/>
      <c r="T187" s="1"/>
      <c r="U187" s="3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2.75" customHeight="1">
      <c r="A188" s="1"/>
      <c r="B188" s="1"/>
      <c r="C188" s="1"/>
      <c r="D188" s="3"/>
      <c r="E188" s="3"/>
      <c r="F188" s="3"/>
      <c r="G188" s="3"/>
      <c r="H188" s="3"/>
      <c r="I188" s="3"/>
      <c r="J188" s="3"/>
      <c r="K188" s="1"/>
      <c r="L188" s="2"/>
      <c r="M188" s="2"/>
      <c r="N188" s="2"/>
      <c r="O188" s="2"/>
      <c r="P188" s="2"/>
      <c r="Q188" s="2"/>
      <c r="R188" s="1"/>
      <c r="S188" s="1"/>
      <c r="T188" s="1"/>
      <c r="U188" s="3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2.75" customHeight="1">
      <c r="A189" s="1"/>
      <c r="B189" s="1"/>
      <c r="C189" s="1"/>
      <c r="D189" s="3"/>
      <c r="E189" s="3"/>
      <c r="F189" s="3"/>
      <c r="G189" s="3"/>
      <c r="H189" s="3"/>
      <c r="I189" s="3"/>
      <c r="J189" s="3"/>
      <c r="K189" s="1"/>
      <c r="L189" s="2"/>
      <c r="M189" s="2"/>
      <c r="N189" s="2"/>
      <c r="O189" s="2"/>
      <c r="P189" s="2"/>
      <c r="Q189" s="2"/>
      <c r="R189" s="1"/>
      <c r="S189" s="1"/>
      <c r="T189" s="1"/>
      <c r="U189" s="3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2.75" customHeight="1">
      <c r="A190" s="1"/>
      <c r="B190" s="1"/>
      <c r="C190" s="1"/>
      <c r="D190" s="3"/>
      <c r="E190" s="3"/>
      <c r="F190" s="3"/>
      <c r="G190" s="3"/>
      <c r="H190" s="3"/>
      <c r="I190" s="3"/>
      <c r="J190" s="3"/>
      <c r="K190" s="1"/>
      <c r="L190" s="2"/>
      <c r="M190" s="2"/>
      <c r="N190" s="2"/>
      <c r="O190" s="2"/>
      <c r="P190" s="2"/>
      <c r="Q190" s="2"/>
      <c r="R190" s="1"/>
      <c r="S190" s="1"/>
      <c r="T190" s="1"/>
      <c r="U190" s="3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2.75" customHeight="1">
      <c r="A191" s="1"/>
      <c r="B191" s="1"/>
      <c r="C191" s="1"/>
      <c r="D191" s="3"/>
      <c r="E191" s="3"/>
      <c r="F191" s="3"/>
      <c r="G191" s="3"/>
      <c r="H191" s="3"/>
      <c r="I191" s="3"/>
      <c r="J191" s="3"/>
      <c r="K191" s="1"/>
      <c r="L191" s="2"/>
      <c r="M191" s="2"/>
      <c r="N191" s="2"/>
      <c r="O191" s="2"/>
      <c r="P191" s="2"/>
      <c r="Q191" s="2"/>
      <c r="R191" s="1"/>
      <c r="S191" s="1"/>
      <c r="T191" s="1"/>
      <c r="U191" s="3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2.75" customHeight="1">
      <c r="A192" s="1"/>
      <c r="B192" s="1"/>
      <c r="C192" s="1"/>
      <c r="D192" s="3"/>
      <c r="E192" s="3"/>
      <c r="F192" s="3"/>
      <c r="G192" s="3"/>
      <c r="H192" s="3"/>
      <c r="I192" s="3"/>
      <c r="J192" s="3"/>
      <c r="K192" s="1"/>
      <c r="L192" s="2"/>
      <c r="M192" s="2"/>
      <c r="N192" s="2"/>
      <c r="O192" s="2"/>
      <c r="P192" s="2"/>
      <c r="Q192" s="2"/>
      <c r="R192" s="1"/>
      <c r="S192" s="1"/>
      <c r="T192" s="1"/>
      <c r="U192" s="3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2.75" customHeight="1">
      <c r="A193" s="1"/>
      <c r="B193" s="1"/>
      <c r="C193" s="1"/>
      <c r="D193" s="3"/>
      <c r="E193" s="3"/>
      <c r="F193" s="3"/>
      <c r="G193" s="3"/>
      <c r="H193" s="3"/>
      <c r="I193" s="3"/>
      <c r="J193" s="3"/>
      <c r="K193" s="1"/>
      <c r="L193" s="2"/>
      <c r="M193" s="2"/>
      <c r="N193" s="2"/>
      <c r="O193" s="2"/>
      <c r="P193" s="2"/>
      <c r="Q193" s="2"/>
      <c r="R193" s="1"/>
      <c r="S193" s="1"/>
      <c r="T193" s="1"/>
      <c r="U193" s="3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2.75" customHeight="1">
      <c r="A194" s="1"/>
      <c r="B194" s="1"/>
      <c r="C194" s="1"/>
      <c r="D194" s="3"/>
      <c r="E194" s="3"/>
      <c r="F194" s="3"/>
      <c r="G194" s="3"/>
      <c r="H194" s="3"/>
      <c r="I194" s="3"/>
      <c r="J194" s="3"/>
      <c r="K194" s="1"/>
      <c r="L194" s="2"/>
      <c r="M194" s="2"/>
      <c r="N194" s="2"/>
      <c r="O194" s="2"/>
      <c r="P194" s="2"/>
      <c r="Q194" s="2"/>
      <c r="R194" s="1"/>
      <c r="S194" s="1"/>
      <c r="T194" s="1"/>
      <c r="U194" s="3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2.75" customHeight="1">
      <c r="A195" s="1"/>
      <c r="B195" s="1"/>
      <c r="C195" s="1"/>
      <c r="D195" s="3"/>
      <c r="E195" s="3"/>
      <c r="F195" s="3"/>
      <c r="G195" s="3"/>
      <c r="H195" s="3"/>
      <c r="I195" s="3"/>
      <c r="J195" s="3"/>
      <c r="K195" s="1"/>
      <c r="L195" s="2"/>
      <c r="M195" s="2"/>
      <c r="N195" s="2"/>
      <c r="O195" s="2"/>
      <c r="P195" s="2"/>
      <c r="Q195" s="2"/>
      <c r="R195" s="1"/>
      <c r="S195" s="1"/>
      <c r="T195" s="1"/>
      <c r="U195" s="3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2.75" customHeight="1">
      <c r="A196" s="1"/>
      <c r="B196" s="1"/>
      <c r="C196" s="1"/>
      <c r="D196" s="3"/>
      <c r="E196" s="3"/>
      <c r="F196" s="3"/>
      <c r="G196" s="3"/>
      <c r="H196" s="3"/>
      <c r="I196" s="3"/>
      <c r="J196" s="3"/>
      <c r="K196" s="1"/>
      <c r="L196" s="2"/>
      <c r="M196" s="2"/>
      <c r="N196" s="2"/>
      <c r="O196" s="2"/>
      <c r="P196" s="2"/>
      <c r="Q196" s="2"/>
      <c r="R196" s="1"/>
      <c r="S196" s="1"/>
      <c r="T196" s="1"/>
      <c r="U196" s="3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2.75" customHeight="1">
      <c r="A197" s="1"/>
      <c r="B197" s="1"/>
      <c r="C197" s="1"/>
      <c r="D197" s="3"/>
      <c r="E197" s="3"/>
      <c r="F197" s="3"/>
      <c r="G197" s="3"/>
      <c r="H197" s="3"/>
      <c r="I197" s="3"/>
      <c r="J197" s="3"/>
      <c r="K197" s="1"/>
      <c r="L197" s="2"/>
      <c r="M197" s="2"/>
      <c r="N197" s="2"/>
      <c r="O197" s="2"/>
      <c r="P197" s="2"/>
      <c r="Q197" s="2"/>
      <c r="R197" s="1"/>
      <c r="S197" s="1"/>
      <c r="T197" s="1"/>
      <c r="U197" s="3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2.75" customHeight="1">
      <c r="A198" s="1"/>
      <c r="B198" s="1"/>
      <c r="C198" s="1"/>
      <c r="D198" s="3"/>
      <c r="E198" s="3"/>
      <c r="F198" s="3"/>
      <c r="G198" s="3"/>
      <c r="H198" s="3"/>
      <c r="I198" s="3"/>
      <c r="J198" s="3"/>
      <c r="K198" s="1"/>
      <c r="L198" s="2"/>
      <c r="M198" s="2"/>
      <c r="N198" s="2"/>
      <c r="O198" s="2"/>
      <c r="P198" s="2"/>
      <c r="Q198" s="2"/>
      <c r="R198" s="1"/>
      <c r="S198" s="1"/>
      <c r="T198" s="1"/>
      <c r="U198" s="3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2.75" customHeight="1">
      <c r="A199" s="1"/>
      <c r="B199" s="1"/>
      <c r="C199" s="1"/>
      <c r="D199" s="3"/>
      <c r="E199" s="3"/>
      <c r="F199" s="3"/>
      <c r="G199" s="3"/>
      <c r="H199" s="3"/>
      <c r="I199" s="3"/>
      <c r="J199" s="3"/>
      <c r="K199" s="1"/>
      <c r="L199" s="2"/>
      <c r="M199" s="2"/>
      <c r="N199" s="2"/>
      <c r="O199" s="2"/>
      <c r="P199" s="2"/>
      <c r="Q199" s="2"/>
      <c r="R199" s="1"/>
      <c r="S199" s="1"/>
      <c r="T199" s="1"/>
      <c r="U199" s="3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2.75" customHeight="1">
      <c r="A200" s="1"/>
      <c r="B200" s="1"/>
      <c r="C200" s="1"/>
      <c r="D200" s="3"/>
      <c r="E200" s="3"/>
      <c r="F200" s="3"/>
      <c r="G200" s="3"/>
      <c r="H200" s="3"/>
      <c r="I200" s="3"/>
      <c r="J200" s="3"/>
      <c r="K200" s="1"/>
      <c r="L200" s="2"/>
      <c r="M200" s="2"/>
      <c r="N200" s="2"/>
      <c r="O200" s="2"/>
      <c r="P200" s="2"/>
      <c r="Q200" s="2"/>
      <c r="R200" s="1"/>
      <c r="S200" s="1"/>
      <c r="T200" s="1"/>
      <c r="U200" s="3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2.75" customHeight="1">
      <c r="A201" s="1"/>
      <c r="B201" s="1"/>
      <c r="C201" s="1"/>
      <c r="D201" s="3"/>
      <c r="E201" s="3"/>
      <c r="F201" s="3"/>
      <c r="G201" s="3"/>
      <c r="H201" s="3"/>
      <c r="I201" s="3"/>
      <c r="J201" s="3"/>
      <c r="K201" s="1"/>
      <c r="L201" s="2"/>
      <c r="M201" s="2"/>
      <c r="N201" s="2"/>
      <c r="O201" s="2"/>
      <c r="P201" s="2"/>
      <c r="Q201" s="2"/>
      <c r="R201" s="1"/>
      <c r="S201" s="1"/>
      <c r="T201" s="1"/>
      <c r="U201" s="3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2.75" customHeight="1">
      <c r="A202" s="1"/>
      <c r="B202" s="1"/>
      <c r="C202" s="1"/>
      <c r="D202" s="3"/>
      <c r="E202" s="3"/>
      <c r="F202" s="3"/>
      <c r="G202" s="3"/>
      <c r="H202" s="3"/>
      <c r="I202" s="3"/>
      <c r="J202" s="3"/>
      <c r="K202" s="1"/>
      <c r="L202" s="2"/>
      <c r="M202" s="2"/>
      <c r="N202" s="2"/>
      <c r="O202" s="2"/>
      <c r="P202" s="2"/>
      <c r="Q202" s="2"/>
      <c r="R202" s="1"/>
      <c r="S202" s="1"/>
      <c r="T202" s="1"/>
      <c r="U202" s="3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2.75" customHeight="1">
      <c r="A203" s="1"/>
      <c r="B203" s="1"/>
      <c r="C203" s="1"/>
      <c r="D203" s="3"/>
      <c r="E203" s="3"/>
      <c r="F203" s="3"/>
      <c r="G203" s="3"/>
      <c r="H203" s="3"/>
      <c r="I203" s="3"/>
      <c r="J203" s="3"/>
      <c r="K203" s="1"/>
      <c r="L203" s="2"/>
      <c r="M203" s="2"/>
      <c r="N203" s="2"/>
      <c r="O203" s="2"/>
      <c r="P203" s="2"/>
      <c r="Q203" s="2"/>
      <c r="R203" s="1"/>
      <c r="S203" s="1"/>
      <c r="T203" s="1"/>
      <c r="U203" s="3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2.75" customHeight="1">
      <c r="A204" s="1"/>
      <c r="B204" s="1"/>
      <c r="C204" s="1"/>
      <c r="D204" s="3"/>
      <c r="E204" s="3"/>
      <c r="F204" s="3"/>
      <c r="G204" s="3"/>
      <c r="H204" s="3"/>
      <c r="I204" s="3"/>
      <c r="J204" s="3"/>
      <c r="K204" s="1"/>
      <c r="L204" s="2"/>
      <c r="M204" s="2"/>
      <c r="N204" s="2"/>
      <c r="O204" s="2"/>
      <c r="P204" s="2"/>
      <c r="Q204" s="2"/>
      <c r="R204" s="1"/>
      <c r="S204" s="1"/>
      <c r="T204" s="1"/>
      <c r="U204" s="3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2.75" customHeight="1">
      <c r="A205" s="1"/>
      <c r="B205" s="1"/>
      <c r="C205" s="1"/>
      <c r="D205" s="3"/>
      <c r="E205" s="3"/>
      <c r="F205" s="3"/>
      <c r="G205" s="3"/>
      <c r="H205" s="3"/>
      <c r="I205" s="3"/>
      <c r="J205" s="3"/>
      <c r="K205" s="1"/>
      <c r="L205" s="2"/>
      <c r="M205" s="2"/>
      <c r="N205" s="2"/>
      <c r="O205" s="2"/>
      <c r="P205" s="2"/>
      <c r="Q205" s="2"/>
      <c r="R205" s="1"/>
      <c r="S205" s="1"/>
      <c r="T205" s="1"/>
      <c r="U205" s="3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2.75" customHeight="1">
      <c r="A206" s="1"/>
      <c r="B206" s="1"/>
      <c r="C206" s="1"/>
      <c r="D206" s="3"/>
      <c r="E206" s="3"/>
      <c r="F206" s="3"/>
      <c r="G206" s="3"/>
      <c r="H206" s="3"/>
      <c r="I206" s="3"/>
      <c r="J206" s="3"/>
      <c r="K206" s="1"/>
      <c r="L206" s="2"/>
      <c r="M206" s="2"/>
      <c r="N206" s="2"/>
      <c r="O206" s="2"/>
      <c r="P206" s="2"/>
      <c r="Q206" s="2"/>
      <c r="R206" s="1"/>
      <c r="S206" s="1"/>
      <c r="T206" s="1"/>
      <c r="U206" s="3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2.75" customHeight="1">
      <c r="A207" s="1"/>
      <c r="B207" s="1"/>
      <c r="C207" s="1"/>
      <c r="D207" s="3"/>
      <c r="E207" s="3"/>
      <c r="F207" s="3"/>
      <c r="G207" s="3"/>
      <c r="H207" s="3"/>
      <c r="I207" s="3"/>
      <c r="J207" s="3"/>
      <c r="K207" s="1"/>
      <c r="L207" s="2"/>
      <c r="M207" s="2"/>
      <c r="N207" s="2"/>
      <c r="O207" s="2"/>
      <c r="P207" s="2"/>
      <c r="Q207" s="2"/>
      <c r="R207" s="1"/>
      <c r="S207" s="1"/>
      <c r="T207" s="1"/>
      <c r="U207" s="3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2.75" customHeight="1">
      <c r="A208" s="1"/>
      <c r="B208" s="1"/>
      <c r="C208" s="1"/>
      <c r="D208" s="3"/>
      <c r="E208" s="3"/>
      <c r="F208" s="3"/>
      <c r="G208" s="3"/>
      <c r="H208" s="3"/>
      <c r="I208" s="3"/>
      <c r="J208" s="3"/>
      <c r="K208" s="1"/>
      <c r="L208" s="2"/>
      <c r="M208" s="2"/>
      <c r="N208" s="2"/>
      <c r="O208" s="2"/>
      <c r="P208" s="2"/>
      <c r="Q208" s="2"/>
      <c r="R208" s="1"/>
      <c r="S208" s="1"/>
      <c r="T208" s="1"/>
      <c r="U208" s="3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2.75" customHeight="1">
      <c r="A209" s="1"/>
      <c r="B209" s="1"/>
      <c r="C209" s="1"/>
      <c r="D209" s="3"/>
      <c r="E209" s="3"/>
      <c r="F209" s="3"/>
      <c r="G209" s="3"/>
      <c r="H209" s="3"/>
      <c r="I209" s="3"/>
      <c r="J209" s="3"/>
      <c r="K209" s="1"/>
      <c r="L209" s="2"/>
      <c r="M209" s="2"/>
      <c r="N209" s="2"/>
      <c r="O209" s="2"/>
      <c r="P209" s="2"/>
      <c r="Q209" s="2"/>
      <c r="R209" s="1"/>
      <c r="S209" s="1"/>
      <c r="T209" s="1"/>
      <c r="U209" s="3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2.75" customHeight="1">
      <c r="A210" s="1"/>
      <c r="B210" s="1"/>
      <c r="C210" s="1"/>
      <c r="D210" s="3"/>
      <c r="E210" s="3"/>
      <c r="F210" s="3"/>
      <c r="G210" s="3"/>
      <c r="H210" s="3"/>
      <c r="I210" s="3"/>
      <c r="J210" s="3"/>
      <c r="K210" s="1"/>
      <c r="L210" s="2"/>
      <c r="M210" s="2"/>
      <c r="N210" s="2"/>
      <c r="O210" s="2"/>
      <c r="P210" s="2"/>
      <c r="Q210" s="2"/>
      <c r="R210" s="1"/>
      <c r="S210" s="1"/>
      <c r="T210" s="1"/>
      <c r="U210" s="3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2.75" customHeight="1">
      <c r="A211" s="1"/>
      <c r="B211" s="1"/>
      <c r="C211" s="1"/>
      <c r="D211" s="3"/>
      <c r="E211" s="3"/>
      <c r="F211" s="3"/>
      <c r="G211" s="3"/>
      <c r="H211" s="3"/>
      <c r="I211" s="3"/>
      <c r="J211" s="3"/>
      <c r="K211" s="1"/>
      <c r="L211" s="2"/>
      <c r="M211" s="2"/>
      <c r="N211" s="2"/>
      <c r="O211" s="2"/>
      <c r="P211" s="2"/>
      <c r="Q211" s="2"/>
      <c r="R211" s="1"/>
      <c r="S211" s="1"/>
      <c r="T211" s="1"/>
      <c r="U211" s="3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2.75" customHeight="1">
      <c r="A212" s="1"/>
      <c r="B212" s="1"/>
      <c r="C212" s="1"/>
      <c r="D212" s="3"/>
      <c r="E212" s="3"/>
      <c r="F212" s="3"/>
      <c r="G212" s="3"/>
      <c r="H212" s="3"/>
      <c r="I212" s="3"/>
      <c r="J212" s="3"/>
      <c r="K212" s="1"/>
      <c r="L212" s="2"/>
      <c r="M212" s="2"/>
      <c r="N212" s="2"/>
      <c r="O212" s="2"/>
      <c r="P212" s="2"/>
      <c r="Q212" s="2"/>
      <c r="R212" s="1"/>
      <c r="S212" s="1"/>
      <c r="T212" s="1"/>
      <c r="U212" s="3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2.75" customHeight="1">
      <c r="A213" s="1"/>
      <c r="B213" s="1"/>
      <c r="C213" s="1"/>
      <c r="D213" s="3"/>
      <c r="E213" s="3"/>
      <c r="F213" s="3"/>
      <c r="G213" s="3"/>
      <c r="H213" s="3"/>
      <c r="I213" s="3"/>
      <c r="J213" s="3"/>
      <c r="K213" s="1"/>
      <c r="L213" s="2"/>
      <c r="M213" s="2"/>
      <c r="N213" s="2"/>
      <c r="O213" s="2"/>
      <c r="P213" s="2"/>
      <c r="Q213" s="2"/>
      <c r="R213" s="1"/>
      <c r="S213" s="1"/>
      <c r="T213" s="1"/>
      <c r="U213" s="3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2.75" customHeight="1">
      <c r="A214" s="1"/>
      <c r="B214" s="1"/>
      <c r="C214" s="1"/>
      <c r="D214" s="3"/>
      <c r="E214" s="3"/>
      <c r="F214" s="3"/>
      <c r="G214" s="3"/>
      <c r="H214" s="3"/>
      <c r="I214" s="3"/>
      <c r="J214" s="3"/>
      <c r="K214" s="1"/>
      <c r="L214" s="2"/>
      <c r="M214" s="2"/>
      <c r="N214" s="2"/>
      <c r="O214" s="2"/>
      <c r="P214" s="2"/>
      <c r="Q214" s="2"/>
      <c r="R214" s="1"/>
      <c r="S214" s="1"/>
      <c r="T214" s="1"/>
      <c r="U214" s="3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2.75" customHeight="1">
      <c r="A215" s="1"/>
      <c r="B215" s="1"/>
      <c r="C215" s="1"/>
      <c r="D215" s="3"/>
      <c r="E215" s="3"/>
      <c r="F215" s="3"/>
      <c r="G215" s="3"/>
      <c r="H215" s="3"/>
      <c r="I215" s="3"/>
      <c r="J215" s="3"/>
      <c r="K215" s="1"/>
      <c r="L215" s="2"/>
      <c r="M215" s="2"/>
      <c r="N215" s="2"/>
      <c r="O215" s="2"/>
      <c r="P215" s="2"/>
      <c r="Q215" s="2"/>
      <c r="R215" s="1"/>
      <c r="S215" s="1"/>
      <c r="T215" s="1"/>
      <c r="U215" s="3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2.75" customHeight="1">
      <c r="A216" s="1"/>
      <c r="B216" s="1"/>
      <c r="C216" s="1"/>
      <c r="D216" s="3"/>
      <c r="E216" s="3"/>
      <c r="F216" s="3"/>
      <c r="G216" s="3"/>
      <c r="H216" s="3"/>
      <c r="I216" s="3"/>
      <c r="J216" s="3"/>
      <c r="K216" s="1"/>
      <c r="L216" s="2"/>
      <c r="M216" s="2"/>
      <c r="N216" s="2"/>
      <c r="O216" s="2"/>
      <c r="P216" s="2"/>
      <c r="Q216" s="2"/>
      <c r="R216" s="1"/>
      <c r="S216" s="1"/>
      <c r="T216" s="1"/>
      <c r="U216" s="3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2.75" customHeight="1">
      <c r="A217" s="1"/>
      <c r="B217" s="1"/>
      <c r="C217" s="1"/>
      <c r="D217" s="3"/>
      <c r="E217" s="3"/>
      <c r="F217" s="3"/>
      <c r="G217" s="3"/>
      <c r="H217" s="3"/>
      <c r="I217" s="3"/>
      <c r="J217" s="3"/>
      <c r="K217" s="1"/>
      <c r="L217" s="2"/>
      <c r="M217" s="2"/>
      <c r="N217" s="2"/>
      <c r="O217" s="2"/>
      <c r="P217" s="2"/>
      <c r="Q217" s="2"/>
      <c r="R217" s="1"/>
      <c r="S217" s="1"/>
      <c r="T217" s="1"/>
      <c r="U217" s="3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2.75" customHeight="1">
      <c r="A218" s="1"/>
      <c r="B218" s="1"/>
      <c r="C218" s="1"/>
      <c r="D218" s="3"/>
      <c r="E218" s="3"/>
      <c r="F218" s="3"/>
      <c r="G218" s="3"/>
      <c r="H218" s="3"/>
      <c r="I218" s="3"/>
      <c r="J218" s="3"/>
      <c r="K218" s="1"/>
      <c r="L218" s="2"/>
      <c r="M218" s="2"/>
      <c r="N218" s="2"/>
      <c r="O218" s="2"/>
      <c r="P218" s="2"/>
      <c r="Q218" s="2"/>
      <c r="R218" s="1"/>
      <c r="S218" s="1"/>
      <c r="T218" s="1"/>
      <c r="U218" s="3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2.75" customHeight="1">
      <c r="A219" s="1"/>
      <c r="B219" s="1"/>
      <c r="C219" s="1"/>
      <c r="D219" s="3"/>
      <c r="E219" s="3"/>
      <c r="F219" s="3"/>
      <c r="G219" s="3"/>
      <c r="H219" s="3"/>
      <c r="I219" s="3"/>
      <c r="J219" s="3"/>
      <c r="K219" s="1"/>
      <c r="L219" s="2"/>
      <c r="M219" s="2"/>
      <c r="N219" s="2"/>
      <c r="O219" s="2"/>
      <c r="P219" s="2"/>
      <c r="Q219" s="2"/>
      <c r="R219" s="1"/>
      <c r="S219" s="1"/>
      <c r="T219" s="1"/>
      <c r="U219" s="3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2.75" customHeight="1">
      <c r="A220" s="1"/>
      <c r="B220" s="1"/>
      <c r="C220" s="1"/>
      <c r="D220" s="3"/>
      <c r="E220" s="3"/>
      <c r="F220" s="3"/>
      <c r="G220" s="3"/>
      <c r="H220" s="3"/>
      <c r="I220" s="3"/>
      <c r="J220" s="3"/>
      <c r="K220" s="1"/>
      <c r="L220" s="2"/>
      <c r="M220" s="2"/>
      <c r="N220" s="2"/>
      <c r="O220" s="2"/>
      <c r="P220" s="2"/>
      <c r="Q220" s="2"/>
      <c r="R220" s="1"/>
      <c r="S220" s="1"/>
      <c r="T220" s="1"/>
      <c r="U220" s="3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2.75" customHeight="1">
      <c r="A221" s="1"/>
      <c r="B221" s="1"/>
      <c r="C221" s="1"/>
      <c r="D221" s="3"/>
      <c r="E221" s="3"/>
      <c r="F221" s="3"/>
      <c r="G221" s="3"/>
      <c r="H221" s="3"/>
      <c r="I221" s="3"/>
      <c r="J221" s="3"/>
      <c r="K221" s="1"/>
      <c r="L221" s="2"/>
      <c r="M221" s="2"/>
      <c r="N221" s="2"/>
      <c r="O221" s="2"/>
      <c r="P221" s="2"/>
      <c r="Q221" s="2"/>
      <c r="R221" s="1"/>
      <c r="S221" s="1"/>
      <c r="T221" s="1"/>
      <c r="U221" s="3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2.75" customHeight="1">
      <c r="A222" s="1"/>
      <c r="B222" s="1"/>
      <c r="C222" s="1"/>
      <c r="D222" s="3"/>
      <c r="E222" s="3"/>
      <c r="F222" s="3"/>
      <c r="G222" s="3"/>
      <c r="H222" s="3"/>
      <c r="I222" s="3"/>
      <c r="J222" s="3"/>
      <c r="K222" s="1"/>
      <c r="L222" s="2"/>
      <c r="M222" s="2"/>
      <c r="N222" s="2"/>
      <c r="O222" s="2"/>
      <c r="P222" s="2"/>
      <c r="Q222" s="2"/>
      <c r="R222" s="1"/>
      <c r="S222" s="1"/>
      <c r="T222" s="1"/>
      <c r="U222" s="3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2.75" customHeight="1">
      <c r="A223" s="1"/>
      <c r="B223" s="1"/>
      <c r="C223" s="1"/>
      <c r="D223" s="3"/>
      <c r="E223" s="3"/>
      <c r="F223" s="3"/>
      <c r="G223" s="3"/>
      <c r="H223" s="3"/>
      <c r="I223" s="3"/>
      <c r="J223" s="3"/>
      <c r="K223" s="1"/>
      <c r="L223" s="2"/>
      <c r="M223" s="2"/>
      <c r="N223" s="2"/>
      <c r="O223" s="2"/>
      <c r="P223" s="2"/>
      <c r="Q223" s="2"/>
      <c r="R223" s="1"/>
      <c r="S223" s="1"/>
      <c r="T223" s="1"/>
      <c r="U223" s="3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2.75" customHeight="1">
      <c r="A224" s="1"/>
      <c r="B224" s="1"/>
      <c r="C224" s="1"/>
      <c r="D224" s="3"/>
      <c r="E224" s="3"/>
      <c r="F224" s="3"/>
      <c r="G224" s="3"/>
      <c r="H224" s="3"/>
      <c r="I224" s="3"/>
      <c r="J224" s="3"/>
      <c r="K224" s="1"/>
      <c r="L224" s="2"/>
      <c r="M224" s="2"/>
      <c r="N224" s="2"/>
      <c r="O224" s="2"/>
      <c r="P224" s="2"/>
      <c r="Q224" s="2"/>
      <c r="R224" s="1"/>
      <c r="S224" s="1"/>
      <c r="T224" s="1"/>
      <c r="U224" s="3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2.75" customHeight="1">
      <c r="A225" s="1"/>
      <c r="B225" s="1"/>
      <c r="C225" s="1"/>
      <c r="D225" s="3"/>
      <c r="E225" s="3"/>
      <c r="F225" s="3"/>
      <c r="G225" s="3"/>
      <c r="H225" s="3"/>
      <c r="I225" s="3"/>
      <c r="J225" s="3"/>
      <c r="K225" s="1"/>
      <c r="L225" s="2"/>
      <c r="M225" s="2"/>
      <c r="N225" s="2"/>
      <c r="O225" s="2"/>
      <c r="P225" s="2"/>
      <c r="Q225" s="2"/>
      <c r="R225" s="1"/>
      <c r="S225" s="1"/>
      <c r="T225" s="1"/>
      <c r="U225" s="3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2.75" customHeight="1">
      <c r="A226" s="1"/>
      <c r="B226" s="1"/>
      <c r="C226" s="1"/>
      <c r="D226" s="3"/>
      <c r="E226" s="3"/>
      <c r="F226" s="3"/>
      <c r="G226" s="3"/>
      <c r="H226" s="3"/>
      <c r="I226" s="3"/>
      <c r="J226" s="3"/>
      <c r="K226" s="1"/>
      <c r="L226" s="2"/>
      <c r="M226" s="2"/>
      <c r="N226" s="2"/>
      <c r="O226" s="2"/>
      <c r="P226" s="2"/>
      <c r="Q226" s="2"/>
      <c r="R226" s="1"/>
      <c r="S226" s="1"/>
      <c r="T226" s="1"/>
      <c r="U226" s="3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2.75" customHeight="1">
      <c r="A227" s="1"/>
      <c r="B227" s="1"/>
      <c r="C227" s="1"/>
      <c r="D227" s="3"/>
      <c r="E227" s="3"/>
      <c r="F227" s="3"/>
      <c r="G227" s="3"/>
      <c r="H227" s="3"/>
      <c r="I227" s="3"/>
      <c r="J227" s="3"/>
      <c r="K227" s="1"/>
      <c r="L227" s="2"/>
      <c r="M227" s="2"/>
      <c r="N227" s="2"/>
      <c r="O227" s="2"/>
      <c r="P227" s="2"/>
      <c r="Q227" s="2"/>
      <c r="R227" s="1"/>
      <c r="S227" s="1"/>
      <c r="T227" s="1"/>
      <c r="U227" s="3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2.75" customHeight="1">
      <c r="A228" s="1"/>
      <c r="B228" s="1"/>
      <c r="C228" s="1"/>
      <c r="D228" s="3"/>
      <c r="E228" s="3"/>
      <c r="F228" s="3"/>
      <c r="G228" s="3"/>
      <c r="H228" s="3"/>
      <c r="I228" s="3"/>
      <c r="J228" s="3"/>
      <c r="K228" s="1"/>
      <c r="L228" s="2"/>
      <c r="M228" s="2"/>
      <c r="N228" s="2"/>
      <c r="O228" s="2"/>
      <c r="P228" s="2"/>
      <c r="Q228" s="2"/>
      <c r="R228" s="1"/>
      <c r="S228" s="1"/>
      <c r="T228" s="1"/>
      <c r="U228" s="3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2.75" customHeight="1">
      <c r="A229" s="1"/>
      <c r="B229" s="1"/>
      <c r="C229" s="1"/>
      <c r="D229" s="3"/>
      <c r="E229" s="3"/>
      <c r="F229" s="3"/>
      <c r="G229" s="3"/>
      <c r="H229" s="3"/>
      <c r="I229" s="3"/>
      <c r="J229" s="3"/>
      <c r="K229" s="1"/>
      <c r="L229" s="2"/>
      <c r="M229" s="2"/>
      <c r="N229" s="2"/>
      <c r="O229" s="2"/>
      <c r="P229" s="2"/>
      <c r="Q229" s="2"/>
      <c r="R229" s="1"/>
      <c r="S229" s="1"/>
      <c r="T229" s="1"/>
      <c r="U229" s="3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2.75" customHeight="1">
      <c r="A230" s="1"/>
      <c r="B230" s="1"/>
      <c r="C230" s="1"/>
      <c r="D230" s="3"/>
      <c r="E230" s="3"/>
      <c r="F230" s="3"/>
      <c r="G230" s="3"/>
      <c r="H230" s="3"/>
      <c r="I230" s="3"/>
      <c r="J230" s="3"/>
      <c r="K230" s="1"/>
      <c r="L230" s="2"/>
      <c r="M230" s="2"/>
      <c r="N230" s="2"/>
      <c r="O230" s="2"/>
      <c r="P230" s="2"/>
      <c r="Q230" s="2"/>
      <c r="R230" s="1"/>
      <c r="S230" s="1"/>
      <c r="T230" s="1"/>
      <c r="U230" s="3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2.75" customHeight="1">
      <c r="A231" s="1"/>
      <c r="B231" s="1"/>
      <c r="C231" s="1"/>
      <c r="D231" s="3"/>
      <c r="E231" s="3"/>
      <c r="F231" s="3"/>
      <c r="G231" s="3"/>
      <c r="H231" s="3"/>
      <c r="I231" s="3"/>
      <c r="J231" s="3"/>
      <c r="K231" s="1"/>
      <c r="L231" s="2"/>
      <c r="M231" s="2"/>
      <c r="N231" s="2"/>
      <c r="O231" s="2"/>
      <c r="P231" s="2"/>
      <c r="Q231" s="2"/>
      <c r="R231" s="1"/>
      <c r="S231" s="1"/>
      <c r="T231" s="1"/>
      <c r="U231" s="3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2.75" customHeight="1">
      <c r="A232" s="1"/>
      <c r="B232" s="1"/>
      <c r="C232" s="1"/>
      <c r="D232" s="3"/>
      <c r="E232" s="3"/>
      <c r="F232" s="3"/>
      <c r="G232" s="3"/>
      <c r="H232" s="3"/>
      <c r="I232" s="3"/>
      <c r="J232" s="3"/>
      <c r="K232" s="1"/>
      <c r="L232" s="2"/>
      <c r="M232" s="2"/>
      <c r="N232" s="2"/>
      <c r="O232" s="2"/>
      <c r="P232" s="2"/>
      <c r="Q232" s="2"/>
      <c r="R232" s="1"/>
      <c r="S232" s="1"/>
      <c r="T232" s="1"/>
      <c r="U232" s="3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2.75" customHeight="1">
      <c r="A233" s="1"/>
      <c r="B233" s="1"/>
      <c r="C233" s="1"/>
      <c r="D233" s="3"/>
      <c r="E233" s="3"/>
      <c r="F233" s="3"/>
      <c r="G233" s="3"/>
      <c r="H233" s="3"/>
      <c r="I233" s="3"/>
      <c r="J233" s="3"/>
      <c r="K233" s="1"/>
      <c r="L233" s="2"/>
      <c r="M233" s="2"/>
      <c r="N233" s="2"/>
      <c r="O233" s="2"/>
      <c r="P233" s="2"/>
      <c r="Q233" s="2"/>
      <c r="R233" s="1"/>
      <c r="S233" s="1"/>
      <c r="T233" s="1"/>
      <c r="U233" s="3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2.75" customHeight="1">
      <c r="A234" s="1"/>
      <c r="B234" s="1"/>
      <c r="C234" s="1"/>
      <c r="D234" s="3"/>
      <c r="E234" s="3"/>
      <c r="F234" s="3"/>
      <c r="G234" s="3"/>
      <c r="H234" s="3"/>
      <c r="I234" s="3"/>
      <c r="J234" s="3"/>
      <c r="K234" s="1"/>
      <c r="L234" s="2"/>
      <c r="M234" s="2"/>
      <c r="N234" s="2"/>
      <c r="O234" s="2"/>
      <c r="P234" s="2"/>
      <c r="Q234" s="2"/>
      <c r="R234" s="1"/>
      <c r="S234" s="1"/>
      <c r="T234" s="1"/>
      <c r="U234" s="3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2.75" customHeight="1">
      <c r="A235" s="1"/>
      <c r="B235" s="1"/>
      <c r="C235" s="1"/>
      <c r="D235" s="3"/>
      <c r="E235" s="3"/>
      <c r="F235" s="3"/>
      <c r="G235" s="3"/>
      <c r="H235" s="3"/>
      <c r="I235" s="3"/>
      <c r="J235" s="3"/>
      <c r="K235" s="1"/>
      <c r="L235" s="2"/>
      <c r="M235" s="2"/>
      <c r="N235" s="2"/>
      <c r="O235" s="2"/>
      <c r="P235" s="2"/>
      <c r="Q235" s="2"/>
      <c r="R235" s="1"/>
      <c r="S235" s="1"/>
      <c r="T235" s="1"/>
      <c r="U235" s="3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2.75" customHeight="1">
      <c r="A236" s="1"/>
      <c r="B236" s="1"/>
      <c r="C236" s="1"/>
      <c r="D236" s="3"/>
      <c r="E236" s="3"/>
      <c r="F236" s="3"/>
      <c r="G236" s="3"/>
      <c r="H236" s="3"/>
      <c r="I236" s="3"/>
      <c r="J236" s="3"/>
      <c r="K236" s="1"/>
      <c r="L236" s="2"/>
      <c r="M236" s="2"/>
      <c r="N236" s="2"/>
      <c r="O236" s="2"/>
      <c r="P236" s="2"/>
      <c r="Q236" s="2"/>
      <c r="R236" s="1"/>
      <c r="S236" s="1"/>
      <c r="T236" s="1"/>
      <c r="U236" s="3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2.75" customHeight="1">
      <c r="A237" s="1"/>
      <c r="B237" s="1"/>
      <c r="C237" s="1"/>
      <c r="D237" s="3"/>
      <c r="E237" s="3"/>
      <c r="F237" s="3"/>
      <c r="G237" s="3"/>
      <c r="H237" s="3"/>
      <c r="I237" s="3"/>
      <c r="J237" s="3"/>
      <c r="K237" s="1"/>
      <c r="L237" s="2"/>
      <c r="M237" s="2"/>
      <c r="N237" s="2"/>
      <c r="O237" s="2"/>
      <c r="P237" s="2"/>
      <c r="Q237" s="2"/>
      <c r="R237" s="1"/>
      <c r="S237" s="1"/>
      <c r="T237" s="1"/>
      <c r="U237" s="3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2.75" customHeight="1">
      <c r="A238" s="1"/>
      <c r="B238" s="1"/>
      <c r="C238" s="1"/>
      <c r="D238" s="3"/>
      <c r="E238" s="3"/>
      <c r="F238" s="3"/>
      <c r="G238" s="3"/>
      <c r="H238" s="3"/>
      <c r="I238" s="3"/>
      <c r="J238" s="3"/>
      <c r="K238" s="1"/>
      <c r="L238" s="2"/>
      <c r="M238" s="2"/>
      <c r="N238" s="2"/>
      <c r="O238" s="2"/>
      <c r="P238" s="2"/>
      <c r="Q238" s="2"/>
      <c r="R238" s="1"/>
      <c r="S238" s="1"/>
      <c r="T238" s="1"/>
      <c r="U238" s="3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2.75" customHeight="1">
      <c r="A239" s="1"/>
      <c r="B239" s="1"/>
      <c r="C239" s="1"/>
      <c r="D239" s="3"/>
      <c r="E239" s="3"/>
      <c r="F239" s="3"/>
      <c r="G239" s="3"/>
      <c r="H239" s="3"/>
      <c r="I239" s="3"/>
      <c r="J239" s="3"/>
      <c r="K239" s="1"/>
      <c r="L239" s="2"/>
      <c r="M239" s="2"/>
      <c r="N239" s="2"/>
      <c r="O239" s="2"/>
      <c r="P239" s="2"/>
      <c r="Q239" s="2"/>
      <c r="R239" s="1"/>
      <c r="S239" s="1"/>
      <c r="T239" s="1"/>
      <c r="U239" s="3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2.75" customHeight="1">
      <c r="A240" s="1"/>
      <c r="B240" s="1"/>
      <c r="C240" s="1"/>
      <c r="D240" s="3"/>
      <c r="E240" s="3"/>
      <c r="F240" s="3"/>
      <c r="G240" s="3"/>
      <c r="H240" s="3"/>
      <c r="I240" s="3"/>
      <c r="J240" s="3"/>
      <c r="K240" s="1"/>
      <c r="L240" s="2"/>
      <c r="M240" s="2"/>
      <c r="N240" s="2"/>
      <c r="O240" s="2"/>
      <c r="P240" s="2"/>
      <c r="Q240" s="2"/>
      <c r="R240" s="1"/>
      <c r="S240" s="1"/>
      <c r="T240" s="1"/>
      <c r="U240" s="3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2.75" customHeight="1">
      <c r="A241" s="1"/>
      <c r="B241" s="1"/>
      <c r="C241" s="1"/>
      <c r="D241" s="3"/>
      <c r="E241" s="3"/>
      <c r="F241" s="3"/>
      <c r="G241" s="3"/>
      <c r="H241" s="3"/>
      <c r="I241" s="3"/>
      <c r="J241" s="3"/>
      <c r="K241" s="1"/>
      <c r="L241" s="2"/>
      <c r="M241" s="2"/>
      <c r="N241" s="2"/>
      <c r="O241" s="2"/>
      <c r="P241" s="2"/>
      <c r="Q241" s="2"/>
      <c r="R241" s="1"/>
      <c r="S241" s="1"/>
      <c r="T241" s="1"/>
      <c r="U241" s="3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2.75" customHeight="1">
      <c r="A242" s="1"/>
      <c r="B242" s="1"/>
      <c r="C242" s="1"/>
      <c r="D242" s="3"/>
      <c r="E242" s="3"/>
      <c r="F242" s="3"/>
      <c r="G242" s="3"/>
      <c r="H242" s="3"/>
      <c r="I242" s="3"/>
      <c r="J242" s="3"/>
      <c r="K242" s="1"/>
      <c r="L242" s="2"/>
      <c r="M242" s="2"/>
      <c r="N242" s="2"/>
      <c r="O242" s="2"/>
      <c r="P242" s="2"/>
      <c r="Q242" s="2"/>
      <c r="R242" s="1"/>
      <c r="S242" s="1"/>
      <c r="T242" s="1"/>
      <c r="U242" s="3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2.75" customHeight="1">
      <c r="A243" s="1"/>
      <c r="B243" s="1"/>
      <c r="C243" s="1"/>
      <c r="D243" s="3"/>
      <c r="E243" s="3"/>
      <c r="F243" s="3"/>
      <c r="G243" s="3"/>
      <c r="H243" s="3"/>
      <c r="I243" s="3"/>
      <c r="J243" s="3"/>
      <c r="K243" s="1"/>
      <c r="L243" s="2"/>
      <c r="M243" s="2"/>
      <c r="N243" s="2"/>
      <c r="O243" s="2"/>
      <c r="P243" s="2"/>
      <c r="Q243" s="2"/>
      <c r="R243" s="1"/>
      <c r="S243" s="1"/>
      <c r="T243" s="1"/>
      <c r="U243" s="3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2.75" customHeight="1">
      <c r="A244" s="1"/>
      <c r="B244" s="1"/>
      <c r="C244" s="1"/>
      <c r="D244" s="3"/>
      <c r="E244" s="3"/>
      <c r="F244" s="3"/>
      <c r="G244" s="3"/>
      <c r="H244" s="3"/>
      <c r="I244" s="3"/>
      <c r="J244" s="3"/>
      <c r="K244" s="1"/>
      <c r="L244" s="2"/>
      <c r="M244" s="2"/>
      <c r="N244" s="2"/>
      <c r="O244" s="2"/>
      <c r="P244" s="2"/>
      <c r="Q244" s="2"/>
      <c r="R244" s="1"/>
      <c r="S244" s="1"/>
      <c r="T244" s="1"/>
      <c r="U244" s="3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2.75" customHeight="1">
      <c r="A245" s="1"/>
      <c r="B245" s="1"/>
      <c r="C245" s="1"/>
      <c r="D245" s="3"/>
      <c r="E245" s="3"/>
      <c r="F245" s="3"/>
      <c r="G245" s="3"/>
      <c r="H245" s="3"/>
      <c r="I245" s="3"/>
      <c r="J245" s="3"/>
      <c r="K245" s="1"/>
      <c r="L245" s="2"/>
      <c r="M245" s="2"/>
      <c r="N245" s="2"/>
      <c r="O245" s="2"/>
      <c r="P245" s="2"/>
      <c r="Q245" s="2"/>
      <c r="R245" s="1"/>
      <c r="S245" s="1"/>
      <c r="T245" s="1"/>
      <c r="U245" s="3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2.75" customHeight="1">
      <c r="A246" s="1"/>
      <c r="B246" s="1"/>
      <c r="C246" s="1"/>
      <c r="D246" s="3"/>
      <c r="E246" s="3"/>
      <c r="F246" s="3"/>
      <c r="G246" s="3"/>
      <c r="H246" s="3"/>
      <c r="I246" s="3"/>
      <c r="J246" s="3"/>
      <c r="K246" s="1"/>
      <c r="L246" s="2"/>
      <c r="M246" s="2"/>
      <c r="N246" s="2"/>
      <c r="O246" s="2"/>
      <c r="P246" s="2"/>
      <c r="Q246" s="2"/>
      <c r="R246" s="1"/>
      <c r="S246" s="1"/>
      <c r="T246" s="1"/>
      <c r="U246" s="3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2.75" customHeight="1">
      <c r="A247" s="1"/>
      <c r="B247" s="1"/>
      <c r="C247" s="1"/>
      <c r="D247" s="3"/>
      <c r="E247" s="3"/>
      <c r="F247" s="3"/>
      <c r="G247" s="3"/>
      <c r="H247" s="3"/>
      <c r="I247" s="3"/>
      <c r="J247" s="3"/>
      <c r="K247" s="1"/>
      <c r="L247" s="2"/>
      <c r="M247" s="2"/>
      <c r="N247" s="2"/>
      <c r="O247" s="2"/>
      <c r="P247" s="2"/>
      <c r="Q247" s="2"/>
      <c r="R247" s="1"/>
      <c r="S247" s="1"/>
      <c r="T247" s="1"/>
      <c r="U247" s="3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2.75" customHeight="1">
      <c r="A248" s="1"/>
      <c r="B248" s="1"/>
      <c r="C248" s="1"/>
      <c r="D248" s="3"/>
      <c r="E248" s="3"/>
      <c r="F248" s="3"/>
      <c r="G248" s="3"/>
      <c r="H248" s="3"/>
      <c r="I248" s="3"/>
      <c r="J248" s="3"/>
      <c r="K248" s="1"/>
      <c r="L248" s="2"/>
      <c r="M248" s="2"/>
      <c r="N248" s="2"/>
      <c r="O248" s="2"/>
      <c r="P248" s="2"/>
      <c r="Q248" s="2"/>
      <c r="R248" s="1"/>
      <c r="S248" s="1"/>
      <c r="T248" s="1"/>
      <c r="U248" s="3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2.75" customHeight="1">
      <c r="A249" s="1"/>
      <c r="B249" s="1"/>
      <c r="C249" s="1"/>
      <c r="D249" s="3"/>
      <c r="E249" s="3"/>
      <c r="F249" s="3"/>
      <c r="G249" s="3"/>
      <c r="H249" s="3"/>
      <c r="I249" s="3"/>
      <c r="J249" s="3"/>
      <c r="K249" s="1"/>
      <c r="L249" s="2"/>
      <c r="M249" s="2"/>
      <c r="N249" s="2"/>
      <c r="O249" s="2"/>
      <c r="P249" s="2"/>
      <c r="Q249" s="2"/>
      <c r="R249" s="1"/>
      <c r="S249" s="1"/>
      <c r="T249" s="1"/>
      <c r="U249" s="3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2.75" customHeight="1">
      <c r="A250" s="1"/>
      <c r="B250" s="1"/>
      <c r="C250" s="1"/>
      <c r="D250" s="3"/>
      <c r="E250" s="3"/>
      <c r="F250" s="3"/>
      <c r="G250" s="3"/>
      <c r="H250" s="3"/>
      <c r="I250" s="3"/>
      <c r="J250" s="3"/>
      <c r="K250" s="1"/>
      <c r="L250" s="2"/>
      <c r="M250" s="2"/>
      <c r="N250" s="2"/>
      <c r="O250" s="2"/>
      <c r="P250" s="2"/>
      <c r="Q250" s="2"/>
      <c r="R250" s="1"/>
      <c r="S250" s="1"/>
      <c r="T250" s="1"/>
      <c r="U250" s="3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2.75" customHeight="1">
      <c r="A251" s="1"/>
      <c r="B251" s="1"/>
      <c r="C251" s="1"/>
      <c r="D251" s="3"/>
      <c r="E251" s="3"/>
      <c r="F251" s="3"/>
      <c r="G251" s="3"/>
      <c r="H251" s="3"/>
      <c r="I251" s="3"/>
      <c r="J251" s="3"/>
      <c r="K251" s="1"/>
      <c r="L251" s="2"/>
      <c r="M251" s="2"/>
      <c r="N251" s="2"/>
      <c r="O251" s="2"/>
      <c r="P251" s="2"/>
      <c r="Q251" s="2"/>
      <c r="R251" s="1"/>
      <c r="S251" s="1"/>
      <c r="T251" s="1"/>
      <c r="U251" s="3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2.75" customHeight="1">
      <c r="A252" s="1"/>
      <c r="B252" s="1"/>
      <c r="C252" s="1"/>
      <c r="D252" s="3"/>
      <c r="E252" s="3"/>
      <c r="F252" s="3"/>
      <c r="G252" s="3"/>
      <c r="H252" s="3"/>
      <c r="I252" s="3"/>
      <c r="J252" s="3"/>
      <c r="K252" s="1"/>
      <c r="L252" s="2"/>
      <c r="M252" s="2"/>
      <c r="N252" s="2"/>
      <c r="O252" s="2"/>
      <c r="P252" s="2"/>
      <c r="Q252" s="2"/>
      <c r="R252" s="1"/>
      <c r="S252" s="1"/>
      <c r="T252" s="1"/>
      <c r="U252" s="3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2.75" customHeight="1">
      <c r="A253" s="1"/>
      <c r="B253" s="1"/>
      <c r="C253" s="1"/>
      <c r="D253" s="3"/>
      <c r="E253" s="3"/>
      <c r="F253" s="3"/>
      <c r="G253" s="3"/>
      <c r="H253" s="3"/>
      <c r="I253" s="3"/>
      <c r="J253" s="3"/>
      <c r="K253" s="1"/>
      <c r="L253" s="2"/>
      <c r="M253" s="2"/>
      <c r="N253" s="2"/>
      <c r="O253" s="2"/>
      <c r="P253" s="2"/>
      <c r="Q253" s="2"/>
      <c r="R253" s="1"/>
      <c r="S253" s="1"/>
      <c r="T253" s="1"/>
      <c r="U253" s="3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2.75" customHeight="1">
      <c r="A254" s="1"/>
      <c r="B254" s="1"/>
      <c r="C254" s="1"/>
      <c r="D254" s="3"/>
      <c r="E254" s="3"/>
      <c r="F254" s="3"/>
      <c r="G254" s="3"/>
      <c r="H254" s="3"/>
      <c r="I254" s="3"/>
      <c r="J254" s="3"/>
      <c r="K254" s="1"/>
      <c r="L254" s="2"/>
      <c r="M254" s="2"/>
      <c r="N254" s="2"/>
      <c r="O254" s="2"/>
      <c r="P254" s="2"/>
      <c r="Q254" s="2"/>
      <c r="R254" s="1"/>
      <c r="S254" s="1"/>
      <c r="T254" s="1"/>
      <c r="U254" s="3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2.75" customHeight="1">
      <c r="A255" s="1"/>
      <c r="B255" s="1"/>
      <c r="C255" s="1"/>
      <c r="D255" s="3"/>
      <c r="E255" s="3"/>
      <c r="F255" s="3"/>
      <c r="G255" s="3"/>
      <c r="H255" s="3"/>
      <c r="I255" s="3"/>
      <c r="J255" s="3"/>
      <c r="K255" s="1"/>
      <c r="L255" s="2"/>
      <c r="M255" s="2"/>
      <c r="N255" s="2"/>
      <c r="O255" s="2"/>
      <c r="P255" s="2"/>
      <c r="Q255" s="2"/>
      <c r="R255" s="1"/>
      <c r="S255" s="1"/>
      <c r="T255" s="1"/>
      <c r="U255" s="3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2.75" customHeight="1">
      <c r="A256" s="1"/>
      <c r="B256" s="1"/>
      <c r="C256" s="1"/>
      <c r="D256" s="3"/>
      <c r="E256" s="3"/>
      <c r="F256" s="3"/>
      <c r="G256" s="3"/>
      <c r="H256" s="3"/>
      <c r="I256" s="3"/>
      <c r="J256" s="3"/>
      <c r="K256" s="1"/>
      <c r="L256" s="2"/>
      <c r="M256" s="2"/>
      <c r="N256" s="2"/>
      <c r="O256" s="2"/>
      <c r="P256" s="2"/>
      <c r="Q256" s="2"/>
      <c r="R256" s="1"/>
      <c r="S256" s="1"/>
      <c r="T256" s="1"/>
      <c r="U256" s="3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2.75" customHeight="1">
      <c r="A257" s="1"/>
      <c r="B257" s="1"/>
      <c r="C257" s="1"/>
      <c r="D257" s="3"/>
      <c r="E257" s="3"/>
      <c r="F257" s="3"/>
      <c r="G257" s="3"/>
      <c r="H257" s="3"/>
      <c r="I257" s="3"/>
      <c r="J257" s="3"/>
      <c r="K257" s="1"/>
      <c r="L257" s="2"/>
      <c r="M257" s="2"/>
      <c r="N257" s="2"/>
      <c r="O257" s="2"/>
      <c r="P257" s="2"/>
      <c r="Q257" s="2"/>
      <c r="R257" s="1"/>
      <c r="S257" s="1"/>
      <c r="T257" s="1"/>
      <c r="U257" s="3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2.75" customHeight="1">
      <c r="A258" s="1"/>
      <c r="B258" s="1"/>
      <c r="C258" s="1"/>
      <c r="D258" s="3"/>
      <c r="E258" s="3"/>
      <c r="F258" s="3"/>
      <c r="G258" s="3"/>
      <c r="H258" s="3"/>
      <c r="I258" s="3"/>
      <c r="J258" s="3"/>
      <c r="K258" s="1"/>
      <c r="L258" s="2"/>
      <c r="M258" s="2"/>
      <c r="N258" s="2"/>
      <c r="O258" s="2"/>
      <c r="P258" s="2"/>
      <c r="Q258" s="2"/>
      <c r="R258" s="1"/>
      <c r="S258" s="1"/>
      <c r="T258" s="1"/>
      <c r="U258" s="3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2.75" customHeight="1">
      <c r="A259" s="1"/>
      <c r="B259" s="1"/>
      <c r="C259" s="1"/>
      <c r="D259" s="3"/>
      <c r="E259" s="3"/>
      <c r="F259" s="3"/>
      <c r="G259" s="3"/>
      <c r="H259" s="3"/>
      <c r="I259" s="3"/>
      <c r="J259" s="3"/>
      <c r="K259" s="1"/>
      <c r="L259" s="2"/>
      <c r="M259" s="2"/>
      <c r="N259" s="2"/>
      <c r="O259" s="2"/>
      <c r="P259" s="2"/>
      <c r="Q259" s="2"/>
      <c r="R259" s="1"/>
      <c r="S259" s="1"/>
      <c r="T259" s="1"/>
      <c r="U259" s="3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2.75" customHeight="1">
      <c r="A260" s="1"/>
      <c r="B260" s="1"/>
      <c r="C260" s="1"/>
      <c r="D260" s="3"/>
      <c r="E260" s="3"/>
      <c r="F260" s="3"/>
      <c r="G260" s="3"/>
      <c r="H260" s="3"/>
      <c r="I260" s="3"/>
      <c r="J260" s="3"/>
      <c r="K260" s="1"/>
      <c r="L260" s="2"/>
      <c r="M260" s="2"/>
      <c r="N260" s="2"/>
      <c r="O260" s="2"/>
      <c r="P260" s="2"/>
      <c r="Q260" s="2"/>
      <c r="R260" s="1"/>
      <c r="S260" s="1"/>
      <c r="T260" s="1"/>
      <c r="U260" s="3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2.75" customHeight="1">
      <c r="A261" s="1"/>
      <c r="B261" s="1"/>
      <c r="C261" s="1"/>
      <c r="D261" s="3"/>
      <c r="E261" s="3"/>
      <c r="F261" s="3"/>
      <c r="G261" s="3"/>
      <c r="H261" s="3"/>
      <c r="I261" s="3"/>
      <c r="J261" s="3"/>
      <c r="K261" s="1"/>
      <c r="L261" s="2"/>
      <c r="M261" s="2"/>
      <c r="N261" s="2"/>
      <c r="O261" s="2"/>
      <c r="P261" s="2"/>
      <c r="Q261" s="2"/>
      <c r="R261" s="1"/>
      <c r="S261" s="1"/>
      <c r="T261" s="1"/>
      <c r="U261" s="3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2.75" customHeight="1">
      <c r="A262" s="1"/>
      <c r="B262" s="1"/>
      <c r="C262" s="1"/>
      <c r="D262" s="3"/>
      <c r="E262" s="3"/>
      <c r="F262" s="3"/>
      <c r="G262" s="3"/>
      <c r="H262" s="3"/>
      <c r="I262" s="3"/>
      <c r="J262" s="3"/>
      <c r="K262" s="1"/>
      <c r="L262" s="2"/>
      <c r="M262" s="2"/>
      <c r="N262" s="2"/>
      <c r="O262" s="2"/>
      <c r="P262" s="2"/>
      <c r="Q262" s="2"/>
      <c r="R262" s="1"/>
      <c r="S262" s="1"/>
      <c r="T262" s="1"/>
      <c r="U262" s="3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2.75" customHeight="1">
      <c r="A263" s="1"/>
      <c r="B263" s="1"/>
      <c r="C263" s="1"/>
      <c r="D263" s="3"/>
      <c r="E263" s="3"/>
      <c r="F263" s="3"/>
      <c r="G263" s="3"/>
      <c r="H263" s="3"/>
      <c r="I263" s="3"/>
      <c r="J263" s="3"/>
      <c r="K263" s="1"/>
      <c r="L263" s="2"/>
      <c r="M263" s="2"/>
      <c r="N263" s="2"/>
      <c r="O263" s="2"/>
      <c r="P263" s="2"/>
      <c r="Q263" s="2"/>
      <c r="R263" s="1"/>
      <c r="S263" s="1"/>
      <c r="T263" s="1"/>
      <c r="U263" s="3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2.75" customHeight="1">
      <c r="A264" s="1"/>
      <c r="B264" s="1"/>
      <c r="C264" s="1"/>
      <c r="D264" s="3"/>
      <c r="E264" s="3"/>
      <c r="F264" s="3"/>
      <c r="G264" s="3"/>
      <c r="H264" s="3"/>
      <c r="I264" s="3"/>
      <c r="J264" s="3"/>
      <c r="K264" s="1"/>
      <c r="L264" s="2"/>
      <c r="M264" s="2"/>
      <c r="N264" s="2"/>
      <c r="O264" s="2"/>
      <c r="P264" s="2"/>
      <c r="Q264" s="2"/>
      <c r="R264" s="1"/>
      <c r="S264" s="1"/>
      <c r="T264" s="1"/>
      <c r="U264" s="3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2.75" customHeight="1">
      <c r="A265" s="1"/>
      <c r="B265" s="1"/>
      <c r="C265" s="1"/>
      <c r="D265" s="3"/>
      <c r="E265" s="3"/>
      <c r="F265" s="3"/>
      <c r="G265" s="3"/>
      <c r="H265" s="3"/>
      <c r="I265" s="3"/>
      <c r="J265" s="3"/>
      <c r="K265" s="1"/>
      <c r="L265" s="2"/>
      <c r="M265" s="2"/>
      <c r="N265" s="2"/>
      <c r="O265" s="2"/>
      <c r="P265" s="2"/>
      <c r="Q265" s="2"/>
      <c r="R265" s="1"/>
      <c r="S265" s="1"/>
      <c r="T265" s="1"/>
      <c r="U265" s="3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2.75" customHeight="1">
      <c r="A266" s="1"/>
      <c r="B266" s="1"/>
      <c r="C266" s="1"/>
      <c r="D266" s="3"/>
      <c r="E266" s="3"/>
      <c r="F266" s="3"/>
      <c r="G266" s="3"/>
      <c r="H266" s="3"/>
      <c r="I266" s="3"/>
      <c r="J266" s="3"/>
      <c r="K266" s="1"/>
      <c r="L266" s="2"/>
      <c r="M266" s="2"/>
      <c r="N266" s="2"/>
      <c r="O266" s="2"/>
      <c r="P266" s="2"/>
      <c r="Q266" s="2"/>
      <c r="R266" s="1"/>
      <c r="S266" s="1"/>
      <c r="T266" s="1"/>
      <c r="U266" s="3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2.75" customHeight="1">
      <c r="A267" s="1"/>
      <c r="B267" s="1"/>
      <c r="C267" s="1"/>
      <c r="D267" s="3"/>
      <c r="E267" s="3"/>
      <c r="F267" s="3"/>
      <c r="G267" s="3"/>
      <c r="H267" s="3"/>
      <c r="I267" s="3"/>
      <c r="J267" s="3"/>
      <c r="K267" s="1"/>
      <c r="L267" s="2"/>
      <c r="M267" s="2"/>
      <c r="N267" s="2"/>
      <c r="O267" s="2"/>
      <c r="P267" s="2"/>
      <c r="Q267" s="2"/>
      <c r="R267" s="1"/>
      <c r="S267" s="1"/>
      <c r="T267" s="1"/>
      <c r="U267" s="3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2.75" customHeight="1">
      <c r="A268" s="1"/>
      <c r="B268" s="1"/>
      <c r="C268" s="1"/>
      <c r="D268" s="3"/>
      <c r="E268" s="3"/>
      <c r="F268" s="3"/>
      <c r="G268" s="3"/>
      <c r="H268" s="3"/>
      <c r="I268" s="3"/>
      <c r="J268" s="3"/>
      <c r="K268" s="1"/>
      <c r="L268" s="2"/>
      <c r="M268" s="2"/>
      <c r="N268" s="2"/>
      <c r="O268" s="2"/>
      <c r="P268" s="2"/>
      <c r="Q268" s="2"/>
      <c r="R268" s="1"/>
      <c r="S268" s="1"/>
      <c r="T268" s="1"/>
      <c r="U268" s="3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2.75" customHeight="1">
      <c r="A269" s="1"/>
      <c r="B269" s="1"/>
      <c r="C269" s="1"/>
      <c r="D269" s="3"/>
      <c r="E269" s="3"/>
      <c r="F269" s="3"/>
      <c r="G269" s="3"/>
      <c r="H269" s="3"/>
      <c r="I269" s="3"/>
      <c r="J269" s="3"/>
      <c r="K269" s="1"/>
      <c r="L269" s="2"/>
      <c r="M269" s="2"/>
      <c r="N269" s="2"/>
      <c r="O269" s="2"/>
      <c r="P269" s="2"/>
      <c r="Q269" s="2"/>
      <c r="R269" s="1"/>
      <c r="S269" s="1"/>
      <c r="T269" s="1"/>
      <c r="U269" s="3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2.75" customHeight="1">
      <c r="A270" s="1"/>
      <c r="B270" s="1"/>
      <c r="C270" s="1"/>
      <c r="D270" s="3"/>
      <c r="E270" s="3"/>
      <c r="F270" s="3"/>
      <c r="G270" s="3"/>
      <c r="H270" s="3"/>
      <c r="I270" s="3"/>
      <c r="J270" s="3"/>
      <c r="K270" s="1"/>
      <c r="L270" s="2"/>
      <c r="M270" s="2"/>
      <c r="N270" s="2"/>
      <c r="O270" s="2"/>
      <c r="P270" s="2"/>
      <c r="Q270" s="2"/>
      <c r="R270" s="1"/>
      <c r="S270" s="1"/>
      <c r="T270" s="1"/>
      <c r="U270" s="3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2.75" customHeight="1">
      <c r="A271" s="1"/>
      <c r="B271" s="1"/>
      <c r="C271" s="1"/>
      <c r="D271" s="3"/>
      <c r="E271" s="3"/>
      <c r="F271" s="3"/>
      <c r="G271" s="3"/>
      <c r="H271" s="3"/>
      <c r="I271" s="3"/>
      <c r="J271" s="3"/>
      <c r="K271" s="1"/>
      <c r="L271" s="2"/>
      <c r="M271" s="2"/>
      <c r="N271" s="2"/>
      <c r="O271" s="2"/>
      <c r="P271" s="2"/>
      <c r="Q271" s="2"/>
      <c r="R271" s="1"/>
      <c r="S271" s="1"/>
      <c r="T271" s="1"/>
      <c r="U271" s="3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2.75" customHeight="1">
      <c r="A272" s="1"/>
      <c r="B272" s="1"/>
      <c r="C272" s="1"/>
      <c r="D272" s="3"/>
      <c r="E272" s="3"/>
      <c r="F272" s="3"/>
      <c r="G272" s="3"/>
      <c r="H272" s="3"/>
      <c r="I272" s="3"/>
      <c r="J272" s="3"/>
      <c r="K272" s="1"/>
      <c r="L272" s="2"/>
      <c r="M272" s="2"/>
      <c r="N272" s="2"/>
      <c r="O272" s="2"/>
      <c r="P272" s="2"/>
      <c r="Q272" s="2"/>
      <c r="R272" s="1"/>
      <c r="S272" s="1"/>
      <c r="T272" s="1"/>
      <c r="U272" s="3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2.75" customHeight="1">
      <c r="A273" s="1"/>
      <c r="B273" s="1"/>
      <c r="C273" s="1"/>
      <c r="D273" s="3"/>
      <c r="E273" s="3"/>
      <c r="F273" s="3"/>
      <c r="G273" s="3"/>
      <c r="H273" s="3"/>
      <c r="I273" s="3"/>
      <c r="J273" s="3"/>
      <c r="K273" s="1"/>
      <c r="L273" s="2"/>
      <c r="M273" s="2"/>
      <c r="N273" s="2"/>
      <c r="O273" s="2"/>
      <c r="P273" s="2"/>
      <c r="Q273" s="2"/>
      <c r="R273" s="1"/>
      <c r="S273" s="1"/>
      <c r="T273" s="1"/>
      <c r="U273" s="3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2.75" customHeight="1">
      <c r="A274" s="1"/>
      <c r="B274" s="1"/>
      <c r="C274" s="1"/>
      <c r="D274" s="3"/>
      <c r="E274" s="3"/>
      <c r="F274" s="3"/>
      <c r="G274" s="3"/>
      <c r="H274" s="3"/>
      <c r="I274" s="3"/>
      <c r="J274" s="3"/>
      <c r="K274" s="1"/>
      <c r="L274" s="2"/>
      <c r="M274" s="2"/>
      <c r="N274" s="2"/>
      <c r="O274" s="2"/>
      <c r="P274" s="2"/>
      <c r="Q274" s="2"/>
      <c r="R274" s="1"/>
      <c r="S274" s="1"/>
      <c r="T274" s="1"/>
      <c r="U274" s="3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2.75" customHeight="1">
      <c r="A275" s="1"/>
      <c r="B275" s="1"/>
      <c r="C275" s="1"/>
      <c r="D275" s="3"/>
      <c r="E275" s="3"/>
      <c r="F275" s="3"/>
      <c r="G275" s="3"/>
      <c r="H275" s="3"/>
      <c r="I275" s="3"/>
      <c r="J275" s="3"/>
      <c r="K275" s="1"/>
      <c r="L275" s="2"/>
      <c r="M275" s="2"/>
      <c r="N275" s="2"/>
      <c r="O275" s="2"/>
      <c r="P275" s="2"/>
      <c r="Q275" s="2"/>
      <c r="R275" s="1"/>
      <c r="S275" s="1"/>
      <c r="T275" s="1"/>
      <c r="U275" s="3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2.75" customHeight="1">
      <c r="A276" s="1"/>
      <c r="B276" s="1"/>
      <c r="C276" s="1"/>
      <c r="D276" s="3"/>
      <c r="E276" s="3"/>
      <c r="F276" s="3"/>
      <c r="G276" s="3"/>
      <c r="H276" s="3"/>
      <c r="I276" s="3"/>
      <c r="J276" s="3"/>
      <c r="K276" s="1"/>
      <c r="L276" s="2"/>
      <c r="M276" s="2"/>
      <c r="N276" s="2"/>
      <c r="O276" s="2"/>
      <c r="P276" s="2"/>
      <c r="Q276" s="2"/>
      <c r="R276" s="1"/>
      <c r="S276" s="1"/>
      <c r="T276" s="1"/>
      <c r="U276" s="3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2.75" customHeight="1">
      <c r="A277" s="1"/>
      <c r="B277" s="1"/>
      <c r="C277" s="1"/>
      <c r="D277" s="3"/>
      <c r="E277" s="3"/>
      <c r="F277" s="3"/>
      <c r="G277" s="3"/>
      <c r="H277" s="3"/>
      <c r="I277" s="3"/>
      <c r="J277" s="3"/>
      <c r="K277" s="1"/>
      <c r="L277" s="2"/>
      <c r="M277" s="2"/>
      <c r="N277" s="2"/>
      <c r="O277" s="2"/>
      <c r="P277" s="2"/>
      <c r="Q277" s="2"/>
      <c r="R277" s="1"/>
      <c r="S277" s="1"/>
      <c r="T277" s="1"/>
      <c r="U277" s="3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2.75" customHeight="1">
      <c r="A278" s="1"/>
      <c r="B278" s="1"/>
      <c r="C278" s="1"/>
      <c r="D278" s="3"/>
      <c r="E278" s="3"/>
      <c r="F278" s="3"/>
      <c r="G278" s="3"/>
      <c r="H278" s="3"/>
      <c r="I278" s="3"/>
      <c r="J278" s="3"/>
      <c r="K278" s="1"/>
      <c r="L278" s="2"/>
      <c r="M278" s="2"/>
      <c r="N278" s="2"/>
      <c r="O278" s="2"/>
      <c r="P278" s="2"/>
      <c r="Q278" s="2"/>
      <c r="R278" s="1"/>
      <c r="S278" s="1"/>
      <c r="T278" s="1"/>
      <c r="U278" s="3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2.75" customHeight="1">
      <c r="A279" s="1"/>
      <c r="B279" s="1"/>
      <c r="C279" s="1"/>
      <c r="D279" s="3"/>
      <c r="E279" s="3"/>
      <c r="F279" s="3"/>
      <c r="G279" s="3"/>
      <c r="H279" s="3"/>
      <c r="I279" s="3"/>
      <c r="J279" s="3"/>
      <c r="K279" s="1"/>
      <c r="L279" s="2"/>
      <c r="M279" s="2"/>
      <c r="N279" s="2"/>
      <c r="O279" s="2"/>
      <c r="P279" s="2"/>
      <c r="Q279" s="2"/>
      <c r="R279" s="1"/>
      <c r="S279" s="1"/>
      <c r="T279" s="1"/>
      <c r="U279" s="3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2.75" customHeight="1">
      <c r="A280" s="1"/>
      <c r="B280" s="1"/>
      <c r="C280" s="1"/>
      <c r="D280" s="3"/>
      <c r="E280" s="3"/>
      <c r="F280" s="3"/>
      <c r="G280" s="3"/>
      <c r="H280" s="3"/>
      <c r="I280" s="3"/>
      <c r="J280" s="3"/>
      <c r="K280" s="1"/>
      <c r="L280" s="2"/>
      <c r="M280" s="2"/>
      <c r="N280" s="2"/>
      <c r="O280" s="2"/>
      <c r="P280" s="2"/>
      <c r="Q280" s="2"/>
      <c r="R280" s="1"/>
      <c r="S280" s="1"/>
      <c r="T280" s="1"/>
      <c r="U280" s="3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2.75" customHeight="1">
      <c r="A281" s="1"/>
      <c r="B281" s="1"/>
      <c r="C281" s="1"/>
      <c r="D281" s="3"/>
      <c r="E281" s="3"/>
      <c r="F281" s="3"/>
      <c r="G281" s="3"/>
      <c r="H281" s="3"/>
      <c r="I281" s="3"/>
      <c r="J281" s="3"/>
      <c r="K281" s="1"/>
      <c r="L281" s="2"/>
      <c r="M281" s="2"/>
      <c r="N281" s="2"/>
      <c r="O281" s="2"/>
      <c r="P281" s="2"/>
      <c r="Q281" s="2"/>
      <c r="R281" s="1"/>
      <c r="S281" s="1"/>
      <c r="T281" s="1"/>
      <c r="U281" s="3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2.75" customHeight="1">
      <c r="A282" s="1"/>
      <c r="B282" s="1"/>
      <c r="C282" s="1"/>
      <c r="D282" s="3"/>
      <c r="E282" s="3"/>
      <c r="F282" s="3"/>
      <c r="G282" s="3"/>
      <c r="H282" s="3"/>
      <c r="I282" s="3"/>
      <c r="J282" s="3"/>
      <c r="K282" s="1"/>
      <c r="L282" s="2"/>
      <c r="M282" s="2"/>
      <c r="N282" s="2"/>
      <c r="O282" s="2"/>
      <c r="P282" s="2"/>
      <c r="Q282" s="2"/>
      <c r="R282" s="1"/>
      <c r="S282" s="1"/>
      <c r="T282" s="1"/>
      <c r="U282" s="3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2.75" customHeight="1">
      <c r="A283" s="1"/>
      <c r="B283" s="1"/>
      <c r="C283" s="1"/>
      <c r="D283" s="3"/>
      <c r="E283" s="3"/>
      <c r="F283" s="3"/>
      <c r="G283" s="3"/>
      <c r="H283" s="3"/>
      <c r="I283" s="3"/>
      <c r="J283" s="3"/>
      <c r="K283" s="1"/>
      <c r="L283" s="2"/>
      <c r="M283" s="2"/>
      <c r="N283" s="2"/>
      <c r="O283" s="2"/>
      <c r="P283" s="2"/>
      <c r="Q283" s="2"/>
      <c r="R283" s="1"/>
      <c r="S283" s="1"/>
      <c r="T283" s="1"/>
      <c r="U283" s="3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2.75" customHeight="1">
      <c r="A284" s="1"/>
      <c r="B284" s="1"/>
      <c r="C284" s="1"/>
      <c r="D284" s="3"/>
      <c r="E284" s="3"/>
      <c r="F284" s="3"/>
      <c r="G284" s="3"/>
      <c r="H284" s="3"/>
      <c r="I284" s="3"/>
      <c r="J284" s="3"/>
      <c r="K284" s="1"/>
      <c r="L284" s="2"/>
      <c r="M284" s="2"/>
      <c r="N284" s="2"/>
      <c r="O284" s="2"/>
      <c r="P284" s="2"/>
      <c r="Q284" s="2"/>
      <c r="R284" s="1"/>
      <c r="S284" s="1"/>
      <c r="T284" s="1"/>
      <c r="U284" s="3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2.75" customHeight="1">
      <c r="A285" s="1"/>
      <c r="B285" s="1"/>
      <c r="C285" s="1"/>
      <c r="D285" s="3"/>
      <c r="E285" s="3"/>
      <c r="F285" s="3"/>
      <c r="G285" s="3"/>
      <c r="H285" s="3"/>
      <c r="I285" s="3"/>
      <c r="J285" s="3"/>
      <c r="K285" s="1"/>
      <c r="L285" s="2"/>
      <c r="M285" s="2"/>
      <c r="N285" s="2"/>
      <c r="O285" s="2"/>
      <c r="P285" s="2"/>
      <c r="Q285" s="2"/>
      <c r="R285" s="1"/>
      <c r="S285" s="1"/>
      <c r="T285" s="1"/>
      <c r="U285" s="3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2.75" customHeight="1">
      <c r="A286" s="1"/>
      <c r="B286" s="1"/>
      <c r="C286" s="1"/>
      <c r="D286" s="3"/>
      <c r="E286" s="3"/>
      <c r="F286" s="3"/>
      <c r="G286" s="3"/>
      <c r="H286" s="3"/>
      <c r="I286" s="3"/>
      <c r="J286" s="3"/>
      <c r="K286" s="1"/>
      <c r="L286" s="2"/>
      <c r="M286" s="2"/>
      <c r="N286" s="2"/>
      <c r="O286" s="2"/>
      <c r="P286" s="2"/>
      <c r="Q286" s="2"/>
      <c r="R286" s="1"/>
      <c r="S286" s="1"/>
      <c r="T286" s="1"/>
      <c r="U286" s="3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2.75" customHeight="1">
      <c r="A287" s="1"/>
      <c r="B287" s="1"/>
      <c r="C287" s="1"/>
      <c r="D287" s="3"/>
      <c r="E287" s="3"/>
      <c r="F287" s="3"/>
      <c r="G287" s="3"/>
      <c r="H287" s="3"/>
      <c r="I287" s="3"/>
      <c r="J287" s="3"/>
      <c r="K287" s="1"/>
      <c r="L287" s="2"/>
      <c r="M287" s="2"/>
      <c r="N287" s="2"/>
      <c r="O287" s="2"/>
      <c r="P287" s="2"/>
      <c r="Q287" s="2"/>
      <c r="R287" s="1"/>
      <c r="S287" s="1"/>
      <c r="T287" s="1"/>
      <c r="U287" s="3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2.75" customHeight="1">
      <c r="A288" s="1"/>
      <c r="B288" s="1"/>
      <c r="C288" s="1"/>
      <c r="D288" s="3"/>
      <c r="E288" s="3"/>
      <c r="F288" s="3"/>
      <c r="G288" s="3"/>
      <c r="H288" s="3"/>
      <c r="I288" s="3"/>
      <c r="J288" s="3"/>
      <c r="K288" s="1"/>
      <c r="L288" s="2"/>
      <c r="M288" s="2"/>
      <c r="N288" s="2"/>
      <c r="O288" s="2"/>
      <c r="P288" s="2"/>
      <c r="Q288" s="2"/>
      <c r="R288" s="1"/>
      <c r="S288" s="1"/>
      <c r="T288" s="1"/>
      <c r="U288" s="3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2.75" customHeight="1">
      <c r="A289" s="1"/>
      <c r="B289" s="1"/>
      <c r="C289" s="1"/>
      <c r="D289" s="3"/>
      <c r="E289" s="3"/>
      <c r="F289" s="3"/>
      <c r="G289" s="3"/>
      <c r="H289" s="3"/>
      <c r="I289" s="3"/>
      <c r="J289" s="3"/>
      <c r="K289" s="1"/>
      <c r="L289" s="2"/>
      <c r="M289" s="2"/>
      <c r="N289" s="2"/>
      <c r="O289" s="2"/>
      <c r="P289" s="2"/>
      <c r="Q289" s="2"/>
      <c r="R289" s="1"/>
      <c r="S289" s="1"/>
      <c r="T289" s="1"/>
      <c r="U289" s="3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2.75" customHeight="1">
      <c r="A290" s="1"/>
      <c r="B290" s="1"/>
      <c r="C290" s="1"/>
      <c r="D290" s="3"/>
      <c r="E290" s="3"/>
      <c r="F290" s="3"/>
      <c r="G290" s="3"/>
      <c r="H290" s="3"/>
      <c r="I290" s="3"/>
      <c r="J290" s="3"/>
      <c r="K290" s="1"/>
      <c r="L290" s="2"/>
      <c r="M290" s="2"/>
      <c r="N290" s="2"/>
      <c r="O290" s="2"/>
      <c r="P290" s="2"/>
      <c r="Q290" s="2"/>
      <c r="R290" s="1"/>
      <c r="S290" s="1"/>
      <c r="T290" s="1"/>
      <c r="U290" s="3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2.75" customHeight="1">
      <c r="A291" s="1"/>
      <c r="B291" s="1"/>
      <c r="C291" s="1"/>
      <c r="D291" s="3"/>
      <c r="E291" s="3"/>
      <c r="F291" s="3"/>
      <c r="G291" s="3"/>
      <c r="H291" s="3"/>
      <c r="I291" s="3"/>
      <c r="J291" s="3"/>
      <c r="K291" s="1"/>
      <c r="L291" s="2"/>
      <c r="M291" s="2"/>
      <c r="N291" s="2"/>
      <c r="O291" s="2"/>
      <c r="P291" s="2"/>
      <c r="Q291" s="2"/>
      <c r="R291" s="1"/>
      <c r="S291" s="1"/>
      <c r="T291" s="1"/>
      <c r="U291" s="3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2.75" customHeight="1">
      <c r="A292" s="1"/>
      <c r="B292" s="1"/>
      <c r="C292" s="1"/>
      <c r="D292" s="3"/>
      <c r="E292" s="3"/>
      <c r="F292" s="3"/>
      <c r="G292" s="3"/>
      <c r="H292" s="3"/>
      <c r="I292" s="3"/>
      <c r="J292" s="3"/>
      <c r="K292" s="1"/>
      <c r="L292" s="2"/>
      <c r="M292" s="2"/>
      <c r="N292" s="2"/>
      <c r="O292" s="2"/>
      <c r="P292" s="2"/>
      <c r="Q292" s="2"/>
      <c r="R292" s="1"/>
      <c r="S292" s="1"/>
      <c r="T292" s="1"/>
      <c r="U292" s="3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2.75" customHeight="1">
      <c r="A293" s="1"/>
      <c r="B293" s="1"/>
      <c r="C293" s="1"/>
      <c r="D293" s="3"/>
      <c r="E293" s="3"/>
      <c r="F293" s="3"/>
      <c r="G293" s="3"/>
      <c r="H293" s="3"/>
      <c r="I293" s="3"/>
      <c r="J293" s="3"/>
      <c r="K293" s="1"/>
      <c r="L293" s="2"/>
      <c r="M293" s="2"/>
      <c r="N293" s="2"/>
      <c r="O293" s="2"/>
      <c r="P293" s="2"/>
      <c r="Q293" s="2"/>
      <c r="R293" s="1"/>
      <c r="S293" s="1"/>
      <c r="T293" s="1"/>
      <c r="U293" s="3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2.75" customHeight="1">
      <c r="A294" s="1"/>
      <c r="B294" s="1"/>
      <c r="C294" s="1"/>
      <c r="D294" s="3"/>
      <c r="E294" s="3"/>
      <c r="F294" s="3"/>
      <c r="G294" s="3"/>
      <c r="H294" s="3"/>
      <c r="I294" s="3"/>
      <c r="J294" s="3"/>
      <c r="K294" s="1"/>
      <c r="L294" s="2"/>
      <c r="M294" s="2"/>
      <c r="N294" s="2"/>
      <c r="O294" s="2"/>
      <c r="P294" s="2"/>
      <c r="Q294" s="2"/>
      <c r="R294" s="1"/>
      <c r="S294" s="1"/>
      <c r="T294" s="1"/>
      <c r="U294" s="3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2.75" customHeight="1">
      <c r="A295" s="1"/>
      <c r="B295" s="1"/>
      <c r="C295" s="1"/>
      <c r="D295" s="3"/>
      <c r="E295" s="3"/>
      <c r="F295" s="3"/>
      <c r="G295" s="3"/>
      <c r="H295" s="3"/>
      <c r="I295" s="3"/>
      <c r="J295" s="3"/>
      <c r="K295" s="1"/>
      <c r="L295" s="2"/>
      <c r="M295" s="2"/>
      <c r="N295" s="2"/>
      <c r="O295" s="2"/>
      <c r="P295" s="2"/>
      <c r="Q295" s="2"/>
      <c r="R295" s="1"/>
      <c r="S295" s="1"/>
      <c r="T295" s="1"/>
      <c r="U295" s="3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2.75" customHeight="1">
      <c r="A296" s="1"/>
      <c r="B296" s="1"/>
      <c r="C296" s="1"/>
      <c r="D296" s="3"/>
      <c r="E296" s="3"/>
      <c r="F296" s="3"/>
      <c r="G296" s="3"/>
      <c r="H296" s="3"/>
      <c r="I296" s="3"/>
      <c r="J296" s="3"/>
      <c r="K296" s="1"/>
      <c r="L296" s="2"/>
      <c r="M296" s="2"/>
      <c r="N296" s="2"/>
      <c r="O296" s="2"/>
      <c r="P296" s="2"/>
      <c r="Q296" s="2"/>
      <c r="R296" s="1"/>
      <c r="S296" s="1"/>
      <c r="T296" s="1"/>
      <c r="U296" s="3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2.75" customHeight="1">
      <c r="A297" s="1"/>
      <c r="B297" s="1"/>
      <c r="C297" s="1"/>
      <c r="D297" s="3"/>
      <c r="E297" s="3"/>
      <c r="F297" s="3"/>
      <c r="G297" s="3"/>
      <c r="H297" s="3"/>
      <c r="I297" s="3"/>
      <c r="J297" s="3"/>
      <c r="K297" s="1"/>
      <c r="L297" s="2"/>
      <c r="M297" s="2"/>
      <c r="N297" s="2"/>
      <c r="O297" s="2"/>
      <c r="P297" s="2"/>
      <c r="Q297" s="2"/>
      <c r="R297" s="1"/>
      <c r="S297" s="1"/>
      <c r="T297" s="1"/>
      <c r="U297" s="3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2.75" customHeight="1">
      <c r="A298" s="1"/>
      <c r="B298" s="1"/>
      <c r="C298" s="1"/>
      <c r="D298" s="3"/>
      <c r="E298" s="3"/>
      <c r="F298" s="3"/>
      <c r="G298" s="3"/>
      <c r="H298" s="3"/>
      <c r="I298" s="3"/>
      <c r="J298" s="3"/>
      <c r="K298" s="1"/>
      <c r="L298" s="2"/>
      <c r="M298" s="2"/>
      <c r="N298" s="2"/>
      <c r="O298" s="2"/>
      <c r="P298" s="2"/>
      <c r="Q298" s="2"/>
      <c r="R298" s="1"/>
      <c r="S298" s="1"/>
      <c r="T298" s="1"/>
      <c r="U298" s="3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2.75" customHeight="1">
      <c r="A299" s="1"/>
      <c r="B299" s="1"/>
      <c r="C299" s="1"/>
      <c r="D299" s="3"/>
      <c r="E299" s="3"/>
      <c r="F299" s="3"/>
      <c r="G299" s="3"/>
      <c r="H299" s="3"/>
      <c r="I299" s="3"/>
      <c r="J299" s="3"/>
      <c r="K299" s="1"/>
      <c r="L299" s="2"/>
      <c r="M299" s="2"/>
      <c r="N299" s="2"/>
      <c r="O299" s="2"/>
      <c r="P299" s="2"/>
      <c r="Q299" s="2"/>
      <c r="R299" s="1"/>
      <c r="S299" s="1"/>
      <c r="T299" s="1"/>
      <c r="U299" s="3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2.75" customHeight="1">
      <c r="A300" s="1"/>
      <c r="B300" s="1"/>
      <c r="C300" s="1"/>
      <c r="D300" s="3"/>
      <c r="E300" s="3"/>
      <c r="F300" s="3"/>
      <c r="G300" s="3"/>
      <c r="H300" s="3"/>
      <c r="I300" s="3"/>
      <c r="J300" s="3"/>
      <c r="K300" s="1"/>
      <c r="L300" s="2"/>
      <c r="M300" s="2"/>
      <c r="N300" s="2"/>
      <c r="O300" s="2"/>
      <c r="P300" s="2"/>
      <c r="Q300" s="2"/>
      <c r="R300" s="1"/>
      <c r="S300" s="1"/>
      <c r="T300" s="1"/>
      <c r="U300" s="3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2.75" customHeight="1">
      <c r="A301" s="1"/>
      <c r="B301" s="1"/>
      <c r="C301" s="1"/>
      <c r="D301" s="3"/>
      <c r="E301" s="3"/>
      <c r="F301" s="3"/>
      <c r="G301" s="3"/>
      <c r="H301" s="3"/>
      <c r="I301" s="3"/>
      <c r="J301" s="3"/>
      <c r="K301" s="1"/>
      <c r="L301" s="2"/>
      <c r="M301" s="2"/>
      <c r="N301" s="2"/>
      <c r="O301" s="2"/>
      <c r="P301" s="2"/>
      <c r="Q301" s="2"/>
      <c r="R301" s="1"/>
      <c r="S301" s="1"/>
      <c r="T301" s="1"/>
      <c r="U301" s="3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2.75" customHeight="1">
      <c r="A302" s="1"/>
      <c r="B302" s="1"/>
      <c r="C302" s="1"/>
      <c r="D302" s="3"/>
      <c r="E302" s="3"/>
      <c r="F302" s="3"/>
      <c r="G302" s="3"/>
      <c r="H302" s="3"/>
      <c r="I302" s="3"/>
      <c r="J302" s="3"/>
      <c r="K302" s="1"/>
      <c r="L302" s="2"/>
      <c r="M302" s="2"/>
      <c r="N302" s="2"/>
      <c r="O302" s="2"/>
      <c r="P302" s="2"/>
      <c r="Q302" s="2"/>
      <c r="R302" s="1"/>
      <c r="S302" s="1"/>
      <c r="T302" s="1"/>
      <c r="U302" s="3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2.75" customHeight="1">
      <c r="A303" s="1"/>
      <c r="B303" s="1"/>
      <c r="C303" s="1"/>
      <c r="D303" s="3"/>
      <c r="E303" s="3"/>
      <c r="F303" s="3"/>
      <c r="G303" s="3"/>
      <c r="H303" s="3"/>
      <c r="I303" s="3"/>
      <c r="J303" s="3"/>
      <c r="K303" s="1"/>
      <c r="L303" s="2"/>
      <c r="M303" s="2"/>
      <c r="N303" s="2"/>
      <c r="O303" s="2"/>
      <c r="P303" s="2"/>
      <c r="Q303" s="2"/>
      <c r="R303" s="1"/>
      <c r="S303" s="1"/>
      <c r="T303" s="1"/>
      <c r="U303" s="3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2.75" customHeight="1">
      <c r="A304" s="1"/>
      <c r="B304" s="1"/>
      <c r="C304" s="1"/>
      <c r="D304" s="3"/>
      <c r="E304" s="3"/>
      <c r="F304" s="3"/>
      <c r="G304" s="3"/>
      <c r="H304" s="3"/>
      <c r="I304" s="3"/>
      <c r="J304" s="3"/>
      <c r="K304" s="1"/>
      <c r="L304" s="2"/>
      <c r="M304" s="2"/>
      <c r="N304" s="2"/>
      <c r="O304" s="2"/>
      <c r="P304" s="2"/>
      <c r="Q304" s="2"/>
      <c r="R304" s="1"/>
      <c r="S304" s="1"/>
      <c r="T304" s="1"/>
      <c r="U304" s="3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2.75" customHeight="1">
      <c r="A305" s="1"/>
      <c r="B305" s="1"/>
      <c r="C305" s="1"/>
      <c r="D305" s="3"/>
      <c r="E305" s="3"/>
      <c r="F305" s="3"/>
      <c r="G305" s="3"/>
      <c r="H305" s="3"/>
      <c r="I305" s="3"/>
      <c r="J305" s="3"/>
      <c r="K305" s="1"/>
      <c r="L305" s="2"/>
      <c r="M305" s="2"/>
      <c r="N305" s="2"/>
      <c r="O305" s="2"/>
      <c r="P305" s="2"/>
      <c r="Q305" s="2"/>
      <c r="R305" s="1"/>
      <c r="S305" s="1"/>
      <c r="T305" s="1"/>
      <c r="U305" s="3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2.75" customHeight="1">
      <c r="A306" s="1"/>
      <c r="B306" s="1"/>
      <c r="C306" s="1"/>
      <c r="D306" s="3"/>
      <c r="E306" s="3"/>
      <c r="F306" s="3"/>
      <c r="G306" s="3"/>
      <c r="H306" s="3"/>
      <c r="I306" s="3"/>
      <c r="J306" s="3"/>
      <c r="K306" s="1"/>
      <c r="L306" s="2"/>
      <c r="M306" s="2"/>
      <c r="N306" s="2"/>
      <c r="O306" s="2"/>
      <c r="P306" s="2"/>
      <c r="Q306" s="2"/>
      <c r="R306" s="1"/>
      <c r="S306" s="1"/>
      <c r="T306" s="1"/>
      <c r="U306" s="3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2.75" customHeight="1">
      <c r="A307" s="1"/>
      <c r="B307" s="1"/>
      <c r="C307" s="1"/>
      <c r="D307" s="3"/>
      <c r="E307" s="3"/>
      <c r="F307" s="3"/>
      <c r="G307" s="3"/>
      <c r="H307" s="3"/>
      <c r="I307" s="3"/>
      <c r="J307" s="3"/>
      <c r="K307" s="1"/>
      <c r="L307" s="2"/>
      <c r="M307" s="2"/>
      <c r="N307" s="2"/>
      <c r="O307" s="2"/>
      <c r="P307" s="2"/>
      <c r="Q307" s="2"/>
      <c r="R307" s="1"/>
      <c r="S307" s="1"/>
      <c r="T307" s="1"/>
      <c r="U307" s="3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2.75" customHeight="1">
      <c r="A308" s="1"/>
      <c r="B308" s="1"/>
      <c r="C308" s="1"/>
      <c r="D308" s="3"/>
      <c r="E308" s="3"/>
      <c r="F308" s="3"/>
      <c r="G308" s="3"/>
      <c r="H308" s="3"/>
      <c r="I308" s="3"/>
      <c r="J308" s="3"/>
      <c r="K308" s="1"/>
      <c r="L308" s="2"/>
      <c r="M308" s="2"/>
      <c r="N308" s="2"/>
      <c r="O308" s="2"/>
      <c r="P308" s="2"/>
      <c r="Q308" s="2"/>
      <c r="R308" s="1"/>
      <c r="S308" s="1"/>
      <c r="T308" s="1"/>
      <c r="U308" s="3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2.75" customHeight="1">
      <c r="A309" s="1"/>
      <c r="B309" s="1"/>
      <c r="C309" s="1"/>
      <c r="D309" s="3"/>
      <c r="E309" s="3"/>
      <c r="F309" s="3"/>
      <c r="G309" s="3"/>
      <c r="H309" s="3"/>
      <c r="I309" s="3"/>
      <c r="J309" s="3"/>
      <c r="K309" s="1"/>
      <c r="L309" s="2"/>
      <c r="M309" s="2"/>
      <c r="N309" s="2"/>
      <c r="O309" s="2"/>
      <c r="P309" s="2"/>
      <c r="Q309" s="2"/>
      <c r="R309" s="1"/>
      <c r="S309" s="1"/>
      <c r="T309" s="1"/>
      <c r="U309" s="3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2.75" customHeight="1">
      <c r="A310" s="1"/>
      <c r="B310" s="1"/>
      <c r="C310" s="1"/>
      <c r="D310" s="3"/>
      <c r="E310" s="3"/>
      <c r="F310" s="3"/>
      <c r="G310" s="3"/>
      <c r="H310" s="3"/>
      <c r="I310" s="3"/>
      <c r="J310" s="3"/>
      <c r="K310" s="1"/>
      <c r="L310" s="2"/>
      <c r="M310" s="2"/>
      <c r="N310" s="2"/>
      <c r="O310" s="2"/>
      <c r="P310" s="2"/>
      <c r="Q310" s="2"/>
      <c r="R310" s="1"/>
      <c r="S310" s="1"/>
      <c r="T310" s="1"/>
      <c r="U310" s="3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2.75" customHeight="1">
      <c r="A311" s="1"/>
      <c r="B311" s="1"/>
      <c r="C311" s="1"/>
      <c r="D311" s="3"/>
      <c r="E311" s="3"/>
      <c r="F311" s="3"/>
      <c r="G311" s="3"/>
      <c r="H311" s="3"/>
      <c r="I311" s="3"/>
      <c r="J311" s="3"/>
      <c r="K311" s="1"/>
      <c r="L311" s="2"/>
      <c r="M311" s="2"/>
      <c r="N311" s="2"/>
      <c r="O311" s="2"/>
      <c r="P311" s="2"/>
      <c r="Q311" s="2"/>
      <c r="R311" s="1"/>
      <c r="S311" s="1"/>
      <c r="T311" s="1"/>
      <c r="U311" s="3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2.75" customHeight="1">
      <c r="A312" s="1"/>
      <c r="B312" s="1"/>
      <c r="C312" s="1"/>
      <c r="D312" s="3"/>
      <c r="E312" s="3"/>
      <c r="F312" s="3"/>
      <c r="G312" s="3"/>
      <c r="H312" s="3"/>
      <c r="I312" s="3"/>
      <c r="J312" s="3"/>
      <c r="K312" s="1"/>
      <c r="L312" s="2"/>
      <c r="M312" s="2"/>
      <c r="N312" s="2"/>
      <c r="O312" s="2"/>
      <c r="P312" s="2"/>
      <c r="Q312" s="2"/>
      <c r="R312" s="1"/>
      <c r="S312" s="1"/>
      <c r="T312" s="1"/>
      <c r="U312" s="3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2.75" customHeight="1">
      <c r="A313" s="1"/>
      <c r="B313" s="1"/>
      <c r="C313" s="1"/>
      <c r="D313" s="3"/>
      <c r="E313" s="3"/>
      <c r="F313" s="3"/>
      <c r="G313" s="3"/>
      <c r="H313" s="3"/>
      <c r="I313" s="3"/>
      <c r="J313" s="3"/>
      <c r="K313" s="1"/>
      <c r="L313" s="2"/>
      <c r="M313" s="2"/>
      <c r="N313" s="2"/>
      <c r="O313" s="2"/>
      <c r="P313" s="2"/>
      <c r="Q313" s="2"/>
      <c r="R313" s="1"/>
      <c r="S313" s="1"/>
      <c r="T313" s="1"/>
      <c r="U313" s="3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2.75" customHeight="1">
      <c r="A314" s="1"/>
      <c r="B314" s="1"/>
      <c r="C314" s="1"/>
      <c r="D314" s="3"/>
      <c r="E314" s="3"/>
      <c r="F314" s="3"/>
      <c r="G314" s="3"/>
      <c r="H314" s="3"/>
      <c r="I314" s="3"/>
      <c r="J314" s="3"/>
      <c r="K314" s="1"/>
      <c r="L314" s="2"/>
      <c r="M314" s="2"/>
      <c r="N314" s="2"/>
      <c r="O314" s="2"/>
      <c r="P314" s="2"/>
      <c r="Q314" s="2"/>
      <c r="R314" s="1"/>
      <c r="S314" s="1"/>
      <c r="T314" s="1"/>
      <c r="U314" s="3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2.75" customHeight="1">
      <c r="A315" s="1"/>
      <c r="B315" s="1"/>
      <c r="C315" s="1"/>
      <c r="D315" s="3"/>
      <c r="E315" s="3"/>
      <c r="F315" s="3"/>
      <c r="G315" s="3"/>
      <c r="H315" s="3"/>
      <c r="I315" s="3"/>
      <c r="J315" s="3"/>
      <c r="K315" s="1"/>
      <c r="L315" s="2"/>
      <c r="M315" s="2"/>
      <c r="N315" s="2"/>
      <c r="O315" s="2"/>
      <c r="P315" s="2"/>
      <c r="Q315" s="2"/>
      <c r="R315" s="1"/>
      <c r="S315" s="1"/>
      <c r="T315" s="1"/>
      <c r="U315" s="3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2.75" customHeight="1">
      <c r="A316" s="1"/>
      <c r="B316" s="1"/>
      <c r="C316" s="1"/>
      <c r="D316" s="3"/>
      <c r="E316" s="3"/>
      <c r="F316" s="3"/>
      <c r="G316" s="3"/>
      <c r="H316" s="3"/>
      <c r="I316" s="3"/>
      <c r="J316" s="3"/>
      <c r="K316" s="1"/>
      <c r="L316" s="2"/>
      <c r="M316" s="2"/>
      <c r="N316" s="2"/>
      <c r="O316" s="2"/>
      <c r="P316" s="2"/>
      <c r="Q316" s="2"/>
      <c r="R316" s="1"/>
      <c r="S316" s="1"/>
      <c r="T316" s="1"/>
      <c r="U316" s="3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2.75" customHeight="1">
      <c r="A317" s="1"/>
      <c r="B317" s="1"/>
      <c r="C317" s="1"/>
      <c r="D317" s="3"/>
      <c r="E317" s="3"/>
      <c r="F317" s="3"/>
      <c r="G317" s="3"/>
      <c r="H317" s="3"/>
      <c r="I317" s="3"/>
      <c r="J317" s="3"/>
      <c r="K317" s="1"/>
      <c r="L317" s="2"/>
      <c r="M317" s="2"/>
      <c r="N317" s="2"/>
      <c r="O317" s="2"/>
      <c r="P317" s="2"/>
      <c r="Q317" s="2"/>
      <c r="R317" s="1"/>
      <c r="S317" s="1"/>
      <c r="T317" s="1"/>
      <c r="U317" s="3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2.75" customHeight="1">
      <c r="A318" s="1"/>
      <c r="B318" s="1"/>
      <c r="C318" s="1"/>
      <c r="D318" s="3"/>
      <c r="E318" s="3"/>
      <c r="F318" s="3"/>
      <c r="G318" s="3"/>
      <c r="H318" s="3"/>
      <c r="I318" s="3"/>
      <c r="J318" s="3"/>
      <c r="K318" s="1"/>
      <c r="L318" s="2"/>
      <c r="M318" s="2"/>
      <c r="N318" s="2"/>
      <c r="O318" s="2"/>
      <c r="P318" s="2"/>
      <c r="Q318" s="2"/>
      <c r="R318" s="1"/>
      <c r="S318" s="1"/>
      <c r="T318" s="1"/>
      <c r="U318" s="3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2.75" customHeight="1">
      <c r="A319" s="1"/>
      <c r="B319" s="1"/>
      <c r="C319" s="1"/>
      <c r="D319" s="3"/>
      <c r="E319" s="3"/>
      <c r="F319" s="3"/>
      <c r="G319" s="3"/>
      <c r="H319" s="3"/>
      <c r="I319" s="3"/>
      <c r="J319" s="3"/>
      <c r="K319" s="1"/>
      <c r="L319" s="2"/>
      <c r="M319" s="2"/>
      <c r="N319" s="2"/>
      <c r="O319" s="2"/>
      <c r="P319" s="2"/>
      <c r="Q319" s="2"/>
      <c r="R319" s="1"/>
      <c r="S319" s="1"/>
      <c r="T319" s="1"/>
      <c r="U319" s="3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2.75" customHeight="1">
      <c r="A320" s="1"/>
      <c r="B320" s="1"/>
      <c r="C320" s="1"/>
      <c r="D320" s="3"/>
      <c r="E320" s="3"/>
      <c r="F320" s="3"/>
      <c r="G320" s="3"/>
      <c r="H320" s="3"/>
      <c r="I320" s="3"/>
      <c r="J320" s="3"/>
      <c r="K320" s="1"/>
      <c r="L320" s="2"/>
      <c r="M320" s="2"/>
      <c r="N320" s="2"/>
      <c r="O320" s="2"/>
      <c r="P320" s="2"/>
      <c r="Q320" s="2"/>
      <c r="R320" s="1"/>
      <c r="S320" s="1"/>
      <c r="T320" s="1"/>
      <c r="U320" s="3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2.75" customHeight="1">
      <c r="A321" s="1"/>
      <c r="B321" s="1"/>
      <c r="C321" s="1"/>
      <c r="D321" s="3"/>
      <c r="E321" s="3"/>
      <c r="F321" s="3"/>
      <c r="G321" s="3"/>
      <c r="H321" s="3"/>
      <c r="I321" s="3"/>
      <c r="J321" s="3"/>
      <c r="K321" s="1"/>
      <c r="L321" s="2"/>
      <c r="M321" s="2"/>
      <c r="N321" s="2"/>
      <c r="O321" s="2"/>
      <c r="P321" s="2"/>
      <c r="Q321" s="2"/>
      <c r="R321" s="1"/>
      <c r="S321" s="1"/>
      <c r="T321" s="1"/>
      <c r="U321" s="3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2.75" customHeight="1">
      <c r="A322" s="1"/>
      <c r="B322" s="1"/>
      <c r="C322" s="1"/>
      <c r="D322" s="3"/>
      <c r="E322" s="3"/>
      <c r="F322" s="3"/>
      <c r="G322" s="3"/>
      <c r="H322" s="3"/>
      <c r="I322" s="3"/>
      <c r="J322" s="3"/>
      <c r="K322" s="1"/>
      <c r="L322" s="2"/>
      <c r="M322" s="2"/>
      <c r="N322" s="2"/>
      <c r="O322" s="2"/>
      <c r="P322" s="2"/>
      <c r="Q322" s="2"/>
      <c r="R322" s="1"/>
      <c r="S322" s="1"/>
      <c r="T322" s="1"/>
      <c r="U322" s="3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2.75" customHeight="1">
      <c r="A323" s="1"/>
      <c r="B323" s="1"/>
      <c r="C323" s="1"/>
      <c r="D323" s="3"/>
      <c r="E323" s="3"/>
      <c r="F323" s="3"/>
      <c r="G323" s="3"/>
      <c r="H323" s="3"/>
      <c r="I323" s="3"/>
      <c r="J323" s="3"/>
      <c r="K323" s="1"/>
      <c r="L323" s="2"/>
      <c r="M323" s="2"/>
      <c r="N323" s="2"/>
      <c r="O323" s="2"/>
      <c r="P323" s="2"/>
      <c r="Q323" s="2"/>
      <c r="R323" s="1"/>
      <c r="S323" s="1"/>
      <c r="T323" s="1"/>
      <c r="U323" s="3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2.75" customHeight="1">
      <c r="A324" s="1"/>
      <c r="B324" s="1"/>
      <c r="C324" s="1"/>
      <c r="D324" s="3"/>
      <c r="E324" s="3"/>
      <c r="F324" s="3"/>
      <c r="G324" s="3"/>
      <c r="H324" s="3"/>
      <c r="I324" s="3"/>
      <c r="J324" s="3"/>
      <c r="K324" s="1"/>
      <c r="L324" s="2"/>
      <c r="M324" s="2"/>
      <c r="N324" s="2"/>
      <c r="O324" s="2"/>
      <c r="P324" s="2"/>
      <c r="Q324" s="2"/>
      <c r="R324" s="1"/>
      <c r="S324" s="1"/>
      <c r="T324" s="1"/>
      <c r="U324" s="3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5.75" customHeight="1">
      <c r="A325" s="1"/>
      <c r="B325" s="1"/>
      <c r="C325" s="1"/>
      <c r="D325" s="153"/>
      <c r="E325" s="153"/>
      <c r="F325" s="153"/>
      <c r="G325" s="153"/>
      <c r="H325" s="153"/>
      <c r="I325" s="153"/>
      <c r="J325" s="15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53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5.75" customHeight="1">
      <c r="A326" s="1"/>
      <c r="B326" s="1"/>
      <c r="C326" s="1"/>
      <c r="D326" s="153"/>
      <c r="E326" s="153"/>
      <c r="F326" s="153"/>
      <c r="G326" s="153"/>
      <c r="H326" s="153"/>
      <c r="I326" s="153"/>
      <c r="J326" s="15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53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15.75" customHeight="1">
      <c r="A327" s="1"/>
      <c r="B327" s="1"/>
      <c r="C327" s="1"/>
      <c r="D327" s="153"/>
      <c r="E327" s="153"/>
      <c r="F327" s="153"/>
      <c r="G327" s="153"/>
      <c r="H327" s="153"/>
      <c r="I327" s="153"/>
      <c r="J327" s="15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53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15.75" customHeight="1">
      <c r="A328" s="1"/>
      <c r="B328" s="1"/>
      <c r="C328" s="1"/>
      <c r="D328" s="153"/>
      <c r="E328" s="153"/>
      <c r="F328" s="153"/>
      <c r="G328" s="153"/>
      <c r="H328" s="153"/>
      <c r="I328" s="153"/>
      <c r="J328" s="15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53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15.75" customHeight="1">
      <c r="A329" s="1"/>
      <c r="B329" s="1"/>
      <c r="C329" s="1"/>
      <c r="D329" s="153"/>
      <c r="E329" s="153"/>
      <c r="F329" s="153"/>
      <c r="G329" s="153"/>
      <c r="H329" s="153"/>
      <c r="I329" s="153"/>
      <c r="J329" s="15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53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15.75" customHeight="1">
      <c r="A330" s="1"/>
      <c r="B330" s="1"/>
      <c r="C330" s="1"/>
      <c r="D330" s="153"/>
      <c r="E330" s="153"/>
      <c r="F330" s="153"/>
      <c r="G330" s="153"/>
      <c r="H330" s="153"/>
      <c r="I330" s="153"/>
      <c r="J330" s="15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53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15.75" customHeight="1">
      <c r="A331" s="1"/>
      <c r="B331" s="1"/>
      <c r="C331" s="1"/>
      <c r="D331" s="153"/>
      <c r="E331" s="153"/>
      <c r="F331" s="153"/>
      <c r="G331" s="153"/>
      <c r="H331" s="153"/>
      <c r="I331" s="153"/>
      <c r="J331" s="15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53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ht="15.75" customHeight="1">
      <c r="A332" s="1"/>
      <c r="B332" s="1"/>
      <c r="C332" s="1"/>
      <c r="D332" s="153"/>
      <c r="E332" s="153"/>
      <c r="F332" s="153"/>
      <c r="G332" s="153"/>
      <c r="H332" s="153"/>
      <c r="I332" s="153"/>
      <c r="J332" s="15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53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ht="15.75" customHeight="1">
      <c r="A333" s="1"/>
      <c r="B333" s="1"/>
      <c r="C333" s="1"/>
      <c r="D333" s="153"/>
      <c r="E333" s="153"/>
      <c r="F333" s="153"/>
      <c r="G333" s="153"/>
      <c r="H333" s="153"/>
      <c r="I333" s="153"/>
      <c r="J333" s="15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53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ht="15.75" customHeight="1">
      <c r="A334" s="1"/>
      <c r="B334" s="1"/>
      <c r="C334" s="1"/>
      <c r="D334" s="153"/>
      <c r="E334" s="153"/>
      <c r="F334" s="153"/>
      <c r="G334" s="153"/>
      <c r="H334" s="153"/>
      <c r="I334" s="153"/>
      <c r="J334" s="15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53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ht="15.75" customHeight="1">
      <c r="A335" s="1"/>
      <c r="B335" s="1"/>
      <c r="C335" s="1"/>
      <c r="D335" s="153"/>
      <c r="E335" s="153"/>
      <c r="F335" s="153"/>
      <c r="G335" s="153"/>
      <c r="H335" s="153"/>
      <c r="I335" s="153"/>
      <c r="J335" s="15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53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ht="15.75" customHeight="1">
      <c r="A336" s="1"/>
      <c r="B336" s="1"/>
      <c r="C336" s="1"/>
      <c r="D336" s="153"/>
      <c r="E336" s="153"/>
      <c r="F336" s="153"/>
      <c r="G336" s="153"/>
      <c r="H336" s="153"/>
      <c r="I336" s="153"/>
      <c r="J336" s="15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53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ht="15.75" customHeight="1">
      <c r="A337" s="1"/>
      <c r="B337" s="1"/>
      <c r="C337" s="1"/>
      <c r="D337" s="153"/>
      <c r="E337" s="153"/>
      <c r="F337" s="153"/>
      <c r="G337" s="153"/>
      <c r="H337" s="153"/>
      <c r="I337" s="153"/>
      <c r="J337" s="15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53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ht="15.75" customHeight="1">
      <c r="A338" s="1"/>
      <c r="B338" s="1"/>
      <c r="C338" s="1"/>
      <c r="D338" s="153"/>
      <c r="E338" s="153"/>
      <c r="F338" s="153"/>
      <c r="G338" s="153"/>
      <c r="H338" s="153"/>
      <c r="I338" s="153"/>
      <c r="J338" s="15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53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ht="15.75" customHeight="1">
      <c r="A339" s="1"/>
      <c r="B339" s="1"/>
      <c r="C339" s="1"/>
      <c r="D339" s="153"/>
      <c r="E339" s="153"/>
      <c r="F339" s="153"/>
      <c r="G339" s="153"/>
      <c r="H339" s="153"/>
      <c r="I339" s="153"/>
      <c r="J339" s="15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53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ht="15.75" customHeight="1">
      <c r="A340" s="1"/>
      <c r="B340" s="1"/>
      <c r="C340" s="1"/>
      <c r="D340" s="153"/>
      <c r="E340" s="153"/>
      <c r="F340" s="153"/>
      <c r="G340" s="153"/>
      <c r="H340" s="153"/>
      <c r="I340" s="153"/>
      <c r="J340" s="15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53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ht="15.75" customHeight="1">
      <c r="A341" s="1"/>
      <c r="B341" s="1"/>
      <c r="C341" s="1"/>
      <c r="D341" s="153"/>
      <c r="E341" s="153"/>
      <c r="F341" s="153"/>
      <c r="G341" s="153"/>
      <c r="H341" s="153"/>
      <c r="I341" s="153"/>
      <c r="J341" s="15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53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ht="15.75" customHeight="1">
      <c r="A342" s="1"/>
      <c r="B342" s="1"/>
      <c r="C342" s="1"/>
      <c r="D342" s="153"/>
      <c r="E342" s="153"/>
      <c r="F342" s="153"/>
      <c r="G342" s="153"/>
      <c r="H342" s="153"/>
      <c r="I342" s="153"/>
      <c r="J342" s="15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53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ht="15.75" customHeight="1">
      <c r="A343" s="1"/>
      <c r="B343" s="1"/>
      <c r="C343" s="1"/>
      <c r="D343" s="153"/>
      <c r="E343" s="153"/>
      <c r="F343" s="153"/>
      <c r="G343" s="153"/>
      <c r="H343" s="153"/>
      <c r="I343" s="153"/>
      <c r="J343" s="15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53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ht="15.75" customHeight="1">
      <c r="A344" s="1"/>
      <c r="B344" s="1"/>
      <c r="C344" s="1"/>
      <c r="D344" s="153"/>
      <c r="E344" s="153"/>
      <c r="F344" s="153"/>
      <c r="G344" s="153"/>
      <c r="H344" s="153"/>
      <c r="I344" s="153"/>
      <c r="J344" s="15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53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ht="15.75" customHeight="1">
      <c r="A345" s="1"/>
      <c r="B345" s="1"/>
      <c r="C345" s="1"/>
      <c r="D345" s="153"/>
      <c r="E345" s="153"/>
      <c r="F345" s="153"/>
      <c r="G345" s="153"/>
      <c r="H345" s="153"/>
      <c r="I345" s="153"/>
      <c r="J345" s="15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53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ht="15.75" customHeight="1">
      <c r="A346" s="1"/>
      <c r="B346" s="1"/>
      <c r="C346" s="1"/>
      <c r="D346" s="153"/>
      <c r="E346" s="153"/>
      <c r="F346" s="153"/>
      <c r="G346" s="153"/>
      <c r="H346" s="153"/>
      <c r="I346" s="153"/>
      <c r="J346" s="15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53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ht="15.75" customHeight="1">
      <c r="A347" s="1"/>
      <c r="B347" s="1"/>
      <c r="C347" s="1"/>
      <c r="D347" s="153"/>
      <c r="E347" s="153"/>
      <c r="F347" s="153"/>
      <c r="G347" s="153"/>
      <c r="H347" s="153"/>
      <c r="I347" s="153"/>
      <c r="J347" s="15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53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ht="15.75" customHeight="1">
      <c r="A348" s="1"/>
      <c r="B348" s="1"/>
      <c r="C348" s="1"/>
      <c r="D348" s="153"/>
      <c r="E348" s="153"/>
      <c r="F348" s="153"/>
      <c r="G348" s="153"/>
      <c r="H348" s="153"/>
      <c r="I348" s="153"/>
      <c r="J348" s="15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53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ht="15.75" customHeight="1">
      <c r="A349" s="1"/>
      <c r="B349" s="1"/>
      <c r="C349" s="1"/>
      <c r="D349" s="153"/>
      <c r="E349" s="153"/>
      <c r="F349" s="153"/>
      <c r="G349" s="153"/>
      <c r="H349" s="153"/>
      <c r="I349" s="153"/>
      <c r="J349" s="15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53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ht="15.75" customHeight="1">
      <c r="A350" s="1"/>
      <c r="B350" s="1"/>
      <c r="C350" s="1"/>
      <c r="D350" s="153"/>
      <c r="E350" s="153"/>
      <c r="F350" s="153"/>
      <c r="G350" s="153"/>
      <c r="H350" s="153"/>
      <c r="I350" s="153"/>
      <c r="J350" s="15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53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ht="15.75" customHeight="1">
      <c r="A351" s="1"/>
      <c r="B351" s="1"/>
      <c r="C351" s="1"/>
      <c r="D351" s="153"/>
      <c r="E351" s="153"/>
      <c r="F351" s="153"/>
      <c r="G351" s="153"/>
      <c r="H351" s="153"/>
      <c r="I351" s="153"/>
      <c r="J351" s="15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53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ht="15.75" customHeight="1">
      <c r="A352" s="1"/>
      <c r="B352" s="1"/>
      <c r="C352" s="1"/>
      <c r="D352" s="153"/>
      <c r="E352" s="153"/>
      <c r="F352" s="153"/>
      <c r="G352" s="153"/>
      <c r="H352" s="153"/>
      <c r="I352" s="153"/>
      <c r="J352" s="15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53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ht="15.75" customHeight="1">
      <c r="A353" s="1"/>
      <c r="B353" s="1"/>
      <c r="C353" s="1"/>
      <c r="D353" s="153"/>
      <c r="E353" s="153"/>
      <c r="F353" s="153"/>
      <c r="G353" s="153"/>
      <c r="H353" s="153"/>
      <c r="I353" s="153"/>
      <c r="J353" s="15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53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ht="15.75" customHeight="1">
      <c r="A354" s="1"/>
      <c r="B354" s="1"/>
      <c r="C354" s="1"/>
      <c r="D354" s="153"/>
      <c r="E354" s="153"/>
      <c r="F354" s="153"/>
      <c r="G354" s="153"/>
      <c r="H354" s="153"/>
      <c r="I354" s="153"/>
      <c r="J354" s="15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53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ht="15.75" customHeight="1">
      <c r="A355" s="1"/>
      <c r="B355" s="1"/>
      <c r="C355" s="1"/>
      <c r="D355" s="153"/>
      <c r="E355" s="153"/>
      <c r="F355" s="153"/>
      <c r="G355" s="153"/>
      <c r="H355" s="153"/>
      <c r="I355" s="153"/>
      <c r="J355" s="15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53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ht="15.75" customHeight="1">
      <c r="A356" s="1"/>
      <c r="B356" s="1"/>
      <c r="C356" s="1"/>
      <c r="D356" s="153"/>
      <c r="E356" s="153"/>
      <c r="F356" s="153"/>
      <c r="G356" s="153"/>
      <c r="H356" s="153"/>
      <c r="I356" s="153"/>
      <c r="J356" s="15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53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ht="15.75" customHeight="1">
      <c r="A357" s="1"/>
      <c r="B357" s="1"/>
      <c r="C357" s="1"/>
      <c r="D357" s="153"/>
      <c r="E357" s="153"/>
      <c r="F357" s="153"/>
      <c r="G357" s="153"/>
      <c r="H357" s="153"/>
      <c r="I357" s="153"/>
      <c r="J357" s="15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53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ht="15.75" customHeight="1">
      <c r="A358" s="1"/>
      <c r="B358" s="1"/>
      <c r="C358" s="1"/>
      <c r="D358" s="153"/>
      <c r="E358" s="153"/>
      <c r="F358" s="153"/>
      <c r="G358" s="153"/>
      <c r="H358" s="153"/>
      <c r="I358" s="153"/>
      <c r="J358" s="15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53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ht="15.75" customHeight="1">
      <c r="A359" s="1"/>
      <c r="B359" s="1"/>
      <c r="C359" s="1"/>
      <c r="D359" s="153"/>
      <c r="E359" s="153"/>
      <c r="F359" s="153"/>
      <c r="G359" s="153"/>
      <c r="H359" s="153"/>
      <c r="I359" s="153"/>
      <c r="J359" s="15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53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ht="15.75" customHeight="1">
      <c r="A360" s="1"/>
      <c r="B360" s="1"/>
      <c r="C360" s="1"/>
      <c r="D360" s="153"/>
      <c r="E360" s="153"/>
      <c r="F360" s="153"/>
      <c r="G360" s="153"/>
      <c r="H360" s="153"/>
      <c r="I360" s="153"/>
      <c r="J360" s="15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53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ht="15.75" customHeight="1">
      <c r="A361" s="1"/>
      <c r="B361" s="1"/>
      <c r="C361" s="1"/>
      <c r="D361" s="153"/>
      <c r="E361" s="153"/>
      <c r="F361" s="153"/>
      <c r="G361" s="153"/>
      <c r="H361" s="153"/>
      <c r="I361" s="153"/>
      <c r="J361" s="15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53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ht="15.75" customHeight="1">
      <c r="A362" s="1"/>
      <c r="B362" s="1"/>
      <c r="C362" s="1"/>
      <c r="D362" s="153"/>
      <c r="E362" s="153"/>
      <c r="F362" s="153"/>
      <c r="G362" s="153"/>
      <c r="H362" s="153"/>
      <c r="I362" s="153"/>
      <c r="J362" s="15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53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ht="15.75" customHeight="1">
      <c r="A363" s="1"/>
      <c r="B363" s="1"/>
      <c r="C363" s="1"/>
      <c r="D363" s="153"/>
      <c r="E363" s="153"/>
      <c r="F363" s="153"/>
      <c r="G363" s="153"/>
      <c r="H363" s="153"/>
      <c r="I363" s="153"/>
      <c r="J363" s="15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53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ht="15.75" customHeight="1">
      <c r="A364" s="1"/>
      <c r="B364" s="1"/>
      <c r="C364" s="1"/>
      <c r="D364" s="153"/>
      <c r="E364" s="153"/>
      <c r="F364" s="153"/>
      <c r="G364" s="153"/>
      <c r="H364" s="153"/>
      <c r="I364" s="153"/>
      <c r="J364" s="15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53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ht="15.75" customHeight="1">
      <c r="A365" s="1"/>
      <c r="B365" s="1"/>
      <c r="C365" s="1"/>
      <c r="D365" s="153"/>
      <c r="E365" s="153"/>
      <c r="F365" s="153"/>
      <c r="G365" s="153"/>
      <c r="H365" s="153"/>
      <c r="I365" s="153"/>
      <c r="J365" s="15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53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ht="15.75" customHeight="1">
      <c r="A366" s="1"/>
      <c r="B366" s="1"/>
      <c r="C366" s="1"/>
      <c r="D366" s="153"/>
      <c r="E366" s="153"/>
      <c r="F366" s="153"/>
      <c r="G366" s="153"/>
      <c r="H366" s="153"/>
      <c r="I366" s="153"/>
      <c r="J366" s="15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53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ht="15.75" customHeight="1">
      <c r="A367" s="1"/>
      <c r="B367" s="1"/>
      <c r="C367" s="1"/>
      <c r="D367" s="153"/>
      <c r="E367" s="153"/>
      <c r="F367" s="153"/>
      <c r="G367" s="153"/>
      <c r="H367" s="153"/>
      <c r="I367" s="153"/>
      <c r="J367" s="15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53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ht="15.75" customHeight="1">
      <c r="A368" s="1"/>
      <c r="B368" s="1"/>
      <c r="C368" s="1"/>
      <c r="D368" s="153"/>
      <c r="E368" s="153"/>
      <c r="F368" s="153"/>
      <c r="G368" s="153"/>
      <c r="H368" s="153"/>
      <c r="I368" s="153"/>
      <c r="J368" s="15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53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ht="15.75" customHeight="1">
      <c r="A369" s="1"/>
      <c r="B369" s="1"/>
      <c r="C369" s="1"/>
      <c r="D369" s="153"/>
      <c r="E369" s="153"/>
      <c r="F369" s="153"/>
      <c r="G369" s="153"/>
      <c r="H369" s="153"/>
      <c r="I369" s="153"/>
      <c r="J369" s="15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53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ht="15.75" customHeight="1">
      <c r="A370" s="1"/>
      <c r="B370" s="1"/>
      <c r="C370" s="1"/>
      <c r="D370" s="153"/>
      <c r="E370" s="153"/>
      <c r="F370" s="153"/>
      <c r="G370" s="153"/>
      <c r="H370" s="153"/>
      <c r="I370" s="153"/>
      <c r="J370" s="15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53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ht="15.75" customHeight="1">
      <c r="A371" s="1"/>
      <c r="B371" s="1"/>
      <c r="C371" s="1"/>
      <c r="D371" s="153"/>
      <c r="E371" s="153"/>
      <c r="F371" s="153"/>
      <c r="G371" s="153"/>
      <c r="H371" s="153"/>
      <c r="I371" s="153"/>
      <c r="J371" s="15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53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ht="15.75" customHeight="1">
      <c r="A372" s="1"/>
      <c r="B372" s="1"/>
      <c r="C372" s="1"/>
      <c r="D372" s="153"/>
      <c r="E372" s="153"/>
      <c r="F372" s="153"/>
      <c r="G372" s="153"/>
      <c r="H372" s="153"/>
      <c r="I372" s="153"/>
      <c r="J372" s="15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53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ht="15.75" customHeight="1">
      <c r="A373" s="1"/>
      <c r="B373" s="1"/>
      <c r="C373" s="1"/>
      <c r="D373" s="153"/>
      <c r="E373" s="153"/>
      <c r="F373" s="153"/>
      <c r="G373" s="153"/>
      <c r="H373" s="153"/>
      <c r="I373" s="153"/>
      <c r="J373" s="15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53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ht="15.75" customHeight="1">
      <c r="A374" s="1"/>
      <c r="B374" s="1"/>
      <c r="C374" s="1"/>
      <c r="D374" s="153"/>
      <c r="E374" s="153"/>
      <c r="F374" s="153"/>
      <c r="G374" s="153"/>
      <c r="H374" s="153"/>
      <c r="I374" s="153"/>
      <c r="J374" s="15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53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ht="15.75" customHeight="1">
      <c r="A375" s="1"/>
      <c r="B375" s="1"/>
      <c r="C375" s="1"/>
      <c r="D375" s="153"/>
      <c r="E375" s="153"/>
      <c r="F375" s="153"/>
      <c r="G375" s="153"/>
      <c r="H375" s="153"/>
      <c r="I375" s="153"/>
      <c r="J375" s="15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53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ht="15.75" customHeight="1">
      <c r="A376" s="1"/>
      <c r="B376" s="1"/>
      <c r="C376" s="1"/>
      <c r="D376" s="153"/>
      <c r="E376" s="153"/>
      <c r="F376" s="153"/>
      <c r="G376" s="153"/>
      <c r="H376" s="153"/>
      <c r="I376" s="153"/>
      <c r="J376" s="15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53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ht="15.75" customHeight="1">
      <c r="A377" s="1"/>
      <c r="B377" s="1"/>
      <c r="C377" s="1"/>
      <c r="D377" s="153"/>
      <c r="E377" s="153"/>
      <c r="F377" s="153"/>
      <c r="G377" s="153"/>
      <c r="H377" s="153"/>
      <c r="I377" s="153"/>
      <c r="J377" s="15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53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ht="15.75" customHeight="1">
      <c r="A378" s="1"/>
      <c r="B378" s="1"/>
      <c r="C378" s="1"/>
      <c r="D378" s="153"/>
      <c r="E378" s="153"/>
      <c r="F378" s="153"/>
      <c r="G378" s="153"/>
      <c r="H378" s="153"/>
      <c r="I378" s="153"/>
      <c r="J378" s="15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53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ht="15.75" customHeight="1">
      <c r="A379" s="1"/>
      <c r="B379" s="1"/>
      <c r="C379" s="1"/>
      <c r="D379" s="153"/>
      <c r="E379" s="153"/>
      <c r="F379" s="153"/>
      <c r="G379" s="153"/>
      <c r="H379" s="153"/>
      <c r="I379" s="153"/>
      <c r="J379" s="15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53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ht="15.75" customHeight="1">
      <c r="A380" s="1"/>
      <c r="B380" s="1"/>
      <c r="C380" s="1"/>
      <c r="D380" s="153"/>
      <c r="E380" s="153"/>
      <c r="F380" s="153"/>
      <c r="G380" s="153"/>
      <c r="H380" s="153"/>
      <c r="I380" s="153"/>
      <c r="J380" s="15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53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ht="15.75" customHeight="1">
      <c r="A381" s="1"/>
      <c r="B381" s="1"/>
      <c r="C381" s="1"/>
      <c r="D381" s="153"/>
      <c r="E381" s="153"/>
      <c r="F381" s="153"/>
      <c r="G381" s="153"/>
      <c r="H381" s="153"/>
      <c r="I381" s="153"/>
      <c r="J381" s="15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53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ht="15.75" customHeight="1">
      <c r="A382" s="1"/>
      <c r="B382" s="1"/>
      <c r="C382" s="1"/>
      <c r="D382" s="153"/>
      <c r="E382" s="153"/>
      <c r="F382" s="153"/>
      <c r="G382" s="153"/>
      <c r="H382" s="153"/>
      <c r="I382" s="153"/>
      <c r="J382" s="15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53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ht="15.75" customHeight="1">
      <c r="A383" s="1"/>
      <c r="B383" s="1"/>
      <c r="C383" s="1"/>
      <c r="D383" s="153"/>
      <c r="E383" s="153"/>
      <c r="F383" s="153"/>
      <c r="G383" s="153"/>
      <c r="H383" s="153"/>
      <c r="I383" s="153"/>
      <c r="J383" s="15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53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ht="15.75" customHeight="1">
      <c r="A384" s="1"/>
      <c r="B384" s="1"/>
      <c r="C384" s="1"/>
      <c r="D384" s="153"/>
      <c r="E384" s="153"/>
      <c r="F384" s="153"/>
      <c r="G384" s="153"/>
      <c r="H384" s="153"/>
      <c r="I384" s="153"/>
      <c r="J384" s="15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53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ht="15.75" customHeight="1">
      <c r="A385" s="1"/>
      <c r="B385" s="1"/>
      <c r="C385" s="1"/>
      <c r="D385" s="153"/>
      <c r="E385" s="153"/>
      <c r="F385" s="153"/>
      <c r="G385" s="153"/>
      <c r="H385" s="153"/>
      <c r="I385" s="153"/>
      <c r="J385" s="15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53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ht="15.75" customHeight="1">
      <c r="A386" s="1"/>
      <c r="B386" s="1"/>
      <c r="C386" s="1"/>
      <c r="D386" s="153"/>
      <c r="E386" s="153"/>
      <c r="F386" s="153"/>
      <c r="G386" s="153"/>
      <c r="H386" s="153"/>
      <c r="I386" s="153"/>
      <c r="J386" s="15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53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ht="15.75" customHeight="1">
      <c r="A387" s="1"/>
      <c r="B387" s="1"/>
      <c r="C387" s="1"/>
      <c r="D387" s="153"/>
      <c r="E387" s="153"/>
      <c r="F387" s="153"/>
      <c r="G387" s="153"/>
      <c r="H387" s="153"/>
      <c r="I387" s="153"/>
      <c r="J387" s="15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53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ht="15.75" customHeight="1">
      <c r="A388" s="1"/>
      <c r="B388" s="1"/>
      <c r="C388" s="1"/>
      <c r="D388" s="153"/>
      <c r="E388" s="153"/>
      <c r="F388" s="153"/>
      <c r="G388" s="153"/>
      <c r="H388" s="153"/>
      <c r="I388" s="153"/>
      <c r="J388" s="15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53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ht="15.75" customHeight="1">
      <c r="A389" s="1"/>
      <c r="B389" s="1"/>
      <c r="C389" s="1"/>
      <c r="D389" s="153"/>
      <c r="E389" s="153"/>
      <c r="F389" s="153"/>
      <c r="G389" s="153"/>
      <c r="H389" s="153"/>
      <c r="I389" s="153"/>
      <c r="J389" s="15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53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ht="15.75" customHeight="1">
      <c r="A390" s="1"/>
      <c r="B390" s="1"/>
      <c r="C390" s="1"/>
      <c r="D390" s="153"/>
      <c r="E390" s="153"/>
      <c r="F390" s="153"/>
      <c r="G390" s="153"/>
      <c r="H390" s="153"/>
      <c r="I390" s="153"/>
      <c r="J390" s="15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53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ht="15.75" customHeight="1">
      <c r="A391" s="1"/>
      <c r="B391" s="1"/>
      <c r="C391" s="1"/>
      <c r="D391" s="153"/>
      <c r="E391" s="153"/>
      <c r="F391" s="153"/>
      <c r="G391" s="153"/>
      <c r="H391" s="153"/>
      <c r="I391" s="153"/>
      <c r="J391" s="15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53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ht="15.75" customHeight="1">
      <c r="A392" s="1"/>
      <c r="B392" s="1"/>
      <c r="C392" s="1"/>
      <c r="D392" s="153"/>
      <c r="E392" s="153"/>
      <c r="F392" s="153"/>
      <c r="G392" s="153"/>
      <c r="H392" s="153"/>
      <c r="I392" s="153"/>
      <c r="J392" s="15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53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ht="15.75" customHeight="1">
      <c r="A393" s="1"/>
      <c r="B393" s="1"/>
      <c r="C393" s="1"/>
      <c r="D393" s="153"/>
      <c r="E393" s="153"/>
      <c r="F393" s="153"/>
      <c r="G393" s="153"/>
      <c r="H393" s="153"/>
      <c r="I393" s="153"/>
      <c r="J393" s="15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53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ht="15.75" customHeight="1">
      <c r="A394" s="1"/>
      <c r="B394" s="1"/>
      <c r="C394" s="1"/>
      <c r="D394" s="153"/>
      <c r="E394" s="153"/>
      <c r="F394" s="153"/>
      <c r="G394" s="153"/>
      <c r="H394" s="153"/>
      <c r="I394" s="153"/>
      <c r="J394" s="15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53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ht="15.75" customHeight="1">
      <c r="A395" s="1"/>
      <c r="B395" s="1"/>
      <c r="C395" s="1"/>
      <c r="D395" s="153"/>
      <c r="E395" s="153"/>
      <c r="F395" s="153"/>
      <c r="G395" s="153"/>
      <c r="H395" s="153"/>
      <c r="I395" s="153"/>
      <c r="J395" s="15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53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ht="15.75" customHeight="1">
      <c r="A396" s="1"/>
      <c r="B396" s="1"/>
      <c r="C396" s="1"/>
      <c r="D396" s="153"/>
      <c r="E396" s="153"/>
      <c r="F396" s="153"/>
      <c r="G396" s="153"/>
      <c r="H396" s="153"/>
      <c r="I396" s="153"/>
      <c r="J396" s="15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53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ht="15.75" customHeight="1">
      <c r="A397" s="1"/>
      <c r="B397" s="1"/>
      <c r="C397" s="1"/>
      <c r="D397" s="153"/>
      <c r="E397" s="153"/>
      <c r="F397" s="153"/>
      <c r="G397" s="153"/>
      <c r="H397" s="153"/>
      <c r="I397" s="153"/>
      <c r="J397" s="15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53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ht="15.75" customHeight="1">
      <c r="A398" s="1"/>
      <c r="B398" s="1"/>
      <c r="C398" s="1"/>
      <c r="D398" s="153"/>
      <c r="E398" s="153"/>
      <c r="F398" s="153"/>
      <c r="G398" s="153"/>
      <c r="H398" s="153"/>
      <c r="I398" s="153"/>
      <c r="J398" s="15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53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ht="15.75" customHeight="1">
      <c r="A399" s="1"/>
      <c r="B399" s="1"/>
      <c r="C399" s="1"/>
      <c r="D399" s="153"/>
      <c r="E399" s="153"/>
      <c r="F399" s="153"/>
      <c r="G399" s="153"/>
      <c r="H399" s="153"/>
      <c r="I399" s="153"/>
      <c r="J399" s="15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53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ht="15.75" customHeight="1">
      <c r="A400" s="1"/>
      <c r="B400" s="1"/>
      <c r="C400" s="1"/>
      <c r="D400" s="153"/>
      <c r="E400" s="153"/>
      <c r="F400" s="153"/>
      <c r="G400" s="153"/>
      <c r="H400" s="153"/>
      <c r="I400" s="153"/>
      <c r="J400" s="15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53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ht="15.75" customHeight="1">
      <c r="A401" s="1"/>
      <c r="B401" s="1"/>
      <c r="C401" s="1"/>
      <c r="D401" s="153"/>
      <c r="E401" s="153"/>
      <c r="F401" s="153"/>
      <c r="G401" s="153"/>
      <c r="H401" s="153"/>
      <c r="I401" s="153"/>
      <c r="J401" s="15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53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ht="15.75" customHeight="1">
      <c r="A402" s="1"/>
      <c r="B402" s="1"/>
      <c r="C402" s="1"/>
      <c r="D402" s="153"/>
      <c r="E402" s="153"/>
      <c r="F402" s="153"/>
      <c r="G402" s="153"/>
      <c r="H402" s="153"/>
      <c r="I402" s="153"/>
      <c r="J402" s="15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53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ht="15.75" customHeight="1">
      <c r="A403" s="1"/>
      <c r="B403" s="1"/>
      <c r="C403" s="1"/>
      <c r="D403" s="153"/>
      <c r="E403" s="153"/>
      <c r="F403" s="153"/>
      <c r="G403" s="153"/>
      <c r="H403" s="153"/>
      <c r="I403" s="153"/>
      <c r="J403" s="15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53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ht="15.75" customHeight="1">
      <c r="A404" s="1"/>
      <c r="B404" s="1"/>
      <c r="C404" s="1"/>
      <c r="D404" s="153"/>
      <c r="E404" s="153"/>
      <c r="F404" s="153"/>
      <c r="G404" s="153"/>
      <c r="H404" s="153"/>
      <c r="I404" s="153"/>
      <c r="J404" s="15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53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ht="15.75" customHeight="1">
      <c r="A405" s="1"/>
      <c r="B405" s="1"/>
      <c r="C405" s="1"/>
      <c r="D405" s="153"/>
      <c r="E405" s="153"/>
      <c r="F405" s="153"/>
      <c r="G405" s="153"/>
      <c r="H405" s="153"/>
      <c r="I405" s="153"/>
      <c r="J405" s="15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53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ht="15.75" customHeight="1">
      <c r="A406" s="1"/>
      <c r="B406" s="1"/>
      <c r="C406" s="1"/>
      <c r="D406" s="153"/>
      <c r="E406" s="153"/>
      <c r="F406" s="153"/>
      <c r="G406" s="153"/>
      <c r="H406" s="153"/>
      <c r="I406" s="153"/>
      <c r="J406" s="15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53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ht="15.75" customHeight="1">
      <c r="A407" s="1"/>
      <c r="B407" s="1"/>
      <c r="C407" s="1"/>
      <c r="D407" s="153"/>
      <c r="E407" s="153"/>
      <c r="F407" s="153"/>
      <c r="G407" s="153"/>
      <c r="H407" s="153"/>
      <c r="I407" s="153"/>
      <c r="J407" s="15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53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ht="15.75" customHeight="1">
      <c r="A408" s="1"/>
      <c r="B408" s="1"/>
      <c r="C408" s="1"/>
      <c r="D408" s="153"/>
      <c r="E408" s="153"/>
      <c r="F408" s="153"/>
      <c r="G408" s="153"/>
      <c r="H408" s="153"/>
      <c r="I408" s="153"/>
      <c r="J408" s="15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53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ht="15.75" customHeight="1">
      <c r="A409" s="1"/>
      <c r="B409" s="1"/>
      <c r="C409" s="1"/>
      <c r="D409" s="153"/>
      <c r="E409" s="153"/>
      <c r="F409" s="153"/>
      <c r="G409" s="153"/>
      <c r="H409" s="153"/>
      <c r="I409" s="153"/>
      <c r="J409" s="15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53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ht="15.75" customHeight="1">
      <c r="A410" s="1"/>
      <c r="B410" s="1"/>
      <c r="C410" s="1"/>
      <c r="D410" s="153"/>
      <c r="E410" s="153"/>
      <c r="F410" s="153"/>
      <c r="G410" s="153"/>
      <c r="H410" s="153"/>
      <c r="I410" s="153"/>
      <c r="J410" s="15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53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ht="15.75" customHeight="1">
      <c r="A411" s="1"/>
      <c r="B411" s="1"/>
      <c r="C411" s="1"/>
      <c r="D411" s="153"/>
      <c r="E411" s="153"/>
      <c r="F411" s="153"/>
      <c r="G411" s="153"/>
      <c r="H411" s="153"/>
      <c r="I411" s="153"/>
      <c r="J411" s="15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53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ht="15.75" customHeight="1">
      <c r="A412" s="1"/>
      <c r="B412" s="1"/>
      <c r="C412" s="1"/>
      <c r="D412" s="153"/>
      <c r="E412" s="153"/>
      <c r="F412" s="153"/>
      <c r="G412" s="153"/>
      <c r="H412" s="153"/>
      <c r="I412" s="153"/>
      <c r="J412" s="15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53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ht="15.75" customHeight="1">
      <c r="A413" s="1"/>
      <c r="B413" s="1"/>
      <c r="C413" s="1"/>
      <c r="D413" s="153"/>
      <c r="E413" s="153"/>
      <c r="F413" s="153"/>
      <c r="G413" s="153"/>
      <c r="H413" s="153"/>
      <c r="I413" s="153"/>
      <c r="J413" s="15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53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ht="15.75" customHeight="1">
      <c r="A414" s="1"/>
      <c r="B414" s="1"/>
      <c r="C414" s="1"/>
      <c r="D414" s="153"/>
      <c r="E414" s="153"/>
      <c r="F414" s="153"/>
      <c r="G414" s="153"/>
      <c r="H414" s="153"/>
      <c r="I414" s="153"/>
      <c r="J414" s="15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53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ht="15.75" customHeight="1">
      <c r="A415" s="1"/>
      <c r="B415" s="1"/>
      <c r="C415" s="1"/>
      <c r="D415" s="153"/>
      <c r="E415" s="153"/>
      <c r="F415" s="153"/>
      <c r="G415" s="153"/>
      <c r="H415" s="153"/>
      <c r="I415" s="153"/>
      <c r="J415" s="15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53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ht="15.75" customHeight="1">
      <c r="A416" s="1"/>
      <c r="B416" s="1"/>
      <c r="C416" s="1"/>
      <c r="D416" s="153"/>
      <c r="E416" s="153"/>
      <c r="F416" s="153"/>
      <c r="G416" s="153"/>
      <c r="H416" s="153"/>
      <c r="I416" s="153"/>
      <c r="J416" s="15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53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ht="15.75" customHeight="1">
      <c r="A417" s="1"/>
      <c r="B417" s="1"/>
      <c r="C417" s="1"/>
      <c r="D417" s="153"/>
      <c r="E417" s="153"/>
      <c r="F417" s="153"/>
      <c r="G417" s="153"/>
      <c r="H417" s="153"/>
      <c r="I417" s="153"/>
      <c r="J417" s="15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53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ht="15.75" customHeight="1">
      <c r="A418" s="1"/>
      <c r="B418" s="1"/>
      <c r="C418" s="1"/>
      <c r="D418" s="153"/>
      <c r="E418" s="153"/>
      <c r="F418" s="153"/>
      <c r="G418" s="153"/>
      <c r="H418" s="153"/>
      <c r="I418" s="153"/>
      <c r="J418" s="15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53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ht="15.75" customHeight="1">
      <c r="A419" s="1"/>
      <c r="B419" s="1"/>
      <c r="C419" s="1"/>
      <c r="D419" s="153"/>
      <c r="E419" s="153"/>
      <c r="F419" s="153"/>
      <c r="G419" s="153"/>
      <c r="H419" s="153"/>
      <c r="I419" s="153"/>
      <c r="J419" s="15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53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ht="15.75" customHeight="1">
      <c r="A420" s="1"/>
      <c r="B420" s="1"/>
      <c r="C420" s="1"/>
      <c r="D420" s="153"/>
      <c r="E420" s="153"/>
      <c r="F420" s="153"/>
      <c r="G420" s="153"/>
      <c r="H420" s="153"/>
      <c r="I420" s="153"/>
      <c r="J420" s="15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53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ht="15.75" customHeight="1">
      <c r="A421" s="1"/>
      <c r="B421" s="1"/>
      <c r="C421" s="1"/>
      <c r="D421" s="153"/>
      <c r="E421" s="153"/>
      <c r="F421" s="153"/>
      <c r="G421" s="153"/>
      <c r="H421" s="153"/>
      <c r="I421" s="153"/>
      <c r="J421" s="15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53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ht="15.75" customHeight="1">
      <c r="A422" s="1"/>
      <c r="B422" s="1"/>
      <c r="C422" s="1"/>
      <c r="D422" s="153"/>
      <c r="E422" s="153"/>
      <c r="F422" s="153"/>
      <c r="G422" s="153"/>
      <c r="H422" s="153"/>
      <c r="I422" s="153"/>
      <c r="J422" s="15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53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ht="15.75" customHeight="1">
      <c r="A423" s="1"/>
      <c r="B423" s="1"/>
      <c r="C423" s="1"/>
      <c r="D423" s="153"/>
      <c r="E423" s="153"/>
      <c r="F423" s="153"/>
      <c r="G423" s="153"/>
      <c r="H423" s="153"/>
      <c r="I423" s="153"/>
      <c r="J423" s="15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53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ht="15.75" customHeight="1">
      <c r="A424" s="1"/>
      <c r="B424" s="1"/>
      <c r="C424" s="1"/>
      <c r="D424" s="153"/>
      <c r="E424" s="153"/>
      <c r="F424" s="153"/>
      <c r="G424" s="153"/>
      <c r="H424" s="153"/>
      <c r="I424" s="153"/>
      <c r="J424" s="15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53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ht="15.75" customHeight="1">
      <c r="A425" s="1"/>
      <c r="B425" s="1"/>
      <c r="C425" s="1"/>
      <c r="D425" s="153"/>
      <c r="E425" s="153"/>
      <c r="F425" s="153"/>
      <c r="G425" s="153"/>
      <c r="H425" s="153"/>
      <c r="I425" s="153"/>
      <c r="J425" s="15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53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ht="15.75" customHeight="1">
      <c r="A426" s="1"/>
      <c r="B426" s="1"/>
      <c r="C426" s="1"/>
      <c r="D426" s="153"/>
      <c r="E426" s="153"/>
      <c r="F426" s="153"/>
      <c r="G426" s="153"/>
      <c r="H426" s="153"/>
      <c r="I426" s="153"/>
      <c r="J426" s="15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53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ht="15.75" customHeight="1">
      <c r="A427" s="1"/>
      <c r="B427" s="1"/>
      <c r="C427" s="1"/>
      <c r="D427" s="153"/>
      <c r="E427" s="153"/>
      <c r="F427" s="153"/>
      <c r="G427" s="153"/>
      <c r="H427" s="153"/>
      <c r="I427" s="153"/>
      <c r="J427" s="15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53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ht="15.75" customHeight="1">
      <c r="A428" s="1"/>
      <c r="B428" s="1"/>
      <c r="C428" s="1"/>
      <c r="D428" s="153"/>
      <c r="E428" s="153"/>
      <c r="F428" s="153"/>
      <c r="G428" s="153"/>
      <c r="H428" s="153"/>
      <c r="I428" s="153"/>
      <c r="J428" s="15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53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ht="15.75" customHeight="1">
      <c r="A429" s="1"/>
      <c r="B429" s="1"/>
      <c r="C429" s="1"/>
      <c r="D429" s="153"/>
      <c r="E429" s="153"/>
      <c r="F429" s="153"/>
      <c r="G429" s="153"/>
      <c r="H429" s="153"/>
      <c r="I429" s="153"/>
      <c r="J429" s="15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53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ht="15.75" customHeight="1">
      <c r="A430" s="1"/>
      <c r="B430" s="1"/>
      <c r="C430" s="1"/>
      <c r="D430" s="153"/>
      <c r="E430" s="153"/>
      <c r="F430" s="153"/>
      <c r="G430" s="153"/>
      <c r="H430" s="153"/>
      <c r="I430" s="153"/>
      <c r="J430" s="15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53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ht="15.75" customHeight="1">
      <c r="A431" s="1"/>
      <c r="B431" s="1"/>
      <c r="C431" s="1"/>
      <c r="D431" s="153"/>
      <c r="E431" s="153"/>
      <c r="F431" s="153"/>
      <c r="G431" s="153"/>
      <c r="H431" s="153"/>
      <c r="I431" s="153"/>
      <c r="J431" s="15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53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ht="15.75" customHeight="1">
      <c r="A432" s="1"/>
      <c r="B432" s="1"/>
      <c r="C432" s="1"/>
      <c r="D432" s="153"/>
      <c r="E432" s="153"/>
      <c r="F432" s="153"/>
      <c r="G432" s="153"/>
      <c r="H432" s="153"/>
      <c r="I432" s="153"/>
      <c r="J432" s="15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53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ht="15.75" customHeight="1">
      <c r="A433" s="1"/>
      <c r="B433" s="1"/>
      <c r="C433" s="1"/>
      <c r="D433" s="153"/>
      <c r="E433" s="153"/>
      <c r="F433" s="153"/>
      <c r="G433" s="153"/>
      <c r="H433" s="153"/>
      <c r="I433" s="153"/>
      <c r="J433" s="15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53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ht="15.75" customHeight="1">
      <c r="A434" s="1"/>
      <c r="B434" s="1"/>
      <c r="C434" s="1"/>
      <c r="D434" s="153"/>
      <c r="E434" s="153"/>
      <c r="F434" s="153"/>
      <c r="G434" s="153"/>
      <c r="H434" s="153"/>
      <c r="I434" s="153"/>
      <c r="J434" s="15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53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ht="15.75" customHeight="1">
      <c r="A435" s="1"/>
      <c r="B435" s="1"/>
      <c r="C435" s="1"/>
      <c r="D435" s="153"/>
      <c r="E435" s="153"/>
      <c r="F435" s="153"/>
      <c r="G435" s="153"/>
      <c r="H435" s="153"/>
      <c r="I435" s="153"/>
      <c r="J435" s="15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53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ht="15.75" customHeight="1">
      <c r="A436" s="1"/>
      <c r="B436" s="1"/>
      <c r="C436" s="1"/>
      <c r="D436" s="153"/>
      <c r="E436" s="153"/>
      <c r="F436" s="153"/>
      <c r="G436" s="153"/>
      <c r="H436" s="153"/>
      <c r="I436" s="153"/>
      <c r="J436" s="15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53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ht="15.75" customHeight="1">
      <c r="A437" s="1"/>
      <c r="B437" s="1"/>
      <c r="C437" s="1"/>
      <c r="D437" s="153"/>
      <c r="E437" s="153"/>
      <c r="F437" s="153"/>
      <c r="G437" s="153"/>
      <c r="H437" s="153"/>
      <c r="I437" s="153"/>
      <c r="J437" s="15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53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ht="15.75" customHeight="1">
      <c r="A438" s="1"/>
      <c r="B438" s="1"/>
      <c r="C438" s="1"/>
      <c r="D438" s="153"/>
      <c r="E438" s="153"/>
      <c r="F438" s="153"/>
      <c r="G438" s="153"/>
      <c r="H438" s="153"/>
      <c r="I438" s="153"/>
      <c r="J438" s="15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53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ht="15.75" customHeight="1">
      <c r="A439" s="1"/>
      <c r="B439" s="1"/>
      <c r="C439" s="1"/>
      <c r="D439" s="153"/>
      <c r="E439" s="153"/>
      <c r="F439" s="153"/>
      <c r="G439" s="153"/>
      <c r="H439" s="153"/>
      <c r="I439" s="153"/>
      <c r="J439" s="15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53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ht="15.75" customHeight="1">
      <c r="A440" s="1"/>
      <c r="B440" s="1"/>
      <c r="C440" s="1"/>
      <c r="D440" s="153"/>
      <c r="E440" s="153"/>
      <c r="F440" s="153"/>
      <c r="G440" s="153"/>
      <c r="H440" s="153"/>
      <c r="I440" s="153"/>
      <c r="J440" s="15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53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ht="15.75" customHeight="1">
      <c r="A441" s="1"/>
      <c r="B441" s="1"/>
      <c r="C441" s="1"/>
      <c r="D441" s="153"/>
      <c r="E441" s="153"/>
      <c r="F441" s="153"/>
      <c r="G441" s="153"/>
      <c r="H441" s="153"/>
      <c r="I441" s="153"/>
      <c r="J441" s="15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53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ht="15.75" customHeight="1">
      <c r="A442" s="1"/>
      <c r="B442" s="1"/>
      <c r="C442" s="1"/>
      <c r="D442" s="153"/>
      <c r="E442" s="153"/>
      <c r="F442" s="153"/>
      <c r="G442" s="153"/>
      <c r="H442" s="153"/>
      <c r="I442" s="153"/>
      <c r="J442" s="15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53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ht="15.75" customHeight="1">
      <c r="A443" s="1"/>
      <c r="B443" s="1"/>
      <c r="C443" s="1"/>
      <c r="D443" s="153"/>
      <c r="E443" s="153"/>
      <c r="F443" s="153"/>
      <c r="G443" s="153"/>
      <c r="H443" s="153"/>
      <c r="I443" s="153"/>
      <c r="J443" s="15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53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ht="15.75" customHeight="1">
      <c r="A444" s="1"/>
      <c r="B444" s="1"/>
      <c r="C444" s="1"/>
      <c r="D444" s="153"/>
      <c r="E444" s="153"/>
      <c r="F444" s="153"/>
      <c r="G444" s="153"/>
      <c r="H444" s="153"/>
      <c r="I444" s="153"/>
      <c r="J444" s="15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53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ht="15.75" customHeight="1">
      <c r="A445" s="1"/>
      <c r="B445" s="1"/>
      <c r="C445" s="1"/>
      <c r="D445" s="153"/>
      <c r="E445" s="153"/>
      <c r="F445" s="153"/>
      <c r="G445" s="153"/>
      <c r="H445" s="153"/>
      <c r="I445" s="153"/>
      <c r="J445" s="15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53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ht="15.75" customHeight="1">
      <c r="A446" s="1"/>
      <c r="B446" s="1"/>
      <c r="C446" s="1"/>
      <c r="D446" s="153"/>
      <c r="E446" s="153"/>
      <c r="F446" s="153"/>
      <c r="G446" s="153"/>
      <c r="H446" s="153"/>
      <c r="I446" s="153"/>
      <c r="J446" s="15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53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ht="15.75" customHeight="1">
      <c r="A447" s="1"/>
      <c r="B447" s="1"/>
      <c r="C447" s="1"/>
      <c r="D447" s="153"/>
      <c r="E447" s="153"/>
      <c r="F447" s="153"/>
      <c r="G447" s="153"/>
      <c r="H447" s="153"/>
      <c r="I447" s="153"/>
      <c r="J447" s="15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53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ht="15.75" customHeight="1">
      <c r="A448" s="1"/>
      <c r="B448" s="1"/>
      <c r="C448" s="1"/>
      <c r="D448" s="153"/>
      <c r="E448" s="153"/>
      <c r="F448" s="153"/>
      <c r="G448" s="153"/>
      <c r="H448" s="153"/>
      <c r="I448" s="153"/>
      <c r="J448" s="15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53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ht="15.75" customHeight="1">
      <c r="A449" s="1"/>
      <c r="B449" s="1"/>
      <c r="C449" s="1"/>
      <c r="D449" s="153"/>
      <c r="E449" s="153"/>
      <c r="F449" s="153"/>
      <c r="G449" s="153"/>
      <c r="H449" s="153"/>
      <c r="I449" s="153"/>
      <c r="J449" s="15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53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ht="15.75" customHeight="1">
      <c r="A450" s="1"/>
      <c r="B450" s="1"/>
      <c r="C450" s="1"/>
      <c r="D450" s="153"/>
      <c r="E450" s="153"/>
      <c r="F450" s="153"/>
      <c r="G450" s="153"/>
      <c r="H450" s="153"/>
      <c r="I450" s="153"/>
      <c r="J450" s="15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53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ht="15.75" customHeight="1">
      <c r="A451" s="1"/>
      <c r="B451" s="1"/>
      <c r="C451" s="1"/>
      <c r="D451" s="153"/>
      <c r="E451" s="153"/>
      <c r="F451" s="153"/>
      <c r="G451" s="153"/>
      <c r="H451" s="153"/>
      <c r="I451" s="153"/>
      <c r="J451" s="15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53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ht="15.75" customHeight="1">
      <c r="A452" s="1"/>
      <c r="B452" s="1"/>
      <c r="C452" s="1"/>
      <c r="D452" s="153"/>
      <c r="E452" s="153"/>
      <c r="F452" s="153"/>
      <c r="G452" s="153"/>
      <c r="H452" s="153"/>
      <c r="I452" s="153"/>
      <c r="J452" s="15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53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ht="15.75" customHeight="1">
      <c r="A453" s="1"/>
      <c r="B453" s="1"/>
      <c r="C453" s="1"/>
      <c r="D453" s="153"/>
      <c r="E453" s="153"/>
      <c r="F453" s="153"/>
      <c r="G453" s="153"/>
      <c r="H453" s="153"/>
      <c r="I453" s="153"/>
      <c r="J453" s="15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53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ht="15.75" customHeight="1">
      <c r="A454" s="1"/>
      <c r="B454" s="1"/>
      <c r="C454" s="1"/>
      <c r="D454" s="153"/>
      <c r="E454" s="153"/>
      <c r="F454" s="153"/>
      <c r="G454" s="153"/>
      <c r="H454" s="153"/>
      <c r="I454" s="153"/>
      <c r="J454" s="15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53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ht="15.75" customHeight="1">
      <c r="A455" s="1"/>
      <c r="B455" s="1"/>
      <c r="C455" s="1"/>
      <c r="D455" s="153"/>
      <c r="E455" s="153"/>
      <c r="F455" s="153"/>
      <c r="G455" s="153"/>
      <c r="H455" s="153"/>
      <c r="I455" s="153"/>
      <c r="J455" s="15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53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ht="15.75" customHeight="1">
      <c r="A456" s="1"/>
      <c r="B456" s="1"/>
      <c r="C456" s="1"/>
      <c r="D456" s="153"/>
      <c r="E456" s="153"/>
      <c r="F456" s="153"/>
      <c r="G456" s="153"/>
      <c r="H456" s="153"/>
      <c r="I456" s="153"/>
      <c r="J456" s="15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53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ht="15.75" customHeight="1">
      <c r="A457" s="1"/>
      <c r="B457" s="1"/>
      <c r="C457" s="1"/>
      <c r="D457" s="153"/>
      <c r="E457" s="153"/>
      <c r="F457" s="153"/>
      <c r="G457" s="153"/>
      <c r="H457" s="153"/>
      <c r="I457" s="153"/>
      <c r="J457" s="15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53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ht="15.75" customHeight="1">
      <c r="A458" s="1"/>
      <c r="B458" s="1"/>
      <c r="C458" s="1"/>
      <c r="D458" s="153"/>
      <c r="E458" s="153"/>
      <c r="F458" s="153"/>
      <c r="G458" s="153"/>
      <c r="H458" s="153"/>
      <c r="I458" s="153"/>
      <c r="J458" s="15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53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ht="15.75" customHeight="1">
      <c r="A459" s="1"/>
      <c r="B459" s="1"/>
      <c r="C459" s="1"/>
      <c r="D459" s="153"/>
      <c r="E459" s="153"/>
      <c r="F459" s="153"/>
      <c r="G459" s="153"/>
      <c r="H459" s="153"/>
      <c r="I459" s="153"/>
      <c r="J459" s="15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53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ht="15.75" customHeight="1">
      <c r="A460" s="1"/>
      <c r="B460" s="1"/>
      <c r="C460" s="1"/>
      <c r="D460" s="153"/>
      <c r="E460" s="153"/>
      <c r="F460" s="153"/>
      <c r="G460" s="153"/>
      <c r="H460" s="153"/>
      <c r="I460" s="153"/>
      <c r="J460" s="15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53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ht="15.75" customHeight="1">
      <c r="A461" s="1"/>
      <c r="B461" s="1"/>
      <c r="C461" s="1"/>
      <c r="D461" s="153"/>
      <c r="E461" s="153"/>
      <c r="F461" s="153"/>
      <c r="G461" s="153"/>
      <c r="H461" s="153"/>
      <c r="I461" s="153"/>
      <c r="J461" s="15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53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ht="15.75" customHeight="1">
      <c r="A462" s="1"/>
      <c r="B462" s="1"/>
      <c r="C462" s="1"/>
      <c r="D462" s="153"/>
      <c r="E462" s="153"/>
      <c r="F462" s="153"/>
      <c r="G462" s="153"/>
      <c r="H462" s="153"/>
      <c r="I462" s="153"/>
      <c r="J462" s="15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53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ht="15.75" customHeight="1">
      <c r="A463" s="1"/>
      <c r="B463" s="1"/>
      <c r="C463" s="1"/>
      <c r="D463" s="153"/>
      <c r="E463" s="153"/>
      <c r="F463" s="153"/>
      <c r="G463" s="153"/>
      <c r="H463" s="153"/>
      <c r="I463" s="153"/>
      <c r="J463" s="15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53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ht="15.75" customHeight="1">
      <c r="A464" s="1"/>
      <c r="B464" s="1"/>
      <c r="C464" s="1"/>
      <c r="D464" s="153"/>
      <c r="E464" s="153"/>
      <c r="F464" s="153"/>
      <c r="G464" s="153"/>
      <c r="H464" s="153"/>
      <c r="I464" s="153"/>
      <c r="J464" s="15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53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ht="15.75" customHeight="1">
      <c r="A465" s="1"/>
      <c r="B465" s="1"/>
      <c r="C465" s="1"/>
      <c r="D465" s="153"/>
      <c r="E465" s="153"/>
      <c r="F465" s="153"/>
      <c r="G465" s="153"/>
      <c r="H465" s="153"/>
      <c r="I465" s="153"/>
      <c r="J465" s="15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53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ht="15.75" customHeight="1">
      <c r="A466" s="1"/>
      <c r="B466" s="1"/>
      <c r="C466" s="1"/>
      <c r="D466" s="153"/>
      <c r="E466" s="153"/>
      <c r="F466" s="153"/>
      <c r="G466" s="153"/>
      <c r="H466" s="153"/>
      <c r="I466" s="153"/>
      <c r="J466" s="15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53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ht="15.75" customHeight="1">
      <c r="A467" s="1"/>
      <c r="B467" s="1"/>
      <c r="C467" s="1"/>
      <c r="D467" s="153"/>
      <c r="E467" s="153"/>
      <c r="F467" s="153"/>
      <c r="G467" s="153"/>
      <c r="H467" s="153"/>
      <c r="I467" s="153"/>
      <c r="J467" s="15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53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ht="15.75" customHeight="1">
      <c r="A468" s="1"/>
      <c r="B468" s="1"/>
      <c r="C468" s="1"/>
      <c r="D468" s="153"/>
      <c r="E468" s="153"/>
      <c r="F468" s="153"/>
      <c r="G468" s="153"/>
      <c r="H468" s="153"/>
      <c r="I468" s="153"/>
      <c r="J468" s="15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53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ht="15.75" customHeight="1">
      <c r="A469" s="1"/>
      <c r="B469" s="1"/>
      <c r="C469" s="1"/>
      <c r="D469" s="153"/>
      <c r="E469" s="153"/>
      <c r="F469" s="153"/>
      <c r="G469" s="153"/>
      <c r="H469" s="153"/>
      <c r="I469" s="153"/>
      <c r="J469" s="15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53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ht="15.75" customHeight="1">
      <c r="A470" s="1"/>
      <c r="B470" s="1"/>
      <c r="C470" s="1"/>
      <c r="D470" s="153"/>
      <c r="E470" s="153"/>
      <c r="F470" s="153"/>
      <c r="G470" s="153"/>
      <c r="H470" s="153"/>
      <c r="I470" s="153"/>
      <c r="J470" s="15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53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ht="15.75" customHeight="1">
      <c r="A471" s="1"/>
      <c r="B471" s="1"/>
      <c r="C471" s="1"/>
      <c r="D471" s="153"/>
      <c r="E471" s="153"/>
      <c r="F471" s="153"/>
      <c r="G471" s="153"/>
      <c r="H471" s="153"/>
      <c r="I471" s="153"/>
      <c r="J471" s="15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53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ht="15.75" customHeight="1">
      <c r="A472" s="1"/>
      <c r="B472" s="1"/>
      <c r="C472" s="1"/>
      <c r="D472" s="153"/>
      <c r="E472" s="153"/>
      <c r="F472" s="153"/>
      <c r="G472" s="153"/>
      <c r="H472" s="153"/>
      <c r="I472" s="153"/>
      <c r="J472" s="15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53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ht="15.75" customHeight="1">
      <c r="A473" s="1"/>
      <c r="B473" s="1"/>
      <c r="C473" s="1"/>
      <c r="D473" s="153"/>
      <c r="E473" s="153"/>
      <c r="F473" s="153"/>
      <c r="G473" s="153"/>
      <c r="H473" s="153"/>
      <c r="I473" s="153"/>
      <c r="J473" s="15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53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ht="15.75" customHeight="1">
      <c r="A474" s="1"/>
      <c r="B474" s="1"/>
      <c r="C474" s="1"/>
      <c r="D474" s="153"/>
      <c r="E474" s="153"/>
      <c r="F474" s="153"/>
      <c r="G474" s="153"/>
      <c r="H474" s="153"/>
      <c r="I474" s="153"/>
      <c r="J474" s="15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53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ht="15.75" customHeight="1">
      <c r="A475" s="1"/>
      <c r="B475" s="1"/>
      <c r="C475" s="1"/>
      <c r="D475" s="153"/>
      <c r="E475" s="153"/>
      <c r="F475" s="153"/>
      <c r="G475" s="153"/>
      <c r="H475" s="153"/>
      <c r="I475" s="153"/>
      <c r="J475" s="15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53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ht="15.75" customHeight="1">
      <c r="A476" s="1"/>
      <c r="B476" s="1"/>
      <c r="C476" s="1"/>
      <c r="D476" s="153"/>
      <c r="E476" s="153"/>
      <c r="F476" s="153"/>
      <c r="G476" s="153"/>
      <c r="H476" s="153"/>
      <c r="I476" s="153"/>
      <c r="J476" s="15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53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ht="15.75" customHeight="1">
      <c r="A477" s="1"/>
      <c r="B477" s="1"/>
      <c r="C477" s="1"/>
      <c r="D477" s="153"/>
      <c r="E477" s="153"/>
      <c r="F477" s="153"/>
      <c r="G477" s="153"/>
      <c r="H477" s="153"/>
      <c r="I477" s="153"/>
      <c r="J477" s="15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53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ht="15.75" customHeight="1">
      <c r="A478" s="1"/>
      <c r="B478" s="1"/>
      <c r="C478" s="1"/>
      <c r="D478" s="153"/>
      <c r="E478" s="153"/>
      <c r="F478" s="153"/>
      <c r="G478" s="153"/>
      <c r="H478" s="153"/>
      <c r="I478" s="153"/>
      <c r="J478" s="15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53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ht="15.75" customHeight="1">
      <c r="A479" s="1"/>
      <c r="B479" s="1"/>
      <c r="C479" s="1"/>
      <c r="D479" s="153"/>
      <c r="E479" s="153"/>
      <c r="F479" s="153"/>
      <c r="G479" s="153"/>
      <c r="H479" s="153"/>
      <c r="I479" s="153"/>
      <c r="J479" s="15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53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ht="15.75" customHeight="1">
      <c r="A480" s="1"/>
      <c r="B480" s="1"/>
      <c r="C480" s="1"/>
      <c r="D480" s="153"/>
      <c r="E480" s="153"/>
      <c r="F480" s="153"/>
      <c r="G480" s="153"/>
      <c r="H480" s="153"/>
      <c r="I480" s="153"/>
      <c r="J480" s="15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53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ht="15.75" customHeight="1">
      <c r="A481" s="1"/>
      <c r="B481" s="1"/>
      <c r="C481" s="1"/>
      <c r="D481" s="153"/>
      <c r="E481" s="153"/>
      <c r="F481" s="153"/>
      <c r="G481" s="153"/>
      <c r="H481" s="153"/>
      <c r="I481" s="153"/>
      <c r="J481" s="15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53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ht="15.75" customHeight="1">
      <c r="A482" s="1"/>
      <c r="B482" s="1"/>
      <c r="C482" s="1"/>
      <c r="D482" s="153"/>
      <c r="E482" s="153"/>
      <c r="F482" s="153"/>
      <c r="G482" s="153"/>
      <c r="H482" s="153"/>
      <c r="I482" s="153"/>
      <c r="J482" s="15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53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ht="15.75" customHeight="1">
      <c r="A483" s="1"/>
      <c r="B483" s="1"/>
      <c r="C483" s="1"/>
      <c r="D483" s="153"/>
      <c r="E483" s="153"/>
      <c r="F483" s="153"/>
      <c r="G483" s="153"/>
      <c r="H483" s="153"/>
      <c r="I483" s="153"/>
      <c r="J483" s="15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53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ht="15.75" customHeight="1">
      <c r="A484" s="1"/>
      <c r="B484" s="1"/>
      <c r="C484" s="1"/>
      <c r="D484" s="153"/>
      <c r="E484" s="153"/>
      <c r="F484" s="153"/>
      <c r="G484" s="153"/>
      <c r="H484" s="153"/>
      <c r="I484" s="153"/>
      <c r="J484" s="15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53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ht="15.75" customHeight="1">
      <c r="A485" s="1"/>
      <c r="B485" s="1"/>
      <c r="C485" s="1"/>
      <c r="D485" s="153"/>
      <c r="E485" s="153"/>
      <c r="F485" s="153"/>
      <c r="G485" s="153"/>
      <c r="H485" s="153"/>
      <c r="I485" s="153"/>
      <c r="J485" s="15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53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ht="15.75" customHeight="1">
      <c r="A486" s="1"/>
      <c r="B486" s="1"/>
      <c r="C486" s="1"/>
      <c r="D486" s="153"/>
      <c r="E486" s="153"/>
      <c r="F486" s="153"/>
      <c r="G486" s="153"/>
      <c r="H486" s="153"/>
      <c r="I486" s="153"/>
      <c r="J486" s="15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53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ht="15.75" customHeight="1">
      <c r="A487" s="1"/>
      <c r="B487" s="1"/>
      <c r="C487" s="1"/>
      <c r="D487" s="153"/>
      <c r="E487" s="153"/>
      <c r="F487" s="153"/>
      <c r="G487" s="153"/>
      <c r="H487" s="153"/>
      <c r="I487" s="153"/>
      <c r="J487" s="15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53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ht="15.75" customHeight="1">
      <c r="A488" s="1"/>
      <c r="B488" s="1"/>
      <c r="C488" s="1"/>
      <c r="D488" s="153"/>
      <c r="E488" s="153"/>
      <c r="F488" s="153"/>
      <c r="G488" s="153"/>
      <c r="H488" s="153"/>
      <c r="I488" s="153"/>
      <c r="J488" s="15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53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ht="15.75" customHeight="1">
      <c r="A489" s="1"/>
      <c r="B489" s="1"/>
      <c r="C489" s="1"/>
      <c r="D489" s="153"/>
      <c r="E489" s="153"/>
      <c r="F489" s="153"/>
      <c r="G489" s="153"/>
      <c r="H489" s="153"/>
      <c r="I489" s="153"/>
      <c r="J489" s="15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53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ht="15.75" customHeight="1">
      <c r="A490" s="1"/>
      <c r="B490" s="1"/>
      <c r="C490" s="1"/>
      <c r="D490" s="153"/>
      <c r="E490" s="153"/>
      <c r="F490" s="153"/>
      <c r="G490" s="153"/>
      <c r="H490" s="153"/>
      <c r="I490" s="153"/>
      <c r="J490" s="15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53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ht="15.75" customHeight="1">
      <c r="A491" s="1"/>
      <c r="B491" s="1"/>
      <c r="C491" s="1"/>
      <c r="D491" s="153"/>
      <c r="E491" s="153"/>
      <c r="F491" s="153"/>
      <c r="G491" s="153"/>
      <c r="H491" s="153"/>
      <c r="I491" s="153"/>
      <c r="J491" s="15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53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ht="15.75" customHeight="1">
      <c r="A492" s="1"/>
      <c r="B492" s="1"/>
      <c r="C492" s="1"/>
      <c r="D492" s="153"/>
      <c r="E492" s="153"/>
      <c r="F492" s="153"/>
      <c r="G492" s="153"/>
      <c r="H492" s="153"/>
      <c r="I492" s="153"/>
      <c r="J492" s="15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53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44" ht="15.75" customHeight="1">
      <c r="A493" s="1"/>
      <c r="B493" s="1"/>
      <c r="C493" s="1"/>
      <c r="D493" s="153"/>
      <c r="E493" s="153"/>
      <c r="F493" s="153"/>
      <c r="G493" s="153"/>
      <c r="H493" s="153"/>
      <c r="I493" s="153"/>
      <c r="J493" s="15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53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:44" ht="15.75" customHeight="1">
      <c r="A494" s="1"/>
      <c r="B494" s="1"/>
      <c r="C494" s="1"/>
      <c r="D494" s="153"/>
      <c r="E494" s="153"/>
      <c r="F494" s="153"/>
      <c r="G494" s="153"/>
      <c r="H494" s="153"/>
      <c r="I494" s="153"/>
      <c r="J494" s="15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53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:44" ht="15.75" customHeight="1">
      <c r="A495" s="1"/>
      <c r="B495" s="1"/>
      <c r="C495" s="1"/>
      <c r="D495" s="153"/>
      <c r="E495" s="153"/>
      <c r="F495" s="153"/>
      <c r="G495" s="153"/>
      <c r="H495" s="153"/>
      <c r="I495" s="153"/>
      <c r="J495" s="15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53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:44" ht="15.75" customHeight="1">
      <c r="A496" s="1"/>
      <c r="B496" s="1"/>
      <c r="C496" s="1"/>
      <c r="D496" s="153"/>
      <c r="E496" s="153"/>
      <c r="F496" s="153"/>
      <c r="G496" s="153"/>
      <c r="H496" s="153"/>
      <c r="I496" s="153"/>
      <c r="J496" s="15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53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1:44" ht="15.75" customHeight="1">
      <c r="A497" s="1"/>
      <c r="B497" s="1"/>
      <c r="C497" s="1"/>
      <c r="D497" s="153"/>
      <c r="E497" s="153"/>
      <c r="F497" s="153"/>
      <c r="G497" s="153"/>
      <c r="H497" s="153"/>
      <c r="I497" s="153"/>
      <c r="J497" s="15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53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1:44" ht="15.75" customHeight="1">
      <c r="A498" s="1"/>
      <c r="B498" s="1"/>
      <c r="C498" s="1"/>
      <c r="D498" s="153"/>
      <c r="E498" s="153"/>
      <c r="F498" s="153"/>
      <c r="G498" s="153"/>
      <c r="H498" s="153"/>
      <c r="I498" s="153"/>
      <c r="J498" s="15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53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1:44" ht="15.75" customHeight="1">
      <c r="A499" s="1"/>
      <c r="B499" s="1"/>
      <c r="C499" s="1"/>
      <c r="D499" s="153"/>
      <c r="E499" s="153"/>
      <c r="F499" s="153"/>
      <c r="G499" s="153"/>
      <c r="H499" s="153"/>
      <c r="I499" s="153"/>
      <c r="J499" s="15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53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1:44" ht="15.75" customHeight="1">
      <c r="A500" s="1"/>
      <c r="B500" s="1"/>
      <c r="C500" s="1"/>
      <c r="D500" s="153"/>
      <c r="E500" s="153"/>
      <c r="F500" s="153"/>
      <c r="G500" s="153"/>
      <c r="H500" s="153"/>
      <c r="I500" s="153"/>
      <c r="J500" s="15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53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1:44" ht="15.75" customHeight="1">
      <c r="A501" s="1"/>
      <c r="B501" s="1"/>
      <c r="C501" s="1"/>
      <c r="D501" s="153"/>
      <c r="E501" s="153"/>
      <c r="F501" s="153"/>
      <c r="G501" s="153"/>
      <c r="H501" s="153"/>
      <c r="I501" s="153"/>
      <c r="J501" s="15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53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1:44" ht="15.75" customHeight="1">
      <c r="A502" s="1"/>
      <c r="B502" s="1"/>
      <c r="C502" s="1"/>
      <c r="D502" s="153"/>
      <c r="E502" s="153"/>
      <c r="F502" s="153"/>
      <c r="G502" s="153"/>
      <c r="H502" s="153"/>
      <c r="I502" s="153"/>
      <c r="J502" s="15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53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1:44" ht="15.75" customHeight="1">
      <c r="A503" s="1"/>
      <c r="B503" s="1"/>
      <c r="C503" s="1"/>
      <c r="D503" s="153"/>
      <c r="E503" s="153"/>
      <c r="F503" s="153"/>
      <c r="G503" s="153"/>
      <c r="H503" s="153"/>
      <c r="I503" s="153"/>
      <c r="J503" s="15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53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1:44" ht="15.75" customHeight="1">
      <c r="A504" s="1"/>
      <c r="B504" s="1"/>
      <c r="C504" s="1"/>
      <c r="D504" s="153"/>
      <c r="E504" s="153"/>
      <c r="F504" s="153"/>
      <c r="G504" s="153"/>
      <c r="H504" s="153"/>
      <c r="I504" s="153"/>
      <c r="J504" s="15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53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1:44" ht="15.75" customHeight="1">
      <c r="A505" s="1"/>
      <c r="B505" s="1"/>
      <c r="C505" s="1"/>
      <c r="D505" s="153"/>
      <c r="E505" s="153"/>
      <c r="F505" s="153"/>
      <c r="G505" s="153"/>
      <c r="H505" s="153"/>
      <c r="I505" s="153"/>
      <c r="J505" s="15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53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1:44" ht="15.75" customHeight="1">
      <c r="A506" s="1"/>
      <c r="B506" s="1"/>
      <c r="C506" s="1"/>
      <c r="D506" s="153"/>
      <c r="E506" s="153"/>
      <c r="F506" s="153"/>
      <c r="G506" s="153"/>
      <c r="H506" s="153"/>
      <c r="I506" s="153"/>
      <c r="J506" s="15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53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1:44" ht="15.75" customHeight="1">
      <c r="A507" s="1"/>
      <c r="B507" s="1"/>
      <c r="C507" s="1"/>
      <c r="D507" s="153"/>
      <c r="E507" s="153"/>
      <c r="F507" s="153"/>
      <c r="G507" s="153"/>
      <c r="H507" s="153"/>
      <c r="I507" s="153"/>
      <c r="J507" s="15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53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1:44" ht="15.75" customHeight="1">
      <c r="A508" s="1"/>
      <c r="B508" s="1"/>
      <c r="C508" s="1"/>
      <c r="D508" s="153"/>
      <c r="E508" s="153"/>
      <c r="F508" s="153"/>
      <c r="G508" s="153"/>
      <c r="H508" s="153"/>
      <c r="I508" s="153"/>
      <c r="J508" s="15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53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1:44" ht="15.75" customHeight="1">
      <c r="A509" s="1"/>
      <c r="B509" s="1"/>
      <c r="C509" s="1"/>
      <c r="D509" s="153"/>
      <c r="E509" s="153"/>
      <c r="F509" s="153"/>
      <c r="G509" s="153"/>
      <c r="H509" s="153"/>
      <c r="I509" s="153"/>
      <c r="J509" s="15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53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1:44" ht="15.75" customHeight="1">
      <c r="A510" s="1"/>
      <c r="B510" s="1"/>
      <c r="C510" s="1"/>
      <c r="D510" s="153"/>
      <c r="E510" s="153"/>
      <c r="F510" s="153"/>
      <c r="G510" s="153"/>
      <c r="H510" s="153"/>
      <c r="I510" s="153"/>
      <c r="J510" s="15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53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1:44" ht="15.75" customHeight="1">
      <c r="A511" s="1"/>
      <c r="B511" s="1"/>
      <c r="C511" s="1"/>
      <c r="D511" s="153"/>
      <c r="E511" s="153"/>
      <c r="F511" s="153"/>
      <c r="G511" s="153"/>
      <c r="H511" s="153"/>
      <c r="I511" s="153"/>
      <c r="J511" s="15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53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1:44" ht="15.75" customHeight="1">
      <c r="A512" s="1"/>
      <c r="B512" s="1"/>
      <c r="C512" s="1"/>
      <c r="D512" s="153"/>
      <c r="E512" s="153"/>
      <c r="F512" s="153"/>
      <c r="G512" s="153"/>
      <c r="H512" s="153"/>
      <c r="I512" s="153"/>
      <c r="J512" s="15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53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1:44" ht="15.75" customHeight="1">
      <c r="A513" s="1"/>
      <c r="B513" s="1"/>
      <c r="C513" s="1"/>
      <c r="D513" s="153"/>
      <c r="E513" s="153"/>
      <c r="F513" s="153"/>
      <c r="G513" s="153"/>
      <c r="H513" s="153"/>
      <c r="I513" s="153"/>
      <c r="J513" s="15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53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1:44" ht="15.75" customHeight="1">
      <c r="A514" s="1"/>
      <c r="B514" s="1"/>
      <c r="C514" s="1"/>
      <c r="D514" s="153"/>
      <c r="E514" s="153"/>
      <c r="F514" s="153"/>
      <c r="G514" s="153"/>
      <c r="H514" s="153"/>
      <c r="I514" s="153"/>
      <c r="J514" s="15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53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1:44" ht="15.75" customHeight="1">
      <c r="A515" s="1"/>
      <c r="B515" s="1"/>
      <c r="C515" s="1"/>
      <c r="D515" s="153"/>
      <c r="E515" s="153"/>
      <c r="F515" s="153"/>
      <c r="G515" s="153"/>
      <c r="H515" s="153"/>
      <c r="I515" s="153"/>
      <c r="J515" s="15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53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1:44" ht="15.75" customHeight="1">
      <c r="A516" s="1"/>
      <c r="B516" s="1"/>
      <c r="C516" s="1"/>
      <c r="D516" s="153"/>
      <c r="E516" s="153"/>
      <c r="F516" s="153"/>
      <c r="G516" s="153"/>
      <c r="H516" s="153"/>
      <c r="I516" s="153"/>
      <c r="J516" s="15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53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1:44" ht="15.75" customHeight="1">
      <c r="A517" s="1"/>
      <c r="B517" s="1"/>
      <c r="C517" s="1"/>
      <c r="D517" s="153"/>
      <c r="E517" s="153"/>
      <c r="F517" s="153"/>
      <c r="G517" s="153"/>
      <c r="H517" s="153"/>
      <c r="I517" s="153"/>
      <c r="J517" s="15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53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1:44" ht="15.75" customHeight="1">
      <c r="A518" s="1"/>
      <c r="B518" s="1"/>
      <c r="C518" s="1"/>
      <c r="D518" s="153"/>
      <c r="E518" s="153"/>
      <c r="F518" s="153"/>
      <c r="G518" s="153"/>
      <c r="H518" s="153"/>
      <c r="I518" s="153"/>
      <c r="J518" s="15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53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1:44" ht="15.75" customHeight="1">
      <c r="A519" s="1"/>
      <c r="B519" s="1"/>
      <c r="C519" s="1"/>
      <c r="D519" s="153"/>
      <c r="E519" s="153"/>
      <c r="F519" s="153"/>
      <c r="G519" s="153"/>
      <c r="H519" s="153"/>
      <c r="I519" s="153"/>
      <c r="J519" s="15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53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1:44" ht="15.75" customHeight="1">
      <c r="A520" s="1"/>
      <c r="B520" s="1"/>
      <c r="C520" s="1"/>
      <c r="D520" s="153"/>
      <c r="E520" s="153"/>
      <c r="F520" s="153"/>
      <c r="G520" s="153"/>
      <c r="H520" s="153"/>
      <c r="I520" s="153"/>
      <c r="J520" s="15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53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1:44" ht="15.75" customHeight="1">
      <c r="A521" s="1"/>
      <c r="B521" s="1"/>
      <c r="C521" s="1"/>
      <c r="D521" s="153"/>
      <c r="E521" s="153"/>
      <c r="F521" s="153"/>
      <c r="G521" s="153"/>
      <c r="H521" s="153"/>
      <c r="I521" s="153"/>
      <c r="J521" s="15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53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1:44" ht="15.75" customHeight="1">
      <c r="A522" s="1"/>
      <c r="B522" s="1"/>
      <c r="C522" s="1"/>
      <c r="D522" s="153"/>
      <c r="E522" s="153"/>
      <c r="F522" s="153"/>
      <c r="G522" s="153"/>
      <c r="H522" s="153"/>
      <c r="I522" s="153"/>
      <c r="J522" s="15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53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1:44" ht="15.75" customHeight="1">
      <c r="A523" s="1"/>
      <c r="B523" s="1"/>
      <c r="C523" s="1"/>
      <c r="D523" s="153"/>
      <c r="E523" s="153"/>
      <c r="F523" s="153"/>
      <c r="G523" s="153"/>
      <c r="H523" s="153"/>
      <c r="I523" s="153"/>
      <c r="J523" s="15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53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1:44" ht="15.75" customHeight="1">
      <c r="A524" s="1"/>
      <c r="B524" s="1"/>
      <c r="C524" s="1"/>
      <c r="D524" s="153"/>
      <c r="E524" s="153"/>
      <c r="F524" s="153"/>
      <c r="G524" s="153"/>
      <c r="H524" s="153"/>
      <c r="I524" s="153"/>
      <c r="J524" s="15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53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1:44" ht="15.75" customHeight="1">
      <c r="A525" s="1"/>
      <c r="B525" s="1"/>
      <c r="C525" s="1"/>
      <c r="D525" s="153"/>
      <c r="E525" s="153"/>
      <c r="F525" s="153"/>
      <c r="G525" s="153"/>
      <c r="H525" s="153"/>
      <c r="I525" s="153"/>
      <c r="J525" s="15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53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1:44" ht="15.75" customHeight="1">
      <c r="A526" s="1"/>
      <c r="B526" s="1"/>
      <c r="C526" s="1"/>
      <c r="D526" s="153"/>
      <c r="E526" s="153"/>
      <c r="F526" s="153"/>
      <c r="G526" s="153"/>
      <c r="H526" s="153"/>
      <c r="I526" s="153"/>
      <c r="J526" s="15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53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1:44" ht="15.75" customHeight="1">
      <c r="A527" s="1"/>
      <c r="B527" s="1"/>
      <c r="C527" s="1"/>
      <c r="D527" s="153"/>
      <c r="E527" s="153"/>
      <c r="F527" s="153"/>
      <c r="G527" s="153"/>
      <c r="H527" s="153"/>
      <c r="I527" s="153"/>
      <c r="J527" s="15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53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1:44" ht="15.75" customHeight="1">
      <c r="A528" s="1"/>
      <c r="B528" s="1"/>
      <c r="C528" s="1"/>
      <c r="D528" s="153"/>
      <c r="E528" s="153"/>
      <c r="F528" s="153"/>
      <c r="G528" s="153"/>
      <c r="H528" s="153"/>
      <c r="I528" s="153"/>
      <c r="J528" s="15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53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1:44" ht="15.75" customHeight="1">
      <c r="A529" s="1"/>
      <c r="B529" s="1"/>
      <c r="C529" s="1"/>
      <c r="D529" s="153"/>
      <c r="E529" s="153"/>
      <c r="F529" s="153"/>
      <c r="G529" s="153"/>
      <c r="H529" s="153"/>
      <c r="I529" s="153"/>
      <c r="J529" s="15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53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1:44" ht="15.75" customHeight="1">
      <c r="A530" s="1"/>
      <c r="B530" s="1"/>
      <c r="C530" s="1"/>
      <c r="D530" s="153"/>
      <c r="E530" s="153"/>
      <c r="F530" s="153"/>
      <c r="G530" s="153"/>
      <c r="H530" s="153"/>
      <c r="I530" s="153"/>
      <c r="J530" s="15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53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1:44" ht="15.75" customHeight="1">
      <c r="A531" s="1"/>
      <c r="B531" s="1"/>
      <c r="C531" s="1"/>
      <c r="D531" s="153"/>
      <c r="E531" s="153"/>
      <c r="F531" s="153"/>
      <c r="G531" s="153"/>
      <c r="H531" s="153"/>
      <c r="I531" s="153"/>
      <c r="J531" s="15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53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1:44" ht="15.75" customHeight="1">
      <c r="A532" s="1"/>
      <c r="B532" s="1"/>
      <c r="C532" s="1"/>
      <c r="D532" s="153"/>
      <c r="E532" s="153"/>
      <c r="F532" s="153"/>
      <c r="G532" s="153"/>
      <c r="H532" s="153"/>
      <c r="I532" s="153"/>
      <c r="J532" s="15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53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1:44" ht="15.75" customHeight="1">
      <c r="A533" s="1"/>
      <c r="B533" s="1"/>
      <c r="C533" s="1"/>
      <c r="D533" s="153"/>
      <c r="E533" s="153"/>
      <c r="F533" s="153"/>
      <c r="G533" s="153"/>
      <c r="H533" s="153"/>
      <c r="I533" s="153"/>
      <c r="J533" s="15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53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1:44" ht="15.75" customHeight="1">
      <c r="A534" s="1"/>
      <c r="B534" s="1"/>
      <c r="C534" s="1"/>
      <c r="D534" s="153"/>
      <c r="E534" s="153"/>
      <c r="F534" s="153"/>
      <c r="G534" s="153"/>
      <c r="H534" s="153"/>
      <c r="I534" s="153"/>
      <c r="J534" s="15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53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1:44" ht="15.75" customHeight="1">
      <c r="A535" s="1"/>
      <c r="B535" s="1"/>
      <c r="C535" s="1"/>
      <c r="D535" s="153"/>
      <c r="E535" s="153"/>
      <c r="F535" s="153"/>
      <c r="G535" s="153"/>
      <c r="H535" s="153"/>
      <c r="I535" s="153"/>
      <c r="J535" s="15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53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1:44" ht="15.75" customHeight="1">
      <c r="A536" s="1"/>
      <c r="B536" s="1"/>
      <c r="C536" s="1"/>
      <c r="D536" s="153"/>
      <c r="E536" s="153"/>
      <c r="F536" s="153"/>
      <c r="G536" s="153"/>
      <c r="H536" s="153"/>
      <c r="I536" s="153"/>
      <c r="J536" s="15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53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1:44" ht="15.75" customHeight="1">
      <c r="A537" s="1"/>
      <c r="B537" s="1"/>
      <c r="C537" s="1"/>
      <c r="D537" s="153"/>
      <c r="E537" s="153"/>
      <c r="F537" s="153"/>
      <c r="G537" s="153"/>
      <c r="H537" s="153"/>
      <c r="I537" s="153"/>
      <c r="J537" s="15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53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1:44" ht="15.75" customHeight="1">
      <c r="A538" s="1"/>
      <c r="B538" s="1"/>
      <c r="C538" s="1"/>
      <c r="D538" s="153"/>
      <c r="E538" s="153"/>
      <c r="F538" s="153"/>
      <c r="G538" s="153"/>
      <c r="H538" s="153"/>
      <c r="I538" s="153"/>
      <c r="J538" s="15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53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:44" ht="15.75" customHeight="1">
      <c r="A539" s="1"/>
      <c r="B539" s="1"/>
      <c r="C539" s="1"/>
      <c r="D539" s="153"/>
      <c r="E539" s="153"/>
      <c r="F539" s="153"/>
      <c r="G539" s="153"/>
      <c r="H539" s="153"/>
      <c r="I539" s="153"/>
      <c r="J539" s="15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53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1:44" ht="15.75" customHeight="1">
      <c r="A540" s="1"/>
      <c r="B540" s="1"/>
      <c r="C540" s="1"/>
      <c r="D540" s="153"/>
      <c r="E540" s="153"/>
      <c r="F540" s="153"/>
      <c r="G540" s="153"/>
      <c r="H540" s="153"/>
      <c r="I540" s="153"/>
      <c r="J540" s="15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53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1:44" ht="15.75" customHeight="1">
      <c r="A541" s="1"/>
      <c r="B541" s="1"/>
      <c r="C541" s="1"/>
      <c r="D541" s="153"/>
      <c r="E541" s="153"/>
      <c r="F541" s="153"/>
      <c r="G541" s="153"/>
      <c r="H541" s="153"/>
      <c r="I541" s="153"/>
      <c r="J541" s="15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53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1:44" ht="15.75" customHeight="1">
      <c r="A542" s="1"/>
      <c r="B542" s="1"/>
      <c r="C542" s="1"/>
      <c r="D542" s="153"/>
      <c r="E542" s="153"/>
      <c r="F542" s="153"/>
      <c r="G542" s="153"/>
      <c r="H542" s="153"/>
      <c r="I542" s="153"/>
      <c r="J542" s="15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53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1:44" ht="15.75" customHeight="1">
      <c r="A543" s="1"/>
      <c r="B543" s="1"/>
      <c r="C543" s="1"/>
      <c r="D543" s="153"/>
      <c r="E543" s="153"/>
      <c r="F543" s="153"/>
      <c r="G543" s="153"/>
      <c r="H543" s="153"/>
      <c r="I543" s="153"/>
      <c r="J543" s="15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53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1:44" ht="15.75" customHeight="1">
      <c r="A544" s="1"/>
      <c r="B544" s="1"/>
      <c r="C544" s="1"/>
      <c r="D544" s="153"/>
      <c r="E544" s="153"/>
      <c r="F544" s="153"/>
      <c r="G544" s="153"/>
      <c r="H544" s="153"/>
      <c r="I544" s="153"/>
      <c r="J544" s="15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53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1:44" ht="15.75" customHeight="1">
      <c r="A545" s="1"/>
      <c r="B545" s="1"/>
      <c r="C545" s="1"/>
      <c r="D545" s="153"/>
      <c r="E545" s="153"/>
      <c r="F545" s="153"/>
      <c r="G545" s="153"/>
      <c r="H545" s="153"/>
      <c r="I545" s="153"/>
      <c r="J545" s="15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53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1:44" ht="15.75" customHeight="1">
      <c r="A546" s="1"/>
      <c r="B546" s="1"/>
      <c r="C546" s="1"/>
      <c r="D546" s="153"/>
      <c r="E546" s="153"/>
      <c r="F546" s="153"/>
      <c r="G546" s="153"/>
      <c r="H546" s="153"/>
      <c r="I546" s="153"/>
      <c r="J546" s="15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53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1:44" ht="15.75" customHeight="1">
      <c r="A547" s="1"/>
      <c r="B547" s="1"/>
      <c r="C547" s="1"/>
      <c r="D547" s="153"/>
      <c r="E547" s="153"/>
      <c r="F547" s="153"/>
      <c r="G547" s="153"/>
      <c r="H547" s="153"/>
      <c r="I547" s="153"/>
      <c r="J547" s="15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53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1:44" ht="15.75" customHeight="1">
      <c r="A548" s="1"/>
      <c r="B548" s="1"/>
      <c r="C548" s="1"/>
      <c r="D548" s="153"/>
      <c r="E548" s="153"/>
      <c r="F548" s="153"/>
      <c r="G548" s="153"/>
      <c r="H548" s="153"/>
      <c r="I548" s="153"/>
      <c r="J548" s="15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53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1:44" ht="15.75" customHeight="1">
      <c r="A549" s="1"/>
      <c r="B549" s="1"/>
      <c r="C549" s="1"/>
      <c r="D549" s="153"/>
      <c r="E549" s="153"/>
      <c r="F549" s="153"/>
      <c r="G549" s="153"/>
      <c r="H549" s="153"/>
      <c r="I549" s="153"/>
      <c r="J549" s="15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53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1:44" ht="15.75" customHeight="1">
      <c r="A550" s="1"/>
      <c r="B550" s="1"/>
      <c r="C550" s="1"/>
      <c r="D550" s="153"/>
      <c r="E550" s="153"/>
      <c r="F550" s="153"/>
      <c r="G550" s="153"/>
      <c r="H550" s="153"/>
      <c r="I550" s="153"/>
      <c r="J550" s="15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53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1:44" ht="15.75" customHeight="1">
      <c r="A551" s="1"/>
      <c r="B551" s="1"/>
      <c r="C551" s="1"/>
      <c r="D551" s="153"/>
      <c r="E551" s="153"/>
      <c r="F551" s="153"/>
      <c r="G551" s="153"/>
      <c r="H551" s="153"/>
      <c r="I551" s="153"/>
      <c r="J551" s="15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53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1:44" ht="15.75" customHeight="1">
      <c r="A552" s="1"/>
      <c r="B552" s="1"/>
      <c r="C552" s="1"/>
      <c r="D552" s="153"/>
      <c r="E552" s="153"/>
      <c r="F552" s="153"/>
      <c r="G552" s="153"/>
      <c r="H552" s="153"/>
      <c r="I552" s="153"/>
      <c r="J552" s="15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53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1:44" ht="15.75" customHeight="1">
      <c r="A553" s="1"/>
      <c r="B553" s="1"/>
      <c r="C553" s="1"/>
      <c r="D553" s="153"/>
      <c r="E553" s="153"/>
      <c r="F553" s="153"/>
      <c r="G553" s="153"/>
      <c r="H553" s="153"/>
      <c r="I553" s="153"/>
      <c r="J553" s="15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53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1:44" ht="15.75" customHeight="1">
      <c r="A554" s="1"/>
      <c r="B554" s="1"/>
      <c r="C554" s="1"/>
      <c r="D554" s="153"/>
      <c r="E554" s="153"/>
      <c r="F554" s="153"/>
      <c r="G554" s="153"/>
      <c r="H554" s="153"/>
      <c r="I554" s="153"/>
      <c r="J554" s="15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53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1:44" ht="15.75" customHeight="1">
      <c r="A555" s="1"/>
      <c r="B555" s="1"/>
      <c r="C555" s="1"/>
      <c r="D555" s="153"/>
      <c r="E555" s="153"/>
      <c r="F555" s="153"/>
      <c r="G555" s="153"/>
      <c r="H555" s="153"/>
      <c r="I555" s="153"/>
      <c r="J555" s="15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53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1:44" ht="15.75" customHeight="1">
      <c r="A556" s="1"/>
      <c r="B556" s="1"/>
      <c r="C556" s="1"/>
      <c r="D556" s="153"/>
      <c r="E556" s="153"/>
      <c r="F556" s="153"/>
      <c r="G556" s="153"/>
      <c r="H556" s="153"/>
      <c r="I556" s="153"/>
      <c r="J556" s="15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53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1:44" ht="15.75" customHeight="1">
      <c r="A557" s="1"/>
      <c r="B557" s="1"/>
      <c r="C557" s="1"/>
      <c r="D557" s="153"/>
      <c r="E557" s="153"/>
      <c r="F557" s="153"/>
      <c r="G557" s="153"/>
      <c r="H557" s="153"/>
      <c r="I557" s="153"/>
      <c r="J557" s="15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53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1:44" ht="15.75" customHeight="1">
      <c r="A558" s="1"/>
      <c r="B558" s="1"/>
      <c r="C558" s="1"/>
      <c r="D558" s="153"/>
      <c r="E558" s="153"/>
      <c r="F558" s="153"/>
      <c r="G558" s="153"/>
      <c r="H558" s="153"/>
      <c r="I558" s="153"/>
      <c r="J558" s="15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53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1:44" ht="15.75" customHeight="1">
      <c r="A559" s="1"/>
      <c r="B559" s="1"/>
      <c r="C559" s="1"/>
      <c r="D559" s="153"/>
      <c r="E559" s="153"/>
      <c r="F559" s="153"/>
      <c r="G559" s="153"/>
      <c r="H559" s="153"/>
      <c r="I559" s="153"/>
      <c r="J559" s="15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53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1:44" ht="15.75" customHeight="1">
      <c r="A560" s="1"/>
      <c r="B560" s="1"/>
      <c r="C560" s="1"/>
      <c r="D560" s="153"/>
      <c r="E560" s="153"/>
      <c r="F560" s="153"/>
      <c r="G560" s="153"/>
      <c r="H560" s="153"/>
      <c r="I560" s="153"/>
      <c r="J560" s="15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53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1:44" ht="15.75" customHeight="1">
      <c r="A561" s="1"/>
      <c r="B561" s="1"/>
      <c r="C561" s="1"/>
      <c r="D561" s="153"/>
      <c r="E561" s="153"/>
      <c r="F561" s="153"/>
      <c r="G561" s="153"/>
      <c r="H561" s="153"/>
      <c r="I561" s="153"/>
      <c r="J561" s="15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53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1:44" ht="15.75" customHeight="1">
      <c r="A562" s="1"/>
      <c r="B562" s="1"/>
      <c r="C562" s="1"/>
      <c r="D562" s="153"/>
      <c r="E562" s="153"/>
      <c r="F562" s="153"/>
      <c r="G562" s="153"/>
      <c r="H562" s="153"/>
      <c r="I562" s="153"/>
      <c r="J562" s="15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53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1:44" ht="15.75" customHeight="1">
      <c r="A563" s="1"/>
      <c r="B563" s="1"/>
      <c r="C563" s="1"/>
      <c r="D563" s="153"/>
      <c r="E563" s="153"/>
      <c r="F563" s="153"/>
      <c r="G563" s="153"/>
      <c r="H563" s="153"/>
      <c r="I563" s="153"/>
      <c r="J563" s="15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53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1:44" ht="15.75" customHeight="1">
      <c r="A564" s="1"/>
      <c r="B564" s="1"/>
      <c r="C564" s="1"/>
      <c r="D564" s="153"/>
      <c r="E564" s="153"/>
      <c r="F564" s="153"/>
      <c r="G564" s="153"/>
      <c r="H564" s="153"/>
      <c r="I564" s="153"/>
      <c r="J564" s="15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53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1:44" ht="15.75" customHeight="1">
      <c r="A565" s="1"/>
      <c r="B565" s="1"/>
      <c r="C565" s="1"/>
      <c r="D565" s="153"/>
      <c r="E565" s="153"/>
      <c r="F565" s="153"/>
      <c r="G565" s="153"/>
      <c r="H565" s="153"/>
      <c r="I565" s="153"/>
      <c r="J565" s="15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53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1:44" ht="15.75" customHeight="1">
      <c r="A566" s="1"/>
      <c r="B566" s="1"/>
      <c r="C566" s="1"/>
      <c r="D566" s="153"/>
      <c r="E566" s="153"/>
      <c r="F566" s="153"/>
      <c r="G566" s="153"/>
      <c r="H566" s="153"/>
      <c r="I566" s="153"/>
      <c r="J566" s="15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53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1:44" ht="15.75" customHeight="1">
      <c r="A567" s="1"/>
      <c r="B567" s="1"/>
      <c r="C567" s="1"/>
      <c r="D567" s="153"/>
      <c r="E567" s="153"/>
      <c r="F567" s="153"/>
      <c r="G567" s="153"/>
      <c r="H567" s="153"/>
      <c r="I567" s="153"/>
      <c r="J567" s="15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53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1:44" ht="15.75" customHeight="1">
      <c r="A568" s="1"/>
      <c r="B568" s="1"/>
      <c r="C568" s="1"/>
      <c r="D568" s="153"/>
      <c r="E568" s="153"/>
      <c r="F568" s="153"/>
      <c r="G568" s="153"/>
      <c r="H568" s="153"/>
      <c r="I568" s="153"/>
      <c r="J568" s="15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53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1:44" ht="15.75" customHeight="1">
      <c r="A569" s="1"/>
      <c r="B569" s="1"/>
      <c r="C569" s="1"/>
      <c r="D569" s="153"/>
      <c r="E569" s="153"/>
      <c r="F569" s="153"/>
      <c r="G569" s="153"/>
      <c r="H569" s="153"/>
      <c r="I569" s="153"/>
      <c r="J569" s="15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53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1:44" ht="15.75" customHeight="1">
      <c r="A570" s="1"/>
      <c r="B570" s="1"/>
      <c r="C570" s="1"/>
      <c r="D570" s="153"/>
      <c r="E570" s="153"/>
      <c r="F570" s="153"/>
      <c r="G570" s="153"/>
      <c r="H570" s="153"/>
      <c r="I570" s="153"/>
      <c r="J570" s="15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53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1:44" ht="15.75" customHeight="1">
      <c r="A571" s="1"/>
      <c r="B571" s="1"/>
      <c r="C571" s="1"/>
      <c r="D571" s="153"/>
      <c r="E571" s="153"/>
      <c r="F571" s="153"/>
      <c r="G571" s="153"/>
      <c r="H571" s="153"/>
      <c r="I571" s="153"/>
      <c r="J571" s="15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53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1:44" ht="15.75" customHeight="1">
      <c r="A572" s="1"/>
      <c r="B572" s="1"/>
      <c r="C572" s="1"/>
      <c r="D572" s="153"/>
      <c r="E572" s="153"/>
      <c r="F572" s="153"/>
      <c r="G572" s="153"/>
      <c r="H572" s="153"/>
      <c r="I572" s="153"/>
      <c r="J572" s="15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53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1:44" ht="15.75" customHeight="1">
      <c r="A573" s="1"/>
      <c r="B573" s="1"/>
      <c r="C573" s="1"/>
      <c r="D573" s="153"/>
      <c r="E573" s="153"/>
      <c r="F573" s="153"/>
      <c r="G573" s="153"/>
      <c r="H573" s="153"/>
      <c r="I573" s="153"/>
      <c r="J573" s="15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53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1:44" ht="15.75" customHeight="1">
      <c r="A574" s="1"/>
      <c r="B574" s="1"/>
      <c r="C574" s="1"/>
      <c r="D574" s="153"/>
      <c r="E574" s="153"/>
      <c r="F574" s="153"/>
      <c r="G574" s="153"/>
      <c r="H574" s="153"/>
      <c r="I574" s="153"/>
      <c r="J574" s="15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53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1:44" ht="15.75" customHeight="1">
      <c r="A575" s="1"/>
      <c r="B575" s="1"/>
      <c r="C575" s="1"/>
      <c r="D575" s="153"/>
      <c r="E575" s="153"/>
      <c r="F575" s="153"/>
      <c r="G575" s="153"/>
      <c r="H575" s="153"/>
      <c r="I575" s="153"/>
      <c r="J575" s="15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53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1:44" ht="15.75" customHeight="1">
      <c r="A576" s="1"/>
      <c r="B576" s="1"/>
      <c r="C576" s="1"/>
      <c r="D576" s="153"/>
      <c r="E576" s="153"/>
      <c r="F576" s="153"/>
      <c r="G576" s="153"/>
      <c r="H576" s="153"/>
      <c r="I576" s="153"/>
      <c r="J576" s="15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53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1:44" ht="15.75" customHeight="1">
      <c r="A577" s="1"/>
      <c r="B577" s="1"/>
      <c r="C577" s="1"/>
      <c r="D577" s="153"/>
      <c r="E577" s="153"/>
      <c r="F577" s="153"/>
      <c r="G577" s="153"/>
      <c r="H577" s="153"/>
      <c r="I577" s="153"/>
      <c r="J577" s="15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53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1:44" ht="15.75" customHeight="1">
      <c r="A578" s="1"/>
      <c r="B578" s="1"/>
      <c r="C578" s="1"/>
      <c r="D578" s="153"/>
      <c r="E578" s="153"/>
      <c r="F578" s="153"/>
      <c r="G578" s="153"/>
      <c r="H578" s="153"/>
      <c r="I578" s="153"/>
      <c r="J578" s="15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53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1:44" ht="15.75" customHeight="1">
      <c r="A579" s="1"/>
      <c r="B579" s="1"/>
      <c r="C579" s="1"/>
      <c r="D579" s="153"/>
      <c r="E579" s="153"/>
      <c r="F579" s="153"/>
      <c r="G579" s="153"/>
      <c r="H579" s="153"/>
      <c r="I579" s="153"/>
      <c r="J579" s="15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53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1:44" ht="15.75" customHeight="1">
      <c r="A580" s="1"/>
      <c r="B580" s="1"/>
      <c r="C580" s="1"/>
      <c r="D580" s="153"/>
      <c r="E580" s="153"/>
      <c r="F580" s="153"/>
      <c r="G580" s="153"/>
      <c r="H580" s="153"/>
      <c r="I580" s="153"/>
      <c r="J580" s="15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53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1:44" ht="15.75" customHeight="1">
      <c r="A581" s="1"/>
      <c r="B581" s="1"/>
      <c r="C581" s="1"/>
      <c r="D581" s="153"/>
      <c r="E581" s="153"/>
      <c r="F581" s="153"/>
      <c r="G581" s="153"/>
      <c r="H581" s="153"/>
      <c r="I581" s="153"/>
      <c r="J581" s="15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53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1:44" ht="15.75" customHeight="1">
      <c r="A582" s="1"/>
      <c r="B582" s="1"/>
      <c r="C582" s="1"/>
      <c r="D582" s="153"/>
      <c r="E582" s="153"/>
      <c r="F582" s="153"/>
      <c r="G582" s="153"/>
      <c r="H582" s="153"/>
      <c r="I582" s="153"/>
      <c r="J582" s="15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53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1:44" ht="15.75" customHeight="1">
      <c r="A583" s="1"/>
      <c r="B583" s="1"/>
      <c r="C583" s="1"/>
      <c r="D583" s="153"/>
      <c r="E583" s="153"/>
      <c r="F583" s="153"/>
      <c r="G583" s="153"/>
      <c r="H583" s="153"/>
      <c r="I583" s="153"/>
      <c r="J583" s="15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53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1:44" ht="15.75" customHeight="1">
      <c r="A584" s="1"/>
      <c r="B584" s="1"/>
      <c r="C584" s="1"/>
      <c r="D584" s="153"/>
      <c r="E584" s="153"/>
      <c r="F584" s="153"/>
      <c r="G584" s="153"/>
      <c r="H584" s="153"/>
      <c r="I584" s="153"/>
      <c r="J584" s="15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53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1:44" ht="15.75" customHeight="1">
      <c r="A585" s="1"/>
      <c r="B585" s="1"/>
      <c r="C585" s="1"/>
      <c r="D585" s="153"/>
      <c r="E585" s="153"/>
      <c r="F585" s="153"/>
      <c r="G585" s="153"/>
      <c r="H585" s="153"/>
      <c r="I585" s="153"/>
      <c r="J585" s="15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53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1:44" ht="15.75" customHeight="1">
      <c r="A586" s="1"/>
      <c r="B586" s="1"/>
      <c r="C586" s="1"/>
      <c r="D586" s="153"/>
      <c r="E586" s="153"/>
      <c r="F586" s="153"/>
      <c r="G586" s="153"/>
      <c r="H586" s="153"/>
      <c r="I586" s="153"/>
      <c r="J586" s="15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53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1:44" ht="15.75" customHeight="1">
      <c r="A587" s="1"/>
      <c r="B587" s="1"/>
      <c r="C587" s="1"/>
      <c r="D587" s="153"/>
      <c r="E587" s="153"/>
      <c r="F587" s="153"/>
      <c r="G587" s="153"/>
      <c r="H587" s="153"/>
      <c r="I587" s="153"/>
      <c r="J587" s="15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53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1:44" ht="15.75" customHeight="1">
      <c r="A588" s="1"/>
      <c r="B588" s="1"/>
      <c r="C588" s="1"/>
      <c r="D588" s="153"/>
      <c r="E588" s="153"/>
      <c r="F588" s="153"/>
      <c r="G588" s="153"/>
      <c r="H588" s="153"/>
      <c r="I588" s="153"/>
      <c r="J588" s="15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53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1:44" ht="15.75" customHeight="1">
      <c r="A589" s="1"/>
      <c r="B589" s="1"/>
      <c r="C589" s="1"/>
      <c r="D589" s="153"/>
      <c r="E589" s="153"/>
      <c r="F589" s="153"/>
      <c r="G589" s="153"/>
      <c r="H589" s="153"/>
      <c r="I589" s="153"/>
      <c r="J589" s="15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53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1:44" ht="15.75" customHeight="1">
      <c r="A590" s="1"/>
      <c r="B590" s="1"/>
      <c r="C590" s="1"/>
      <c r="D590" s="153"/>
      <c r="E590" s="153"/>
      <c r="F590" s="153"/>
      <c r="G590" s="153"/>
      <c r="H590" s="153"/>
      <c r="I590" s="153"/>
      <c r="J590" s="15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53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1:44" ht="15.75" customHeight="1">
      <c r="A591" s="1"/>
      <c r="B591" s="1"/>
      <c r="C591" s="1"/>
      <c r="D591" s="153"/>
      <c r="E591" s="153"/>
      <c r="F591" s="153"/>
      <c r="G591" s="153"/>
      <c r="H591" s="153"/>
      <c r="I591" s="153"/>
      <c r="J591" s="15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53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1:44" ht="15.75" customHeight="1">
      <c r="A592" s="1"/>
      <c r="B592" s="1"/>
      <c r="C592" s="1"/>
      <c r="D592" s="153"/>
      <c r="E592" s="153"/>
      <c r="F592" s="153"/>
      <c r="G592" s="153"/>
      <c r="H592" s="153"/>
      <c r="I592" s="153"/>
      <c r="J592" s="15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53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1:44" ht="15.75" customHeight="1">
      <c r="A593" s="1"/>
      <c r="B593" s="1"/>
      <c r="C593" s="1"/>
      <c r="D593" s="153"/>
      <c r="E593" s="153"/>
      <c r="F593" s="153"/>
      <c r="G593" s="153"/>
      <c r="H593" s="153"/>
      <c r="I593" s="153"/>
      <c r="J593" s="15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53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1:44" ht="15.75" customHeight="1">
      <c r="A594" s="1"/>
      <c r="B594" s="1"/>
      <c r="C594" s="1"/>
      <c r="D594" s="153"/>
      <c r="E594" s="153"/>
      <c r="F594" s="153"/>
      <c r="G594" s="153"/>
      <c r="H594" s="153"/>
      <c r="I594" s="153"/>
      <c r="J594" s="15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53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1:44" ht="15.75" customHeight="1">
      <c r="A595" s="1"/>
      <c r="B595" s="1"/>
      <c r="C595" s="1"/>
      <c r="D595" s="153"/>
      <c r="E595" s="153"/>
      <c r="F595" s="153"/>
      <c r="G595" s="153"/>
      <c r="H595" s="153"/>
      <c r="I595" s="153"/>
      <c r="J595" s="15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53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1:44" ht="15.75" customHeight="1">
      <c r="A596" s="1"/>
      <c r="B596" s="1"/>
      <c r="C596" s="1"/>
      <c r="D596" s="153"/>
      <c r="E596" s="153"/>
      <c r="F596" s="153"/>
      <c r="G596" s="153"/>
      <c r="H596" s="153"/>
      <c r="I596" s="153"/>
      <c r="J596" s="15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53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1:44" ht="15.75" customHeight="1">
      <c r="A597" s="1"/>
      <c r="B597" s="1"/>
      <c r="C597" s="1"/>
      <c r="D597" s="153"/>
      <c r="E597" s="153"/>
      <c r="F597" s="153"/>
      <c r="G597" s="153"/>
      <c r="H597" s="153"/>
      <c r="I597" s="153"/>
      <c r="J597" s="15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53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1:44" ht="15.75" customHeight="1">
      <c r="A598" s="1"/>
      <c r="B598" s="1"/>
      <c r="C598" s="1"/>
      <c r="D598" s="153"/>
      <c r="E598" s="153"/>
      <c r="F598" s="153"/>
      <c r="G598" s="153"/>
      <c r="H598" s="153"/>
      <c r="I598" s="153"/>
      <c r="J598" s="15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53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1:44" ht="15.75" customHeight="1">
      <c r="A599" s="1"/>
      <c r="B599" s="1"/>
      <c r="C599" s="1"/>
      <c r="D599" s="153"/>
      <c r="E599" s="153"/>
      <c r="F599" s="153"/>
      <c r="G599" s="153"/>
      <c r="H599" s="153"/>
      <c r="I599" s="153"/>
      <c r="J599" s="15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53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1:44" ht="15.75" customHeight="1">
      <c r="A600" s="1"/>
      <c r="B600" s="1"/>
      <c r="C600" s="1"/>
      <c r="D600" s="153"/>
      <c r="E600" s="153"/>
      <c r="F600" s="153"/>
      <c r="G600" s="153"/>
      <c r="H600" s="153"/>
      <c r="I600" s="153"/>
      <c r="J600" s="15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53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1:44" ht="15.75" customHeight="1">
      <c r="A601" s="1"/>
      <c r="B601" s="1"/>
      <c r="C601" s="1"/>
      <c r="D601" s="153"/>
      <c r="E601" s="153"/>
      <c r="F601" s="153"/>
      <c r="G601" s="153"/>
      <c r="H601" s="153"/>
      <c r="I601" s="153"/>
      <c r="J601" s="15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53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1:44" ht="15.75" customHeight="1">
      <c r="A602" s="1"/>
      <c r="B602" s="1"/>
      <c r="C602" s="1"/>
      <c r="D602" s="153"/>
      <c r="E602" s="153"/>
      <c r="F602" s="153"/>
      <c r="G602" s="153"/>
      <c r="H602" s="153"/>
      <c r="I602" s="153"/>
      <c r="J602" s="15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53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1:44" ht="15.75" customHeight="1">
      <c r="A603" s="1"/>
      <c r="B603" s="1"/>
      <c r="C603" s="1"/>
      <c r="D603" s="153"/>
      <c r="E603" s="153"/>
      <c r="F603" s="153"/>
      <c r="G603" s="153"/>
      <c r="H603" s="153"/>
      <c r="I603" s="153"/>
      <c r="J603" s="15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53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1:44" ht="15.75" customHeight="1">
      <c r="A604" s="1"/>
      <c r="B604" s="1"/>
      <c r="C604" s="1"/>
      <c r="D604" s="153"/>
      <c r="E604" s="153"/>
      <c r="F604" s="153"/>
      <c r="G604" s="153"/>
      <c r="H604" s="153"/>
      <c r="I604" s="153"/>
      <c r="J604" s="15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53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1:44" ht="15.75" customHeight="1">
      <c r="A605" s="1"/>
      <c r="B605" s="1"/>
      <c r="C605" s="1"/>
      <c r="D605" s="153"/>
      <c r="E605" s="153"/>
      <c r="F605" s="153"/>
      <c r="G605" s="153"/>
      <c r="H605" s="153"/>
      <c r="I605" s="153"/>
      <c r="J605" s="15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53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1:44" ht="15.75" customHeight="1">
      <c r="A606" s="1"/>
      <c r="B606" s="1"/>
      <c r="C606" s="1"/>
      <c r="D606" s="153"/>
      <c r="E606" s="153"/>
      <c r="F606" s="153"/>
      <c r="G606" s="153"/>
      <c r="H606" s="153"/>
      <c r="I606" s="153"/>
      <c r="J606" s="15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53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1:44" ht="15.75" customHeight="1">
      <c r="A607" s="1"/>
      <c r="B607" s="1"/>
      <c r="C607" s="1"/>
      <c r="D607" s="153"/>
      <c r="E607" s="153"/>
      <c r="F607" s="153"/>
      <c r="G607" s="153"/>
      <c r="H607" s="153"/>
      <c r="I607" s="153"/>
      <c r="J607" s="15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53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1:44" ht="15.75" customHeight="1">
      <c r="A608" s="1"/>
      <c r="B608" s="1"/>
      <c r="C608" s="1"/>
      <c r="D608" s="153"/>
      <c r="E608" s="153"/>
      <c r="F608" s="153"/>
      <c r="G608" s="153"/>
      <c r="H608" s="153"/>
      <c r="I608" s="153"/>
      <c r="J608" s="15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53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1:44" ht="15.75" customHeight="1">
      <c r="A609" s="1"/>
      <c r="B609" s="1"/>
      <c r="C609" s="1"/>
      <c r="D609" s="153"/>
      <c r="E609" s="153"/>
      <c r="F609" s="153"/>
      <c r="G609" s="153"/>
      <c r="H609" s="153"/>
      <c r="I609" s="153"/>
      <c r="J609" s="15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53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1:44" ht="15.75" customHeight="1">
      <c r="A610" s="1"/>
      <c r="B610" s="1"/>
      <c r="C610" s="1"/>
      <c r="D610" s="153"/>
      <c r="E610" s="153"/>
      <c r="F610" s="153"/>
      <c r="G610" s="153"/>
      <c r="H610" s="153"/>
      <c r="I610" s="153"/>
      <c r="J610" s="15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53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1:44" ht="15.75" customHeight="1">
      <c r="A611" s="1"/>
      <c r="B611" s="1"/>
      <c r="C611" s="1"/>
      <c r="D611" s="153"/>
      <c r="E611" s="153"/>
      <c r="F611" s="153"/>
      <c r="G611" s="153"/>
      <c r="H611" s="153"/>
      <c r="I611" s="153"/>
      <c r="J611" s="15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53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1:44" ht="15.75" customHeight="1">
      <c r="A612" s="1"/>
      <c r="B612" s="1"/>
      <c r="C612" s="1"/>
      <c r="D612" s="153"/>
      <c r="E612" s="153"/>
      <c r="F612" s="153"/>
      <c r="G612" s="153"/>
      <c r="H612" s="153"/>
      <c r="I612" s="153"/>
      <c r="J612" s="15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53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1:44" ht="15.75" customHeight="1">
      <c r="A613" s="1"/>
      <c r="B613" s="1"/>
      <c r="C613" s="1"/>
      <c r="D613" s="153"/>
      <c r="E613" s="153"/>
      <c r="F613" s="153"/>
      <c r="G613" s="153"/>
      <c r="H613" s="153"/>
      <c r="I613" s="153"/>
      <c r="J613" s="15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53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1:44" ht="15.75" customHeight="1">
      <c r="A614" s="1"/>
      <c r="B614" s="1"/>
      <c r="C614" s="1"/>
      <c r="D614" s="153"/>
      <c r="E614" s="153"/>
      <c r="F614" s="153"/>
      <c r="G614" s="153"/>
      <c r="H614" s="153"/>
      <c r="I614" s="153"/>
      <c r="J614" s="15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53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1:44" ht="15.75" customHeight="1">
      <c r="A615" s="1"/>
      <c r="B615" s="1"/>
      <c r="C615" s="1"/>
      <c r="D615" s="153"/>
      <c r="E615" s="153"/>
      <c r="F615" s="153"/>
      <c r="G615" s="153"/>
      <c r="H615" s="153"/>
      <c r="I615" s="153"/>
      <c r="J615" s="15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53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1:44" ht="15.75" customHeight="1">
      <c r="A616" s="1"/>
      <c r="B616" s="1"/>
      <c r="C616" s="1"/>
      <c r="D616" s="153"/>
      <c r="E616" s="153"/>
      <c r="F616" s="153"/>
      <c r="G616" s="153"/>
      <c r="H616" s="153"/>
      <c r="I616" s="153"/>
      <c r="J616" s="15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53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1:44" ht="15.75" customHeight="1">
      <c r="A617" s="1"/>
      <c r="B617" s="1"/>
      <c r="C617" s="1"/>
      <c r="D617" s="153"/>
      <c r="E617" s="153"/>
      <c r="F617" s="153"/>
      <c r="G617" s="153"/>
      <c r="H617" s="153"/>
      <c r="I617" s="153"/>
      <c r="J617" s="15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53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1:44" ht="15.75" customHeight="1">
      <c r="A618" s="1"/>
      <c r="B618" s="1"/>
      <c r="C618" s="1"/>
      <c r="D618" s="153"/>
      <c r="E618" s="153"/>
      <c r="F618" s="153"/>
      <c r="G618" s="153"/>
      <c r="H618" s="153"/>
      <c r="I618" s="153"/>
      <c r="J618" s="15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53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1:44" ht="15.75" customHeight="1">
      <c r="A619" s="1"/>
      <c r="B619" s="1"/>
      <c r="C619" s="1"/>
      <c r="D619" s="153"/>
      <c r="E619" s="153"/>
      <c r="F619" s="153"/>
      <c r="G619" s="153"/>
      <c r="H619" s="153"/>
      <c r="I619" s="153"/>
      <c r="J619" s="15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53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1:44" ht="15.75" customHeight="1">
      <c r="A620" s="1"/>
      <c r="B620" s="1"/>
      <c r="C620" s="1"/>
      <c r="D620" s="153"/>
      <c r="E620" s="153"/>
      <c r="F620" s="153"/>
      <c r="G620" s="153"/>
      <c r="H620" s="153"/>
      <c r="I620" s="153"/>
      <c r="J620" s="15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53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1:44" ht="15.75" customHeight="1">
      <c r="A621" s="1"/>
      <c r="B621" s="1"/>
      <c r="C621" s="1"/>
      <c r="D621" s="153"/>
      <c r="E621" s="153"/>
      <c r="F621" s="153"/>
      <c r="G621" s="153"/>
      <c r="H621" s="153"/>
      <c r="I621" s="153"/>
      <c r="J621" s="15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53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1:44" ht="15.75" customHeight="1">
      <c r="A622" s="1"/>
      <c r="B622" s="1"/>
      <c r="C622" s="1"/>
      <c r="D622" s="153"/>
      <c r="E622" s="153"/>
      <c r="F622" s="153"/>
      <c r="G622" s="153"/>
      <c r="H622" s="153"/>
      <c r="I622" s="153"/>
      <c r="J622" s="15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53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1:44" ht="15.75" customHeight="1">
      <c r="A623" s="1"/>
      <c r="B623" s="1"/>
      <c r="C623" s="1"/>
      <c r="D623" s="153"/>
      <c r="E623" s="153"/>
      <c r="F623" s="153"/>
      <c r="G623" s="153"/>
      <c r="H623" s="153"/>
      <c r="I623" s="153"/>
      <c r="J623" s="15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53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1:44" ht="15.75" customHeight="1">
      <c r="A624" s="1"/>
      <c r="B624" s="1"/>
      <c r="C624" s="1"/>
      <c r="D624" s="153"/>
      <c r="E624" s="153"/>
      <c r="F624" s="153"/>
      <c r="G624" s="153"/>
      <c r="H624" s="153"/>
      <c r="I624" s="153"/>
      <c r="J624" s="15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53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1:44" ht="15.75" customHeight="1">
      <c r="A625" s="1"/>
      <c r="B625" s="1"/>
      <c r="C625" s="1"/>
      <c r="D625" s="153"/>
      <c r="E625" s="153"/>
      <c r="F625" s="153"/>
      <c r="G625" s="153"/>
      <c r="H625" s="153"/>
      <c r="I625" s="153"/>
      <c r="J625" s="15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53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1:44" ht="15.75" customHeight="1">
      <c r="A626" s="1"/>
      <c r="B626" s="1"/>
      <c r="C626" s="1"/>
      <c r="D626" s="153"/>
      <c r="E626" s="153"/>
      <c r="F626" s="153"/>
      <c r="G626" s="153"/>
      <c r="H626" s="153"/>
      <c r="I626" s="153"/>
      <c r="J626" s="15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53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1:44" ht="15.75" customHeight="1">
      <c r="A627" s="1"/>
      <c r="B627" s="1"/>
      <c r="C627" s="1"/>
      <c r="D627" s="153"/>
      <c r="E627" s="153"/>
      <c r="F627" s="153"/>
      <c r="G627" s="153"/>
      <c r="H627" s="153"/>
      <c r="I627" s="153"/>
      <c r="J627" s="15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53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1:44" ht="15.75" customHeight="1">
      <c r="A628" s="1"/>
      <c r="B628" s="1"/>
      <c r="C628" s="1"/>
      <c r="D628" s="153"/>
      <c r="E628" s="153"/>
      <c r="F628" s="153"/>
      <c r="G628" s="153"/>
      <c r="H628" s="153"/>
      <c r="I628" s="153"/>
      <c r="J628" s="15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53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1:44" ht="15.75" customHeight="1">
      <c r="A629" s="1"/>
      <c r="B629" s="1"/>
      <c r="C629" s="1"/>
      <c r="D629" s="153"/>
      <c r="E629" s="153"/>
      <c r="F629" s="153"/>
      <c r="G629" s="153"/>
      <c r="H629" s="153"/>
      <c r="I629" s="153"/>
      <c r="J629" s="15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53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1:44" ht="15.75" customHeight="1">
      <c r="A630" s="1"/>
      <c r="B630" s="1"/>
      <c r="C630" s="1"/>
      <c r="D630" s="153"/>
      <c r="E630" s="153"/>
      <c r="F630" s="153"/>
      <c r="G630" s="153"/>
      <c r="H630" s="153"/>
      <c r="I630" s="153"/>
      <c r="J630" s="15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53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1:44" ht="15.75" customHeight="1">
      <c r="A631" s="1"/>
      <c r="B631" s="1"/>
      <c r="C631" s="1"/>
      <c r="D631" s="153"/>
      <c r="E631" s="153"/>
      <c r="F631" s="153"/>
      <c r="G631" s="153"/>
      <c r="H631" s="153"/>
      <c r="I631" s="153"/>
      <c r="J631" s="15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53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1:44" ht="15.75" customHeight="1">
      <c r="A632" s="1"/>
      <c r="B632" s="1"/>
      <c r="C632" s="1"/>
      <c r="D632" s="153"/>
      <c r="E632" s="153"/>
      <c r="F632" s="153"/>
      <c r="G632" s="153"/>
      <c r="H632" s="153"/>
      <c r="I632" s="153"/>
      <c r="J632" s="15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53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1:44" ht="15.75" customHeight="1">
      <c r="A633" s="1"/>
      <c r="B633" s="1"/>
      <c r="C633" s="1"/>
      <c r="D633" s="153"/>
      <c r="E633" s="153"/>
      <c r="F633" s="153"/>
      <c r="G633" s="153"/>
      <c r="H633" s="153"/>
      <c r="I633" s="153"/>
      <c r="J633" s="15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53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1:44" ht="15.75" customHeight="1">
      <c r="A634" s="1"/>
      <c r="B634" s="1"/>
      <c r="C634" s="1"/>
      <c r="D634" s="153"/>
      <c r="E634" s="153"/>
      <c r="F634" s="153"/>
      <c r="G634" s="153"/>
      <c r="H634" s="153"/>
      <c r="I634" s="153"/>
      <c r="J634" s="15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53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1:44" ht="15.75" customHeight="1">
      <c r="A635" s="1"/>
      <c r="B635" s="1"/>
      <c r="C635" s="1"/>
      <c r="D635" s="153"/>
      <c r="E635" s="153"/>
      <c r="F635" s="153"/>
      <c r="G635" s="153"/>
      <c r="H635" s="153"/>
      <c r="I635" s="153"/>
      <c r="J635" s="15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53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1:44" ht="15.75" customHeight="1">
      <c r="A636" s="1"/>
      <c r="B636" s="1"/>
      <c r="C636" s="1"/>
      <c r="D636" s="153"/>
      <c r="E636" s="153"/>
      <c r="F636" s="153"/>
      <c r="G636" s="153"/>
      <c r="H636" s="153"/>
      <c r="I636" s="153"/>
      <c r="J636" s="15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53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1:44" ht="15.75" customHeight="1">
      <c r="A637" s="1"/>
      <c r="B637" s="1"/>
      <c r="C637" s="1"/>
      <c r="D637" s="153"/>
      <c r="E637" s="153"/>
      <c r="F637" s="153"/>
      <c r="G637" s="153"/>
      <c r="H637" s="153"/>
      <c r="I637" s="153"/>
      <c r="J637" s="15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53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1:44" ht="15.75" customHeight="1">
      <c r="A638" s="1"/>
      <c r="B638" s="1"/>
      <c r="C638" s="1"/>
      <c r="D638" s="153"/>
      <c r="E638" s="153"/>
      <c r="F638" s="153"/>
      <c r="G638" s="153"/>
      <c r="H638" s="153"/>
      <c r="I638" s="153"/>
      <c r="J638" s="15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53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1:44" ht="15.75" customHeight="1">
      <c r="A639" s="1"/>
      <c r="B639" s="1"/>
      <c r="C639" s="1"/>
      <c r="D639" s="153"/>
      <c r="E639" s="153"/>
      <c r="F639" s="153"/>
      <c r="G639" s="153"/>
      <c r="H639" s="153"/>
      <c r="I639" s="153"/>
      <c r="J639" s="15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53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spans="1:44" ht="15.75" customHeight="1">
      <c r="A640" s="1"/>
      <c r="B640" s="1"/>
      <c r="C640" s="1"/>
      <c r="D640" s="153"/>
      <c r="E640" s="153"/>
      <c r="F640" s="153"/>
      <c r="G640" s="153"/>
      <c r="H640" s="153"/>
      <c r="I640" s="153"/>
      <c r="J640" s="15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53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spans="1:44" ht="15.75" customHeight="1">
      <c r="A641" s="1"/>
      <c r="B641" s="1"/>
      <c r="C641" s="1"/>
      <c r="D641" s="153"/>
      <c r="E641" s="153"/>
      <c r="F641" s="153"/>
      <c r="G641" s="153"/>
      <c r="H641" s="153"/>
      <c r="I641" s="153"/>
      <c r="J641" s="15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53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spans="1:44" ht="15.75" customHeight="1">
      <c r="A642" s="1"/>
      <c r="B642" s="1"/>
      <c r="C642" s="1"/>
      <c r="D642" s="153"/>
      <c r="E642" s="153"/>
      <c r="F642" s="153"/>
      <c r="G642" s="153"/>
      <c r="H642" s="153"/>
      <c r="I642" s="153"/>
      <c r="J642" s="15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53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spans="1:44" ht="15.75" customHeight="1">
      <c r="A643" s="1"/>
      <c r="B643" s="1"/>
      <c r="C643" s="1"/>
      <c r="D643" s="153"/>
      <c r="E643" s="153"/>
      <c r="F643" s="153"/>
      <c r="G643" s="153"/>
      <c r="H643" s="153"/>
      <c r="I643" s="153"/>
      <c r="J643" s="15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53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spans="1:44" ht="15.75" customHeight="1">
      <c r="A644" s="1"/>
      <c r="B644" s="1"/>
      <c r="C644" s="1"/>
      <c r="D644" s="153"/>
      <c r="E644" s="153"/>
      <c r="F644" s="153"/>
      <c r="G644" s="153"/>
      <c r="H644" s="153"/>
      <c r="I644" s="153"/>
      <c r="J644" s="15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53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spans="1:44" ht="15.75" customHeight="1">
      <c r="A645" s="1"/>
      <c r="B645" s="1"/>
      <c r="C645" s="1"/>
      <c r="D645" s="153"/>
      <c r="E645" s="153"/>
      <c r="F645" s="153"/>
      <c r="G645" s="153"/>
      <c r="H645" s="153"/>
      <c r="I645" s="153"/>
      <c r="J645" s="15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53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spans="1:44" ht="15.75" customHeight="1">
      <c r="A646" s="1"/>
      <c r="B646" s="1"/>
      <c r="C646" s="1"/>
      <c r="D646" s="153"/>
      <c r="E646" s="153"/>
      <c r="F646" s="153"/>
      <c r="G646" s="153"/>
      <c r="H646" s="153"/>
      <c r="I646" s="153"/>
      <c r="J646" s="15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53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spans="1:44" ht="15.75" customHeight="1">
      <c r="A647" s="1"/>
      <c r="B647" s="1"/>
      <c r="C647" s="1"/>
      <c r="D647" s="153"/>
      <c r="E647" s="153"/>
      <c r="F647" s="153"/>
      <c r="G647" s="153"/>
      <c r="H647" s="153"/>
      <c r="I647" s="153"/>
      <c r="J647" s="15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53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spans="1:44" ht="15.75" customHeight="1">
      <c r="A648" s="1"/>
      <c r="B648" s="1"/>
      <c r="C648" s="1"/>
      <c r="D648" s="153"/>
      <c r="E648" s="153"/>
      <c r="F648" s="153"/>
      <c r="G648" s="153"/>
      <c r="H648" s="153"/>
      <c r="I648" s="153"/>
      <c r="J648" s="15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53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spans="1:44" ht="15.75" customHeight="1">
      <c r="A649" s="1"/>
      <c r="B649" s="1"/>
      <c r="C649" s="1"/>
      <c r="D649" s="153"/>
      <c r="E649" s="153"/>
      <c r="F649" s="153"/>
      <c r="G649" s="153"/>
      <c r="H649" s="153"/>
      <c r="I649" s="153"/>
      <c r="J649" s="15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53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spans="1:44" ht="15.75" customHeight="1">
      <c r="A650" s="1"/>
      <c r="B650" s="1"/>
      <c r="C650" s="1"/>
      <c r="D650" s="153"/>
      <c r="E650" s="153"/>
      <c r="F650" s="153"/>
      <c r="G650" s="153"/>
      <c r="H650" s="153"/>
      <c r="I650" s="153"/>
      <c r="J650" s="15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53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spans="1:44" ht="15.75" customHeight="1">
      <c r="A651" s="1"/>
      <c r="B651" s="1"/>
      <c r="C651" s="1"/>
      <c r="D651" s="153"/>
      <c r="E651" s="153"/>
      <c r="F651" s="153"/>
      <c r="G651" s="153"/>
      <c r="H651" s="153"/>
      <c r="I651" s="153"/>
      <c r="J651" s="15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53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spans="1:44" ht="15.75" customHeight="1">
      <c r="A652" s="1"/>
      <c r="B652" s="1"/>
      <c r="C652" s="1"/>
      <c r="D652" s="153"/>
      <c r="E652" s="153"/>
      <c r="F652" s="153"/>
      <c r="G652" s="153"/>
      <c r="H652" s="153"/>
      <c r="I652" s="153"/>
      <c r="J652" s="15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53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spans="1:44" ht="15.75" customHeight="1">
      <c r="A653" s="1"/>
      <c r="B653" s="1"/>
      <c r="C653" s="1"/>
      <c r="D653" s="153"/>
      <c r="E653" s="153"/>
      <c r="F653" s="153"/>
      <c r="G653" s="153"/>
      <c r="H653" s="153"/>
      <c r="I653" s="153"/>
      <c r="J653" s="15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53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spans="1:44" ht="15.75" customHeight="1">
      <c r="A654" s="1"/>
      <c r="B654" s="1"/>
      <c r="C654" s="1"/>
      <c r="D654" s="153"/>
      <c r="E654" s="153"/>
      <c r="F654" s="153"/>
      <c r="G654" s="153"/>
      <c r="H654" s="153"/>
      <c r="I654" s="153"/>
      <c r="J654" s="15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53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spans="1:44" ht="15.75" customHeight="1">
      <c r="A655" s="1"/>
      <c r="B655" s="1"/>
      <c r="C655" s="1"/>
      <c r="D655" s="153"/>
      <c r="E655" s="153"/>
      <c r="F655" s="153"/>
      <c r="G655" s="153"/>
      <c r="H655" s="153"/>
      <c r="I655" s="153"/>
      <c r="J655" s="15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53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spans="1:44" ht="15.75" customHeight="1">
      <c r="A656" s="1"/>
      <c r="B656" s="1"/>
      <c r="C656" s="1"/>
      <c r="D656" s="153"/>
      <c r="E656" s="153"/>
      <c r="F656" s="153"/>
      <c r="G656" s="153"/>
      <c r="H656" s="153"/>
      <c r="I656" s="153"/>
      <c r="J656" s="15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53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spans="1:44" ht="15.75" customHeight="1">
      <c r="A657" s="1"/>
      <c r="B657" s="1"/>
      <c r="C657" s="1"/>
      <c r="D657" s="153"/>
      <c r="E657" s="153"/>
      <c r="F657" s="153"/>
      <c r="G657" s="153"/>
      <c r="H657" s="153"/>
      <c r="I657" s="153"/>
      <c r="J657" s="15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53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spans="1:44" ht="15.75" customHeight="1">
      <c r="A658" s="1"/>
      <c r="B658" s="1"/>
      <c r="C658" s="1"/>
      <c r="D658" s="153"/>
      <c r="E658" s="153"/>
      <c r="F658" s="153"/>
      <c r="G658" s="153"/>
      <c r="H658" s="153"/>
      <c r="I658" s="153"/>
      <c r="J658" s="15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53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spans="1:44" ht="15.75" customHeight="1">
      <c r="A659" s="1"/>
      <c r="B659" s="1"/>
      <c r="C659" s="1"/>
      <c r="D659" s="153"/>
      <c r="E659" s="153"/>
      <c r="F659" s="153"/>
      <c r="G659" s="153"/>
      <c r="H659" s="153"/>
      <c r="I659" s="153"/>
      <c r="J659" s="15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53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spans="1:44" ht="15.75" customHeight="1">
      <c r="A660" s="1"/>
      <c r="B660" s="1"/>
      <c r="C660" s="1"/>
      <c r="D660" s="153"/>
      <c r="E660" s="153"/>
      <c r="F660" s="153"/>
      <c r="G660" s="153"/>
      <c r="H660" s="153"/>
      <c r="I660" s="153"/>
      <c r="J660" s="15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53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spans="1:44" ht="15.75" customHeight="1">
      <c r="A661" s="1"/>
      <c r="B661" s="1"/>
      <c r="C661" s="1"/>
      <c r="D661" s="153"/>
      <c r="E661" s="153"/>
      <c r="F661" s="153"/>
      <c r="G661" s="153"/>
      <c r="H661" s="153"/>
      <c r="I661" s="153"/>
      <c r="J661" s="15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53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spans="1:44" ht="15.75" customHeight="1">
      <c r="A662" s="1"/>
      <c r="B662" s="1"/>
      <c r="C662" s="1"/>
      <c r="D662" s="153"/>
      <c r="E662" s="153"/>
      <c r="F662" s="153"/>
      <c r="G662" s="153"/>
      <c r="H662" s="153"/>
      <c r="I662" s="153"/>
      <c r="J662" s="15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53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spans="1:44" ht="15.75" customHeight="1">
      <c r="A663" s="1"/>
      <c r="B663" s="1"/>
      <c r="C663" s="1"/>
      <c r="D663" s="153"/>
      <c r="E663" s="153"/>
      <c r="F663" s="153"/>
      <c r="G663" s="153"/>
      <c r="H663" s="153"/>
      <c r="I663" s="153"/>
      <c r="J663" s="15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53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spans="1:44" ht="15.75" customHeight="1">
      <c r="A664" s="1"/>
      <c r="B664" s="1"/>
      <c r="C664" s="1"/>
      <c r="D664" s="153"/>
      <c r="E664" s="153"/>
      <c r="F664" s="153"/>
      <c r="G664" s="153"/>
      <c r="H664" s="153"/>
      <c r="I664" s="153"/>
      <c r="J664" s="15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53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spans="1:44" ht="15.75" customHeight="1">
      <c r="A665" s="1"/>
      <c r="B665" s="1"/>
      <c r="C665" s="1"/>
      <c r="D665" s="153"/>
      <c r="E665" s="153"/>
      <c r="F665" s="153"/>
      <c r="G665" s="153"/>
      <c r="H665" s="153"/>
      <c r="I665" s="153"/>
      <c r="J665" s="15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53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spans="1:44" ht="15.75" customHeight="1">
      <c r="A666" s="1"/>
      <c r="B666" s="1"/>
      <c r="C666" s="1"/>
      <c r="D666" s="153"/>
      <c r="E666" s="153"/>
      <c r="F666" s="153"/>
      <c r="G666" s="153"/>
      <c r="H666" s="153"/>
      <c r="I666" s="153"/>
      <c r="J666" s="15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53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spans="1:44" ht="15.75" customHeight="1">
      <c r="A667" s="1"/>
      <c r="B667" s="1"/>
      <c r="C667" s="1"/>
      <c r="D667" s="153"/>
      <c r="E667" s="153"/>
      <c r="F667" s="153"/>
      <c r="G667" s="153"/>
      <c r="H667" s="153"/>
      <c r="I667" s="153"/>
      <c r="J667" s="15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53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spans="1:44" ht="15.75" customHeight="1">
      <c r="A668" s="1"/>
      <c r="B668" s="1"/>
      <c r="C668" s="1"/>
      <c r="D668" s="153"/>
      <c r="E668" s="153"/>
      <c r="F668" s="153"/>
      <c r="G668" s="153"/>
      <c r="H668" s="153"/>
      <c r="I668" s="153"/>
      <c r="J668" s="15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53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spans="1:44" ht="15.75" customHeight="1">
      <c r="A669" s="1"/>
      <c r="B669" s="1"/>
      <c r="C669" s="1"/>
      <c r="D669" s="153"/>
      <c r="E669" s="153"/>
      <c r="F669" s="153"/>
      <c r="G669" s="153"/>
      <c r="H669" s="153"/>
      <c r="I669" s="153"/>
      <c r="J669" s="15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53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spans="1:44" ht="15.75" customHeight="1">
      <c r="A670" s="1"/>
      <c r="B670" s="1"/>
      <c r="C670" s="1"/>
      <c r="D670" s="153"/>
      <c r="E670" s="153"/>
      <c r="F670" s="153"/>
      <c r="G670" s="153"/>
      <c r="H670" s="153"/>
      <c r="I670" s="153"/>
      <c r="J670" s="15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53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spans="1:44" ht="15.75" customHeight="1">
      <c r="A671" s="1"/>
      <c r="B671" s="1"/>
      <c r="C671" s="1"/>
      <c r="D671" s="153"/>
      <c r="E671" s="153"/>
      <c r="F671" s="153"/>
      <c r="G671" s="153"/>
      <c r="H671" s="153"/>
      <c r="I671" s="153"/>
      <c r="J671" s="15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53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spans="1:44" ht="15.75" customHeight="1">
      <c r="A672" s="1"/>
      <c r="B672" s="1"/>
      <c r="C672" s="1"/>
      <c r="D672" s="153"/>
      <c r="E672" s="153"/>
      <c r="F672" s="153"/>
      <c r="G672" s="153"/>
      <c r="H672" s="153"/>
      <c r="I672" s="153"/>
      <c r="J672" s="15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53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spans="1:44" ht="15.75" customHeight="1">
      <c r="A673" s="1"/>
      <c r="B673" s="1"/>
      <c r="C673" s="1"/>
      <c r="D673" s="153"/>
      <c r="E673" s="153"/>
      <c r="F673" s="153"/>
      <c r="G673" s="153"/>
      <c r="H673" s="153"/>
      <c r="I673" s="153"/>
      <c r="J673" s="15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53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spans="1:44" ht="15.75" customHeight="1">
      <c r="A674" s="1"/>
      <c r="B674" s="1"/>
      <c r="C674" s="1"/>
      <c r="D674" s="153"/>
      <c r="E674" s="153"/>
      <c r="F674" s="153"/>
      <c r="G674" s="153"/>
      <c r="H674" s="153"/>
      <c r="I674" s="153"/>
      <c r="J674" s="15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53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spans="1:44" ht="15.75" customHeight="1">
      <c r="A675" s="1"/>
      <c r="B675" s="1"/>
      <c r="C675" s="1"/>
      <c r="D675" s="153"/>
      <c r="E675" s="153"/>
      <c r="F675" s="153"/>
      <c r="G675" s="153"/>
      <c r="H675" s="153"/>
      <c r="I675" s="153"/>
      <c r="J675" s="15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53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spans="1:44" ht="15.75" customHeight="1">
      <c r="A676" s="1"/>
      <c r="B676" s="1"/>
      <c r="C676" s="1"/>
      <c r="D676" s="153"/>
      <c r="E676" s="153"/>
      <c r="F676" s="153"/>
      <c r="G676" s="153"/>
      <c r="H676" s="153"/>
      <c r="I676" s="153"/>
      <c r="J676" s="15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53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spans="1:44" ht="15.75" customHeight="1">
      <c r="A677" s="1"/>
      <c r="B677" s="1"/>
      <c r="C677" s="1"/>
      <c r="D677" s="153"/>
      <c r="E677" s="153"/>
      <c r="F677" s="153"/>
      <c r="G677" s="153"/>
      <c r="H677" s="153"/>
      <c r="I677" s="153"/>
      <c r="J677" s="15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53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spans="1:44" ht="15.75" customHeight="1">
      <c r="A678" s="1"/>
      <c r="B678" s="1"/>
      <c r="C678" s="1"/>
      <c r="D678" s="153"/>
      <c r="E678" s="153"/>
      <c r="F678" s="153"/>
      <c r="G678" s="153"/>
      <c r="H678" s="153"/>
      <c r="I678" s="153"/>
      <c r="J678" s="15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53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spans="1:44" ht="15.75" customHeight="1">
      <c r="A679" s="1"/>
      <c r="B679" s="1"/>
      <c r="C679" s="1"/>
      <c r="D679" s="153"/>
      <c r="E679" s="153"/>
      <c r="F679" s="153"/>
      <c r="G679" s="153"/>
      <c r="H679" s="153"/>
      <c r="I679" s="153"/>
      <c r="J679" s="15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53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spans="1:44" ht="15.75" customHeight="1">
      <c r="A680" s="1"/>
      <c r="B680" s="1"/>
      <c r="C680" s="1"/>
      <c r="D680" s="153"/>
      <c r="E680" s="153"/>
      <c r="F680" s="153"/>
      <c r="G680" s="153"/>
      <c r="H680" s="153"/>
      <c r="I680" s="153"/>
      <c r="J680" s="15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53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spans="1:44" ht="15.75" customHeight="1">
      <c r="A681" s="1"/>
      <c r="B681" s="1"/>
      <c r="C681" s="1"/>
      <c r="D681" s="153"/>
      <c r="E681" s="153"/>
      <c r="F681" s="153"/>
      <c r="G681" s="153"/>
      <c r="H681" s="153"/>
      <c r="I681" s="153"/>
      <c r="J681" s="15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53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spans="1:44" ht="15.75" customHeight="1">
      <c r="A682" s="1"/>
      <c r="B682" s="1"/>
      <c r="C682" s="1"/>
      <c r="D682" s="153"/>
      <c r="E682" s="153"/>
      <c r="F682" s="153"/>
      <c r="G682" s="153"/>
      <c r="H682" s="153"/>
      <c r="I682" s="153"/>
      <c r="J682" s="15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53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spans="1:44" ht="15.75" customHeight="1">
      <c r="A683" s="1"/>
      <c r="B683" s="1"/>
      <c r="C683" s="1"/>
      <c r="D683" s="153"/>
      <c r="E683" s="153"/>
      <c r="F683" s="153"/>
      <c r="G683" s="153"/>
      <c r="H683" s="153"/>
      <c r="I683" s="153"/>
      <c r="J683" s="15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53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spans="1:44" ht="15.75" customHeight="1">
      <c r="A684" s="1"/>
      <c r="B684" s="1"/>
      <c r="C684" s="1"/>
      <c r="D684" s="153"/>
      <c r="E684" s="153"/>
      <c r="F684" s="153"/>
      <c r="G684" s="153"/>
      <c r="H684" s="153"/>
      <c r="I684" s="153"/>
      <c r="J684" s="15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53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spans="1:44" ht="15.75" customHeight="1">
      <c r="A685" s="1"/>
      <c r="B685" s="1"/>
      <c r="C685" s="1"/>
      <c r="D685" s="153"/>
      <c r="E685" s="153"/>
      <c r="F685" s="153"/>
      <c r="G685" s="153"/>
      <c r="H685" s="153"/>
      <c r="I685" s="153"/>
      <c r="J685" s="15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53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spans="1:44" ht="15.75" customHeight="1">
      <c r="A686" s="1"/>
      <c r="B686" s="1"/>
      <c r="C686" s="1"/>
      <c r="D686" s="153"/>
      <c r="E686" s="153"/>
      <c r="F686" s="153"/>
      <c r="G686" s="153"/>
      <c r="H686" s="153"/>
      <c r="I686" s="153"/>
      <c r="J686" s="15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53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spans="1:44" ht="15.75" customHeight="1">
      <c r="A687" s="1"/>
      <c r="B687" s="1"/>
      <c r="C687" s="1"/>
      <c r="D687" s="153"/>
      <c r="E687" s="153"/>
      <c r="F687" s="153"/>
      <c r="G687" s="153"/>
      <c r="H687" s="153"/>
      <c r="I687" s="153"/>
      <c r="J687" s="15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53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spans="1:44" ht="15.75" customHeight="1">
      <c r="A688" s="1"/>
      <c r="B688" s="1"/>
      <c r="C688" s="1"/>
      <c r="D688" s="153"/>
      <c r="E688" s="153"/>
      <c r="F688" s="153"/>
      <c r="G688" s="153"/>
      <c r="H688" s="153"/>
      <c r="I688" s="153"/>
      <c r="J688" s="15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53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spans="1:44" ht="15.75" customHeight="1">
      <c r="A689" s="1"/>
      <c r="B689" s="1"/>
      <c r="C689" s="1"/>
      <c r="D689" s="153"/>
      <c r="E689" s="153"/>
      <c r="F689" s="153"/>
      <c r="G689" s="153"/>
      <c r="H689" s="153"/>
      <c r="I689" s="153"/>
      <c r="J689" s="15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53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spans="1:44" ht="15.75" customHeight="1">
      <c r="A690" s="1"/>
      <c r="B690" s="1"/>
      <c r="C690" s="1"/>
      <c r="D690" s="153"/>
      <c r="E690" s="153"/>
      <c r="F690" s="153"/>
      <c r="G690" s="153"/>
      <c r="H690" s="153"/>
      <c r="I690" s="153"/>
      <c r="J690" s="15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53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spans="1:44" ht="15.75" customHeight="1">
      <c r="A691" s="1"/>
      <c r="B691" s="1"/>
      <c r="C691" s="1"/>
      <c r="D691" s="153"/>
      <c r="E691" s="153"/>
      <c r="F691" s="153"/>
      <c r="G691" s="153"/>
      <c r="H691" s="153"/>
      <c r="I691" s="153"/>
      <c r="J691" s="15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53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spans="1:44" ht="15.75" customHeight="1">
      <c r="A692" s="1"/>
      <c r="B692" s="1"/>
      <c r="C692" s="1"/>
      <c r="D692" s="153"/>
      <c r="E692" s="153"/>
      <c r="F692" s="153"/>
      <c r="G692" s="153"/>
      <c r="H692" s="153"/>
      <c r="I692" s="153"/>
      <c r="J692" s="15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53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spans="1:44" ht="15.75" customHeight="1">
      <c r="A693" s="1"/>
      <c r="B693" s="1"/>
      <c r="C693" s="1"/>
      <c r="D693" s="153"/>
      <c r="E693" s="153"/>
      <c r="F693" s="153"/>
      <c r="G693" s="153"/>
      <c r="H693" s="153"/>
      <c r="I693" s="153"/>
      <c r="J693" s="15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53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spans="1:44" ht="15.75" customHeight="1">
      <c r="A694" s="1"/>
      <c r="B694" s="1"/>
      <c r="C694" s="1"/>
      <c r="D694" s="153"/>
      <c r="E694" s="153"/>
      <c r="F694" s="153"/>
      <c r="G694" s="153"/>
      <c r="H694" s="153"/>
      <c r="I694" s="153"/>
      <c r="J694" s="15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53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spans="1:44" ht="15.75" customHeight="1">
      <c r="A695" s="1"/>
      <c r="B695" s="1"/>
      <c r="C695" s="1"/>
      <c r="D695" s="153"/>
      <c r="E695" s="153"/>
      <c r="F695" s="153"/>
      <c r="G695" s="153"/>
      <c r="H695" s="153"/>
      <c r="I695" s="153"/>
      <c r="J695" s="15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53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spans="1:44" ht="15.75" customHeight="1">
      <c r="A696" s="1"/>
      <c r="B696" s="1"/>
      <c r="C696" s="1"/>
      <c r="D696" s="153"/>
      <c r="E696" s="153"/>
      <c r="F696" s="153"/>
      <c r="G696" s="153"/>
      <c r="H696" s="153"/>
      <c r="I696" s="153"/>
      <c r="J696" s="15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53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spans="1:44" ht="15.75" customHeight="1">
      <c r="A697" s="1"/>
      <c r="B697" s="1"/>
      <c r="C697" s="1"/>
      <c r="D697" s="153"/>
      <c r="E697" s="153"/>
      <c r="F697" s="153"/>
      <c r="G697" s="153"/>
      <c r="H697" s="153"/>
      <c r="I697" s="153"/>
      <c r="J697" s="15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53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spans="1:44" ht="15.75" customHeight="1">
      <c r="A698" s="1"/>
      <c r="B698" s="1"/>
      <c r="C698" s="1"/>
      <c r="D698" s="153"/>
      <c r="E698" s="153"/>
      <c r="F698" s="153"/>
      <c r="G698" s="153"/>
      <c r="H698" s="153"/>
      <c r="I698" s="153"/>
      <c r="J698" s="15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53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spans="1:44" ht="15.75" customHeight="1">
      <c r="A699" s="1"/>
      <c r="B699" s="1"/>
      <c r="C699" s="1"/>
      <c r="D699" s="153"/>
      <c r="E699" s="153"/>
      <c r="F699" s="153"/>
      <c r="G699" s="153"/>
      <c r="H699" s="153"/>
      <c r="I699" s="153"/>
      <c r="J699" s="15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53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spans="1:44" ht="15.75" customHeight="1">
      <c r="A700" s="1"/>
      <c r="B700" s="1"/>
      <c r="C700" s="1"/>
      <c r="D700" s="153"/>
      <c r="E700" s="153"/>
      <c r="F700" s="153"/>
      <c r="G700" s="153"/>
      <c r="H700" s="153"/>
      <c r="I700" s="153"/>
      <c r="J700" s="15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53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spans="1:44" ht="15.75" customHeight="1">
      <c r="A701" s="1"/>
      <c r="B701" s="1"/>
      <c r="C701" s="1"/>
      <c r="D701" s="153"/>
      <c r="E701" s="153"/>
      <c r="F701" s="153"/>
      <c r="G701" s="153"/>
      <c r="H701" s="153"/>
      <c r="I701" s="153"/>
      <c r="J701" s="15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53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spans="1:44" ht="15.75" customHeight="1">
      <c r="A702" s="1"/>
      <c r="B702" s="1"/>
      <c r="C702" s="1"/>
      <c r="D702" s="153"/>
      <c r="E702" s="153"/>
      <c r="F702" s="153"/>
      <c r="G702" s="153"/>
      <c r="H702" s="153"/>
      <c r="I702" s="153"/>
      <c r="J702" s="15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53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spans="1:44" ht="15.75" customHeight="1">
      <c r="A703" s="1"/>
      <c r="B703" s="1"/>
      <c r="C703" s="1"/>
      <c r="D703" s="153"/>
      <c r="E703" s="153"/>
      <c r="F703" s="153"/>
      <c r="G703" s="153"/>
      <c r="H703" s="153"/>
      <c r="I703" s="153"/>
      <c r="J703" s="15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53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spans="1:44" ht="15.75" customHeight="1">
      <c r="A704" s="1"/>
      <c r="B704" s="1"/>
      <c r="C704" s="1"/>
      <c r="D704" s="153"/>
      <c r="E704" s="153"/>
      <c r="F704" s="153"/>
      <c r="G704" s="153"/>
      <c r="H704" s="153"/>
      <c r="I704" s="153"/>
      <c r="J704" s="15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53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spans="1:44" ht="15.75" customHeight="1">
      <c r="A705" s="1"/>
      <c r="B705" s="1"/>
      <c r="C705" s="1"/>
      <c r="D705" s="153"/>
      <c r="E705" s="153"/>
      <c r="F705" s="153"/>
      <c r="G705" s="153"/>
      <c r="H705" s="153"/>
      <c r="I705" s="153"/>
      <c r="J705" s="15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53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spans="1:44" ht="15.75" customHeight="1">
      <c r="A706" s="1"/>
      <c r="B706" s="1"/>
      <c r="C706" s="1"/>
      <c r="D706" s="153"/>
      <c r="E706" s="153"/>
      <c r="F706" s="153"/>
      <c r="G706" s="153"/>
      <c r="H706" s="153"/>
      <c r="I706" s="153"/>
      <c r="J706" s="15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53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spans="1:44" ht="15.75" customHeight="1">
      <c r="A707" s="1"/>
      <c r="B707" s="1"/>
      <c r="C707" s="1"/>
      <c r="D707" s="153"/>
      <c r="E707" s="153"/>
      <c r="F707" s="153"/>
      <c r="G707" s="153"/>
      <c r="H707" s="153"/>
      <c r="I707" s="153"/>
      <c r="J707" s="15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53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spans="1:44" ht="15.75" customHeight="1">
      <c r="A708" s="1"/>
      <c r="B708" s="1"/>
      <c r="C708" s="1"/>
      <c r="D708" s="153"/>
      <c r="E708" s="153"/>
      <c r="F708" s="153"/>
      <c r="G708" s="153"/>
      <c r="H708" s="153"/>
      <c r="I708" s="153"/>
      <c r="J708" s="15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53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spans="1:44" ht="15.75" customHeight="1">
      <c r="A709" s="1"/>
      <c r="B709" s="1"/>
      <c r="C709" s="1"/>
      <c r="D709" s="153"/>
      <c r="E709" s="153"/>
      <c r="F709" s="153"/>
      <c r="G709" s="153"/>
      <c r="H709" s="153"/>
      <c r="I709" s="153"/>
      <c r="J709" s="15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53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spans="1:44" ht="15.75" customHeight="1">
      <c r="A710" s="1"/>
      <c r="B710" s="1"/>
      <c r="C710" s="1"/>
      <c r="D710" s="153"/>
      <c r="E710" s="153"/>
      <c r="F710" s="153"/>
      <c r="G710" s="153"/>
      <c r="H710" s="153"/>
      <c r="I710" s="153"/>
      <c r="J710" s="15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53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spans="1:44" ht="15.75" customHeight="1">
      <c r="A711" s="1"/>
      <c r="B711" s="1"/>
      <c r="C711" s="1"/>
      <c r="D711" s="153"/>
      <c r="E711" s="153"/>
      <c r="F711" s="153"/>
      <c r="G711" s="153"/>
      <c r="H711" s="153"/>
      <c r="I711" s="153"/>
      <c r="J711" s="15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53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spans="1:44" ht="15.75" customHeight="1">
      <c r="A712" s="1"/>
      <c r="B712" s="1"/>
      <c r="C712" s="1"/>
      <c r="D712" s="153"/>
      <c r="E712" s="153"/>
      <c r="F712" s="153"/>
      <c r="G712" s="153"/>
      <c r="H712" s="153"/>
      <c r="I712" s="153"/>
      <c r="J712" s="15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53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spans="1:44" ht="15.75" customHeight="1">
      <c r="A713" s="1"/>
      <c r="B713" s="1"/>
      <c r="C713" s="1"/>
      <c r="D713" s="153"/>
      <c r="E713" s="153"/>
      <c r="F713" s="153"/>
      <c r="G713" s="153"/>
      <c r="H713" s="153"/>
      <c r="I713" s="153"/>
      <c r="J713" s="15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53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spans="1:44" ht="15.75" customHeight="1">
      <c r="A714" s="1"/>
      <c r="B714" s="1"/>
      <c r="C714" s="1"/>
      <c r="D714" s="153"/>
      <c r="E714" s="153"/>
      <c r="F714" s="153"/>
      <c r="G714" s="153"/>
      <c r="H714" s="153"/>
      <c r="I714" s="153"/>
      <c r="J714" s="15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53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spans="1:44" ht="15.75" customHeight="1">
      <c r="A715" s="1"/>
      <c r="B715" s="1"/>
      <c r="C715" s="1"/>
      <c r="D715" s="153"/>
      <c r="E715" s="153"/>
      <c r="F715" s="153"/>
      <c r="G715" s="153"/>
      <c r="H715" s="153"/>
      <c r="I715" s="153"/>
      <c r="J715" s="15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53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spans="1:44" ht="15.75" customHeight="1">
      <c r="A716" s="1"/>
      <c r="B716" s="1"/>
      <c r="C716" s="1"/>
      <c r="D716" s="153"/>
      <c r="E716" s="153"/>
      <c r="F716" s="153"/>
      <c r="G716" s="153"/>
      <c r="H716" s="153"/>
      <c r="I716" s="153"/>
      <c r="J716" s="15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53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spans="1:44" ht="15.75" customHeight="1">
      <c r="A717" s="1"/>
      <c r="B717" s="1"/>
      <c r="C717" s="1"/>
      <c r="D717" s="153"/>
      <c r="E717" s="153"/>
      <c r="F717" s="153"/>
      <c r="G717" s="153"/>
      <c r="H717" s="153"/>
      <c r="I717" s="153"/>
      <c r="J717" s="15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53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spans="1:44" ht="15.75" customHeight="1">
      <c r="A718" s="1"/>
      <c r="B718" s="1"/>
      <c r="C718" s="1"/>
      <c r="D718" s="153"/>
      <c r="E718" s="153"/>
      <c r="F718" s="153"/>
      <c r="G718" s="153"/>
      <c r="H718" s="153"/>
      <c r="I718" s="153"/>
      <c r="J718" s="15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53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spans="1:44" ht="15.75" customHeight="1">
      <c r="A719" s="1"/>
      <c r="B719" s="1"/>
      <c r="C719" s="1"/>
      <c r="D719" s="153"/>
      <c r="E719" s="153"/>
      <c r="F719" s="153"/>
      <c r="G719" s="153"/>
      <c r="H719" s="153"/>
      <c r="I719" s="153"/>
      <c r="J719" s="15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53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spans="1:44" ht="15.75" customHeight="1">
      <c r="A720" s="1"/>
      <c r="B720" s="1"/>
      <c r="C720" s="1"/>
      <c r="D720" s="153"/>
      <c r="E720" s="153"/>
      <c r="F720" s="153"/>
      <c r="G720" s="153"/>
      <c r="H720" s="153"/>
      <c r="I720" s="153"/>
      <c r="J720" s="15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53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spans="1:44" ht="15.75" customHeight="1">
      <c r="A721" s="1"/>
      <c r="B721" s="1"/>
      <c r="C721" s="1"/>
      <c r="D721" s="153"/>
      <c r="E721" s="153"/>
      <c r="F721" s="153"/>
      <c r="G721" s="153"/>
      <c r="H721" s="153"/>
      <c r="I721" s="153"/>
      <c r="J721" s="15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53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spans="1:44" ht="15.75" customHeight="1">
      <c r="A722" s="1"/>
      <c r="B722" s="1"/>
      <c r="C722" s="1"/>
      <c r="D722" s="153"/>
      <c r="E722" s="153"/>
      <c r="F722" s="153"/>
      <c r="G722" s="153"/>
      <c r="H722" s="153"/>
      <c r="I722" s="153"/>
      <c r="J722" s="15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53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spans="1:44" ht="15.75" customHeight="1">
      <c r="A723" s="1"/>
      <c r="B723" s="1"/>
      <c r="C723" s="1"/>
      <c r="D723" s="153"/>
      <c r="E723" s="153"/>
      <c r="F723" s="153"/>
      <c r="G723" s="153"/>
      <c r="H723" s="153"/>
      <c r="I723" s="153"/>
      <c r="J723" s="15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53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spans="1:44" ht="15.75" customHeight="1">
      <c r="A724" s="1"/>
      <c r="B724" s="1"/>
      <c r="C724" s="1"/>
      <c r="D724" s="153"/>
      <c r="E724" s="153"/>
      <c r="F724" s="153"/>
      <c r="G724" s="153"/>
      <c r="H724" s="153"/>
      <c r="I724" s="153"/>
      <c r="J724" s="15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53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spans="1:44" ht="15.75" customHeight="1">
      <c r="A725" s="1"/>
      <c r="B725" s="1"/>
      <c r="C725" s="1"/>
      <c r="D725" s="153"/>
      <c r="E725" s="153"/>
      <c r="F725" s="153"/>
      <c r="G725" s="153"/>
      <c r="H725" s="153"/>
      <c r="I725" s="153"/>
      <c r="J725" s="15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53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spans="1:44" ht="15.75" customHeight="1">
      <c r="A726" s="1"/>
      <c r="B726" s="1"/>
      <c r="C726" s="1"/>
      <c r="D726" s="153"/>
      <c r="E726" s="153"/>
      <c r="F726" s="153"/>
      <c r="G726" s="153"/>
      <c r="H726" s="153"/>
      <c r="I726" s="153"/>
      <c r="J726" s="15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53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spans="1:44" ht="15.75" customHeight="1">
      <c r="A727" s="1"/>
      <c r="B727" s="1"/>
      <c r="C727" s="1"/>
      <c r="D727" s="153"/>
      <c r="E727" s="153"/>
      <c r="F727" s="153"/>
      <c r="G727" s="153"/>
      <c r="H727" s="153"/>
      <c r="I727" s="153"/>
      <c r="J727" s="15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53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spans="1:44" ht="15.75" customHeight="1">
      <c r="A728" s="1"/>
      <c r="B728" s="1"/>
      <c r="C728" s="1"/>
      <c r="D728" s="153"/>
      <c r="E728" s="153"/>
      <c r="F728" s="153"/>
      <c r="G728" s="153"/>
      <c r="H728" s="153"/>
      <c r="I728" s="153"/>
      <c r="J728" s="15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53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spans="1:44" ht="15.75" customHeight="1">
      <c r="A729" s="1"/>
      <c r="B729" s="1"/>
      <c r="C729" s="1"/>
      <c r="D729" s="153"/>
      <c r="E729" s="153"/>
      <c r="F729" s="153"/>
      <c r="G729" s="153"/>
      <c r="H729" s="153"/>
      <c r="I729" s="153"/>
      <c r="J729" s="15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53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spans="1:44" ht="15.75" customHeight="1">
      <c r="A730" s="1"/>
      <c r="B730" s="1"/>
      <c r="C730" s="1"/>
      <c r="D730" s="153"/>
      <c r="E730" s="153"/>
      <c r="F730" s="153"/>
      <c r="G730" s="153"/>
      <c r="H730" s="153"/>
      <c r="I730" s="153"/>
      <c r="J730" s="15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53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spans="1:44" ht="15.75" customHeight="1">
      <c r="A731" s="1"/>
      <c r="B731" s="1"/>
      <c r="C731" s="1"/>
      <c r="D731" s="153"/>
      <c r="E731" s="153"/>
      <c r="F731" s="153"/>
      <c r="G731" s="153"/>
      <c r="H731" s="153"/>
      <c r="I731" s="153"/>
      <c r="J731" s="15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53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spans="1:44" ht="15.75" customHeight="1">
      <c r="A732" s="1"/>
      <c r="B732" s="1"/>
      <c r="C732" s="1"/>
      <c r="D732" s="153"/>
      <c r="E732" s="153"/>
      <c r="F732" s="153"/>
      <c r="G732" s="153"/>
      <c r="H732" s="153"/>
      <c r="I732" s="153"/>
      <c r="J732" s="15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53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spans="1:44" ht="15.75" customHeight="1">
      <c r="A733" s="1"/>
      <c r="B733" s="1"/>
      <c r="C733" s="1"/>
      <c r="D733" s="153"/>
      <c r="E733" s="153"/>
      <c r="F733" s="153"/>
      <c r="G733" s="153"/>
      <c r="H733" s="153"/>
      <c r="I733" s="153"/>
      <c r="J733" s="15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53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spans="1:44" ht="15.75" customHeight="1">
      <c r="A734" s="1"/>
      <c r="B734" s="1"/>
      <c r="C734" s="1"/>
      <c r="D734" s="153"/>
      <c r="E734" s="153"/>
      <c r="F734" s="153"/>
      <c r="G734" s="153"/>
      <c r="H734" s="153"/>
      <c r="I734" s="153"/>
      <c r="J734" s="15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53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spans="1:44" ht="15.75" customHeight="1">
      <c r="A735" s="1"/>
      <c r="B735" s="1"/>
      <c r="C735" s="1"/>
      <c r="D735" s="153"/>
      <c r="E735" s="153"/>
      <c r="F735" s="153"/>
      <c r="G735" s="153"/>
      <c r="H735" s="153"/>
      <c r="I735" s="153"/>
      <c r="J735" s="15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53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spans="1:44" ht="15.75" customHeight="1">
      <c r="A736" s="1"/>
      <c r="B736" s="1"/>
      <c r="C736" s="1"/>
      <c r="D736" s="153"/>
      <c r="E736" s="153"/>
      <c r="F736" s="153"/>
      <c r="G736" s="153"/>
      <c r="H736" s="153"/>
      <c r="I736" s="153"/>
      <c r="J736" s="15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53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spans="1:44" ht="15.75" customHeight="1">
      <c r="A737" s="1"/>
      <c r="B737" s="1"/>
      <c r="C737" s="1"/>
      <c r="D737" s="153"/>
      <c r="E737" s="153"/>
      <c r="F737" s="153"/>
      <c r="G737" s="153"/>
      <c r="H737" s="153"/>
      <c r="I737" s="153"/>
      <c r="J737" s="15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53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spans="1:44" ht="15.75" customHeight="1">
      <c r="A738" s="1"/>
      <c r="B738" s="1"/>
      <c r="C738" s="1"/>
      <c r="D738" s="153"/>
      <c r="E738" s="153"/>
      <c r="F738" s="153"/>
      <c r="G738" s="153"/>
      <c r="H738" s="153"/>
      <c r="I738" s="153"/>
      <c r="J738" s="15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53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spans="1:44" ht="15.75" customHeight="1">
      <c r="A739" s="1"/>
      <c r="B739" s="1"/>
      <c r="C739" s="1"/>
      <c r="D739" s="153"/>
      <c r="E739" s="153"/>
      <c r="F739" s="153"/>
      <c r="G739" s="153"/>
      <c r="H739" s="153"/>
      <c r="I739" s="153"/>
      <c r="J739" s="15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53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spans="1:44" ht="15.75" customHeight="1">
      <c r="A740" s="1"/>
      <c r="B740" s="1"/>
      <c r="C740" s="1"/>
      <c r="D740" s="153"/>
      <c r="E740" s="153"/>
      <c r="F740" s="153"/>
      <c r="G740" s="153"/>
      <c r="H740" s="153"/>
      <c r="I740" s="153"/>
      <c r="J740" s="15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53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spans="1:44" ht="15.75" customHeight="1">
      <c r="A741" s="1"/>
      <c r="B741" s="1"/>
      <c r="C741" s="1"/>
      <c r="D741" s="153"/>
      <c r="E741" s="153"/>
      <c r="F741" s="153"/>
      <c r="G741" s="153"/>
      <c r="H741" s="153"/>
      <c r="I741" s="153"/>
      <c r="J741" s="15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53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spans="1:44" ht="15.75" customHeight="1">
      <c r="A742" s="1"/>
      <c r="B742" s="1"/>
      <c r="C742" s="1"/>
      <c r="D742" s="153"/>
      <c r="E742" s="153"/>
      <c r="F742" s="153"/>
      <c r="G742" s="153"/>
      <c r="H742" s="153"/>
      <c r="I742" s="153"/>
      <c r="J742" s="15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53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spans="1:44" ht="15.75" customHeight="1">
      <c r="A743" s="1"/>
      <c r="B743" s="1"/>
      <c r="C743" s="1"/>
      <c r="D743" s="153"/>
      <c r="E743" s="153"/>
      <c r="F743" s="153"/>
      <c r="G743" s="153"/>
      <c r="H743" s="153"/>
      <c r="I743" s="153"/>
      <c r="J743" s="15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53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spans="1:44" ht="15.75" customHeight="1">
      <c r="A744" s="1"/>
      <c r="B744" s="1"/>
      <c r="C744" s="1"/>
      <c r="D744" s="153"/>
      <c r="E744" s="153"/>
      <c r="F744" s="153"/>
      <c r="G744" s="153"/>
      <c r="H744" s="153"/>
      <c r="I744" s="153"/>
      <c r="J744" s="15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53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spans="1:44" ht="15.75" customHeight="1">
      <c r="A745" s="1"/>
      <c r="B745" s="1"/>
      <c r="C745" s="1"/>
      <c r="D745" s="153"/>
      <c r="E745" s="153"/>
      <c r="F745" s="153"/>
      <c r="G745" s="153"/>
      <c r="H745" s="153"/>
      <c r="I745" s="153"/>
      <c r="J745" s="15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53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spans="1:44" ht="15.75" customHeight="1">
      <c r="A746" s="1"/>
      <c r="B746" s="1"/>
      <c r="C746" s="1"/>
      <c r="D746" s="153"/>
      <c r="E746" s="153"/>
      <c r="F746" s="153"/>
      <c r="G746" s="153"/>
      <c r="H746" s="153"/>
      <c r="I746" s="153"/>
      <c r="J746" s="15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53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spans="1:44" ht="15.75" customHeight="1">
      <c r="A747" s="1"/>
      <c r="B747" s="1"/>
      <c r="C747" s="1"/>
      <c r="D747" s="153"/>
      <c r="E747" s="153"/>
      <c r="F747" s="153"/>
      <c r="G747" s="153"/>
      <c r="H747" s="153"/>
      <c r="I747" s="153"/>
      <c r="J747" s="15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53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spans="1:44" ht="15.75" customHeight="1">
      <c r="A748" s="1"/>
      <c r="B748" s="1"/>
      <c r="C748" s="1"/>
      <c r="D748" s="153"/>
      <c r="E748" s="153"/>
      <c r="F748" s="153"/>
      <c r="G748" s="153"/>
      <c r="H748" s="153"/>
      <c r="I748" s="153"/>
      <c r="J748" s="15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53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spans="1:44" ht="15.75" customHeight="1">
      <c r="A749" s="1"/>
      <c r="B749" s="1"/>
      <c r="C749" s="1"/>
      <c r="D749" s="153"/>
      <c r="E749" s="153"/>
      <c r="F749" s="153"/>
      <c r="G749" s="153"/>
      <c r="H749" s="153"/>
      <c r="I749" s="153"/>
      <c r="J749" s="15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53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spans="1:44" ht="15.75" customHeight="1">
      <c r="A750" s="1"/>
      <c r="B750" s="1"/>
      <c r="C750" s="1"/>
      <c r="D750" s="153"/>
      <c r="E750" s="153"/>
      <c r="F750" s="153"/>
      <c r="G750" s="153"/>
      <c r="H750" s="153"/>
      <c r="I750" s="153"/>
      <c r="J750" s="15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53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spans="1:44" ht="15.75" customHeight="1">
      <c r="A751" s="1"/>
      <c r="B751" s="1"/>
      <c r="C751" s="1"/>
      <c r="D751" s="153"/>
      <c r="E751" s="153"/>
      <c r="F751" s="153"/>
      <c r="G751" s="153"/>
      <c r="H751" s="153"/>
      <c r="I751" s="153"/>
      <c r="J751" s="15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53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spans="1:44" ht="15.75" customHeight="1">
      <c r="A752" s="1"/>
      <c r="B752" s="1"/>
      <c r="C752" s="1"/>
      <c r="D752" s="153"/>
      <c r="E752" s="153"/>
      <c r="F752" s="153"/>
      <c r="G752" s="153"/>
      <c r="H752" s="153"/>
      <c r="I752" s="153"/>
      <c r="J752" s="15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53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spans="1:44" ht="15.75" customHeight="1">
      <c r="A753" s="1"/>
      <c r="B753" s="1"/>
      <c r="C753" s="1"/>
      <c r="D753" s="153"/>
      <c r="E753" s="153"/>
      <c r="F753" s="153"/>
      <c r="G753" s="153"/>
      <c r="H753" s="153"/>
      <c r="I753" s="153"/>
      <c r="J753" s="15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53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spans="1:44" ht="15.75" customHeight="1">
      <c r="A754" s="1"/>
      <c r="B754" s="1"/>
      <c r="C754" s="1"/>
      <c r="D754" s="153"/>
      <c r="E754" s="153"/>
      <c r="F754" s="153"/>
      <c r="G754" s="153"/>
      <c r="H754" s="153"/>
      <c r="I754" s="153"/>
      <c r="J754" s="15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53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spans="1:44" ht="15.75" customHeight="1">
      <c r="A755" s="1"/>
      <c r="B755" s="1"/>
      <c r="C755" s="1"/>
      <c r="D755" s="153"/>
      <c r="E755" s="153"/>
      <c r="F755" s="153"/>
      <c r="G755" s="153"/>
      <c r="H755" s="153"/>
      <c r="I755" s="153"/>
      <c r="J755" s="15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53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spans="1:44" ht="15.75" customHeight="1">
      <c r="A756" s="1"/>
      <c r="B756" s="1"/>
      <c r="C756" s="1"/>
      <c r="D756" s="153"/>
      <c r="E756" s="153"/>
      <c r="F756" s="153"/>
      <c r="G756" s="153"/>
      <c r="H756" s="153"/>
      <c r="I756" s="153"/>
      <c r="J756" s="15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53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spans="1:44" ht="15.75" customHeight="1">
      <c r="A757" s="1"/>
      <c r="B757" s="1"/>
      <c r="C757" s="1"/>
      <c r="D757" s="153"/>
      <c r="E757" s="153"/>
      <c r="F757" s="153"/>
      <c r="G757" s="153"/>
      <c r="H757" s="153"/>
      <c r="I757" s="153"/>
      <c r="J757" s="15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53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spans="1:44" ht="15.75" customHeight="1">
      <c r="A758" s="1"/>
      <c r="B758" s="1"/>
      <c r="C758" s="1"/>
      <c r="D758" s="153"/>
      <c r="E758" s="153"/>
      <c r="F758" s="153"/>
      <c r="G758" s="153"/>
      <c r="H758" s="153"/>
      <c r="I758" s="153"/>
      <c r="J758" s="15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53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spans="1:44" ht="15.75" customHeight="1">
      <c r="A759" s="1"/>
      <c r="B759" s="1"/>
      <c r="C759" s="1"/>
      <c r="D759" s="153"/>
      <c r="E759" s="153"/>
      <c r="F759" s="153"/>
      <c r="G759" s="153"/>
      <c r="H759" s="153"/>
      <c r="I759" s="153"/>
      <c r="J759" s="15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53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spans="1:44" ht="15.75" customHeight="1">
      <c r="A760" s="1"/>
      <c r="B760" s="1"/>
      <c r="C760" s="1"/>
      <c r="D760" s="153"/>
      <c r="E760" s="153"/>
      <c r="F760" s="153"/>
      <c r="G760" s="153"/>
      <c r="H760" s="153"/>
      <c r="I760" s="153"/>
      <c r="J760" s="15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53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spans="1:44" ht="15.75" customHeight="1">
      <c r="A761" s="1"/>
      <c r="B761" s="1"/>
      <c r="C761" s="1"/>
      <c r="D761" s="153"/>
      <c r="E761" s="153"/>
      <c r="F761" s="153"/>
      <c r="G761" s="153"/>
      <c r="H761" s="153"/>
      <c r="I761" s="153"/>
      <c r="J761" s="15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53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spans="1:44" ht="15.75" customHeight="1">
      <c r="A762" s="1"/>
      <c r="B762" s="1"/>
      <c r="C762" s="1"/>
      <c r="D762" s="153"/>
      <c r="E762" s="153"/>
      <c r="F762" s="153"/>
      <c r="G762" s="153"/>
      <c r="H762" s="153"/>
      <c r="I762" s="153"/>
      <c r="J762" s="15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53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spans="1:44" ht="15.75" customHeight="1">
      <c r="A763" s="1"/>
      <c r="B763" s="1"/>
      <c r="C763" s="1"/>
      <c r="D763" s="153"/>
      <c r="E763" s="153"/>
      <c r="F763" s="153"/>
      <c r="G763" s="153"/>
      <c r="H763" s="153"/>
      <c r="I763" s="153"/>
      <c r="J763" s="15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53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spans="1:44" ht="15.75" customHeight="1">
      <c r="A764" s="1"/>
      <c r="B764" s="1"/>
      <c r="C764" s="1"/>
      <c r="D764" s="153"/>
      <c r="E764" s="153"/>
      <c r="F764" s="153"/>
      <c r="G764" s="153"/>
      <c r="H764" s="153"/>
      <c r="I764" s="153"/>
      <c r="J764" s="15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53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spans="1:44" ht="15.75" customHeight="1">
      <c r="A765" s="1"/>
      <c r="B765" s="1"/>
      <c r="C765" s="1"/>
      <c r="D765" s="153"/>
      <c r="E765" s="153"/>
      <c r="F765" s="153"/>
      <c r="G765" s="153"/>
      <c r="H765" s="153"/>
      <c r="I765" s="153"/>
      <c r="J765" s="15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53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spans="1:44" ht="15.75" customHeight="1">
      <c r="A766" s="1"/>
      <c r="B766" s="1"/>
      <c r="C766" s="1"/>
      <c r="D766" s="153"/>
      <c r="E766" s="153"/>
      <c r="F766" s="153"/>
      <c r="G766" s="153"/>
      <c r="H766" s="153"/>
      <c r="I766" s="153"/>
      <c r="J766" s="15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53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spans="1:44" ht="15.75" customHeight="1">
      <c r="A767" s="1"/>
      <c r="B767" s="1"/>
      <c r="C767" s="1"/>
      <c r="D767" s="153"/>
      <c r="E767" s="153"/>
      <c r="F767" s="153"/>
      <c r="G767" s="153"/>
      <c r="H767" s="153"/>
      <c r="I767" s="153"/>
      <c r="J767" s="15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53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spans="1:44" ht="15.75" customHeight="1">
      <c r="A768" s="1"/>
      <c r="B768" s="1"/>
      <c r="C768" s="1"/>
      <c r="D768" s="153"/>
      <c r="E768" s="153"/>
      <c r="F768" s="153"/>
      <c r="G768" s="153"/>
      <c r="H768" s="153"/>
      <c r="I768" s="153"/>
      <c r="J768" s="15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53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spans="1:44" ht="15.75" customHeight="1">
      <c r="A769" s="1"/>
      <c r="B769" s="1"/>
      <c r="C769" s="1"/>
      <c r="D769" s="153"/>
      <c r="E769" s="153"/>
      <c r="F769" s="153"/>
      <c r="G769" s="153"/>
      <c r="H769" s="153"/>
      <c r="I769" s="153"/>
      <c r="J769" s="15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53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spans="1:44" ht="15.75" customHeight="1">
      <c r="A770" s="1"/>
      <c r="B770" s="1"/>
      <c r="C770" s="1"/>
      <c r="D770" s="153"/>
      <c r="E770" s="153"/>
      <c r="F770" s="153"/>
      <c r="G770" s="153"/>
      <c r="H770" s="153"/>
      <c r="I770" s="153"/>
      <c r="J770" s="15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53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spans="1:44" ht="15.75" customHeight="1">
      <c r="A771" s="1"/>
      <c r="B771" s="1"/>
      <c r="C771" s="1"/>
      <c r="D771" s="153"/>
      <c r="E771" s="153"/>
      <c r="F771" s="153"/>
      <c r="G771" s="153"/>
      <c r="H771" s="153"/>
      <c r="I771" s="153"/>
      <c r="J771" s="15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53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spans="1:44" ht="15.75" customHeight="1">
      <c r="A772" s="1"/>
      <c r="B772" s="1"/>
      <c r="C772" s="1"/>
      <c r="D772" s="153"/>
      <c r="E772" s="153"/>
      <c r="F772" s="153"/>
      <c r="G772" s="153"/>
      <c r="H772" s="153"/>
      <c r="I772" s="153"/>
      <c r="J772" s="15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53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spans="1:44" ht="15.75" customHeight="1">
      <c r="A773" s="1"/>
      <c r="B773" s="1"/>
      <c r="C773" s="1"/>
      <c r="D773" s="153"/>
      <c r="E773" s="153"/>
      <c r="F773" s="153"/>
      <c r="G773" s="153"/>
      <c r="H773" s="153"/>
      <c r="I773" s="153"/>
      <c r="J773" s="15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53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spans="1:44" ht="15.75" customHeight="1">
      <c r="A774" s="1"/>
      <c r="B774" s="1"/>
      <c r="C774" s="1"/>
      <c r="D774" s="153"/>
      <c r="E774" s="153"/>
      <c r="F774" s="153"/>
      <c r="G774" s="153"/>
      <c r="H774" s="153"/>
      <c r="I774" s="153"/>
      <c r="J774" s="15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53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spans="1:44" ht="15.75" customHeight="1">
      <c r="A775" s="1"/>
      <c r="B775" s="1"/>
      <c r="C775" s="1"/>
      <c r="D775" s="153"/>
      <c r="E775" s="153"/>
      <c r="F775" s="153"/>
      <c r="G775" s="153"/>
      <c r="H775" s="153"/>
      <c r="I775" s="153"/>
      <c r="J775" s="15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53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spans="1:44" ht="15.75" customHeight="1">
      <c r="A776" s="1"/>
      <c r="B776" s="1"/>
      <c r="C776" s="1"/>
      <c r="D776" s="153"/>
      <c r="E776" s="153"/>
      <c r="F776" s="153"/>
      <c r="G776" s="153"/>
      <c r="H776" s="153"/>
      <c r="I776" s="153"/>
      <c r="J776" s="15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53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spans="1:44" ht="15.75" customHeight="1">
      <c r="A777" s="1"/>
      <c r="B777" s="1"/>
      <c r="C777" s="1"/>
      <c r="D777" s="153"/>
      <c r="E777" s="153"/>
      <c r="F777" s="153"/>
      <c r="G777" s="153"/>
      <c r="H777" s="153"/>
      <c r="I777" s="153"/>
      <c r="J777" s="15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53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spans="1:44" ht="15.75" customHeight="1">
      <c r="A778" s="1"/>
      <c r="B778" s="1"/>
      <c r="C778" s="1"/>
      <c r="D778" s="153"/>
      <c r="E778" s="153"/>
      <c r="F778" s="153"/>
      <c r="G778" s="153"/>
      <c r="H778" s="153"/>
      <c r="I778" s="153"/>
      <c r="J778" s="15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53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spans="1:44" ht="15.75" customHeight="1">
      <c r="A779" s="1"/>
      <c r="B779" s="1"/>
      <c r="C779" s="1"/>
      <c r="D779" s="153"/>
      <c r="E779" s="153"/>
      <c r="F779" s="153"/>
      <c r="G779" s="153"/>
      <c r="H779" s="153"/>
      <c r="I779" s="153"/>
      <c r="J779" s="15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53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spans="1:44" ht="15.75" customHeight="1">
      <c r="A780" s="1"/>
      <c r="B780" s="1"/>
      <c r="C780" s="1"/>
      <c r="D780" s="153"/>
      <c r="E780" s="153"/>
      <c r="F780" s="153"/>
      <c r="G780" s="153"/>
      <c r="H780" s="153"/>
      <c r="I780" s="153"/>
      <c r="J780" s="15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53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spans="1:44" ht="15.75" customHeight="1">
      <c r="A781" s="1"/>
      <c r="B781" s="1"/>
      <c r="C781" s="1"/>
      <c r="D781" s="153"/>
      <c r="E781" s="153"/>
      <c r="F781" s="153"/>
      <c r="G781" s="153"/>
      <c r="H781" s="153"/>
      <c r="I781" s="153"/>
      <c r="J781" s="15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53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spans="1:44" ht="15.75" customHeight="1">
      <c r="A782" s="1"/>
      <c r="B782" s="1"/>
      <c r="C782" s="1"/>
      <c r="D782" s="153"/>
      <c r="E782" s="153"/>
      <c r="F782" s="153"/>
      <c r="G782" s="153"/>
      <c r="H782" s="153"/>
      <c r="I782" s="153"/>
      <c r="J782" s="15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53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spans="1:44" ht="15.75" customHeight="1">
      <c r="A783" s="1"/>
      <c r="B783" s="1"/>
      <c r="C783" s="1"/>
      <c r="D783" s="153"/>
      <c r="E783" s="153"/>
      <c r="F783" s="153"/>
      <c r="G783" s="153"/>
      <c r="H783" s="153"/>
      <c r="I783" s="153"/>
      <c r="J783" s="15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53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spans="1:44" ht="15.75" customHeight="1">
      <c r="A784" s="1"/>
      <c r="B784" s="1"/>
      <c r="C784" s="1"/>
      <c r="D784" s="153"/>
      <c r="E784" s="153"/>
      <c r="F784" s="153"/>
      <c r="G784" s="153"/>
      <c r="H784" s="153"/>
      <c r="I784" s="153"/>
      <c r="J784" s="15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53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spans="1:44" ht="15.75" customHeight="1">
      <c r="A785" s="1"/>
      <c r="B785" s="1"/>
      <c r="C785" s="1"/>
      <c r="D785" s="153"/>
      <c r="E785" s="153"/>
      <c r="F785" s="153"/>
      <c r="G785" s="153"/>
      <c r="H785" s="153"/>
      <c r="I785" s="153"/>
      <c r="J785" s="15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53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spans="1:44" ht="15.75" customHeight="1">
      <c r="A786" s="1"/>
      <c r="B786" s="1"/>
      <c r="C786" s="1"/>
      <c r="D786" s="153"/>
      <c r="E786" s="153"/>
      <c r="F786" s="153"/>
      <c r="G786" s="153"/>
      <c r="H786" s="153"/>
      <c r="I786" s="153"/>
      <c r="J786" s="15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53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spans="1:44" ht="15.75" customHeight="1">
      <c r="A787" s="1"/>
      <c r="B787" s="1"/>
      <c r="C787" s="1"/>
      <c r="D787" s="153"/>
      <c r="E787" s="153"/>
      <c r="F787" s="153"/>
      <c r="G787" s="153"/>
      <c r="H787" s="153"/>
      <c r="I787" s="153"/>
      <c r="J787" s="15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53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spans="1:44" ht="15.75" customHeight="1">
      <c r="A788" s="1"/>
      <c r="B788" s="1"/>
      <c r="C788" s="1"/>
      <c r="D788" s="153"/>
      <c r="E788" s="153"/>
      <c r="F788" s="153"/>
      <c r="G788" s="153"/>
      <c r="H788" s="153"/>
      <c r="I788" s="153"/>
      <c r="J788" s="15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53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spans="1:44" ht="15.75" customHeight="1">
      <c r="A789" s="1"/>
      <c r="B789" s="1"/>
      <c r="C789" s="1"/>
      <c r="D789" s="153"/>
      <c r="E789" s="153"/>
      <c r="F789" s="153"/>
      <c r="G789" s="153"/>
      <c r="H789" s="153"/>
      <c r="I789" s="153"/>
      <c r="J789" s="15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53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spans="1:44" ht="15.75" customHeight="1">
      <c r="A790" s="1"/>
      <c r="B790" s="1"/>
      <c r="C790" s="1"/>
      <c r="D790" s="153"/>
      <c r="E790" s="153"/>
      <c r="F790" s="153"/>
      <c r="G790" s="153"/>
      <c r="H790" s="153"/>
      <c r="I790" s="153"/>
      <c r="J790" s="15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53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spans="1:44" ht="15.75" customHeight="1">
      <c r="A791" s="1"/>
      <c r="B791" s="1"/>
      <c r="C791" s="1"/>
      <c r="D791" s="153"/>
      <c r="E791" s="153"/>
      <c r="F791" s="153"/>
      <c r="G791" s="153"/>
      <c r="H791" s="153"/>
      <c r="I791" s="153"/>
      <c r="J791" s="15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53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spans="1:44" ht="15.75" customHeight="1">
      <c r="A792" s="1"/>
      <c r="B792" s="1"/>
      <c r="C792" s="1"/>
      <c r="D792" s="153"/>
      <c r="E792" s="153"/>
      <c r="F792" s="153"/>
      <c r="G792" s="153"/>
      <c r="H792" s="153"/>
      <c r="I792" s="153"/>
      <c r="J792" s="15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53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spans="1:44" ht="15.75" customHeight="1">
      <c r="A793" s="1"/>
      <c r="B793" s="1"/>
      <c r="C793" s="1"/>
      <c r="D793" s="153"/>
      <c r="E793" s="153"/>
      <c r="F793" s="153"/>
      <c r="G793" s="153"/>
      <c r="H793" s="153"/>
      <c r="I793" s="153"/>
      <c r="J793" s="15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53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spans="1:44" ht="15.75" customHeight="1">
      <c r="A794" s="1"/>
      <c r="B794" s="1"/>
      <c r="C794" s="1"/>
      <c r="D794" s="153"/>
      <c r="E794" s="153"/>
      <c r="F794" s="153"/>
      <c r="G794" s="153"/>
      <c r="H794" s="153"/>
      <c r="I794" s="153"/>
      <c r="J794" s="15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53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spans="1:44" ht="15.75" customHeight="1">
      <c r="A795" s="1"/>
      <c r="B795" s="1"/>
      <c r="C795" s="1"/>
      <c r="D795" s="153"/>
      <c r="E795" s="153"/>
      <c r="F795" s="153"/>
      <c r="G795" s="153"/>
      <c r="H795" s="153"/>
      <c r="I795" s="153"/>
      <c r="J795" s="15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53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spans="1:44" ht="15.75" customHeight="1">
      <c r="A796" s="1"/>
      <c r="B796" s="1"/>
      <c r="C796" s="1"/>
      <c r="D796" s="153"/>
      <c r="E796" s="153"/>
      <c r="F796" s="153"/>
      <c r="G796" s="153"/>
      <c r="H796" s="153"/>
      <c r="I796" s="153"/>
      <c r="J796" s="15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53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spans="1:44" ht="15.75" customHeight="1">
      <c r="A797" s="1"/>
      <c r="B797" s="1"/>
      <c r="C797" s="1"/>
      <c r="D797" s="153"/>
      <c r="E797" s="153"/>
      <c r="F797" s="153"/>
      <c r="G797" s="153"/>
      <c r="H797" s="153"/>
      <c r="I797" s="153"/>
      <c r="J797" s="15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53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spans="1:44" ht="15.75" customHeight="1">
      <c r="A798" s="1"/>
      <c r="B798" s="1"/>
      <c r="C798" s="1"/>
      <c r="D798" s="153"/>
      <c r="E798" s="153"/>
      <c r="F798" s="153"/>
      <c r="G798" s="153"/>
      <c r="H798" s="153"/>
      <c r="I798" s="153"/>
      <c r="J798" s="15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53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spans="1:44" ht="15.75" customHeight="1">
      <c r="A799" s="1"/>
      <c r="B799" s="1"/>
      <c r="C799" s="1"/>
      <c r="D799" s="153"/>
      <c r="E799" s="153"/>
      <c r="F799" s="153"/>
      <c r="G799" s="153"/>
      <c r="H799" s="153"/>
      <c r="I799" s="153"/>
      <c r="J799" s="15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53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  <row r="800" spans="1:44" ht="15.75" customHeight="1">
      <c r="A800" s="1"/>
      <c r="B800" s="1"/>
      <c r="C800" s="1"/>
      <c r="D800" s="153"/>
      <c r="E800" s="153"/>
      <c r="F800" s="153"/>
      <c r="G800" s="153"/>
      <c r="H800" s="153"/>
      <c r="I800" s="153"/>
      <c r="J800" s="15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53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</row>
    <row r="801" spans="1:44" ht="15.75" customHeight="1">
      <c r="A801" s="1"/>
      <c r="B801" s="1"/>
      <c r="C801" s="1"/>
      <c r="D801" s="153"/>
      <c r="E801" s="153"/>
      <c r="F801" s="153"/>
      <c r="G801" s="153"/>
      <c r="H801" s="153"/>
      <c r="I801" s="153"/>
      <c r="J801" s="15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53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</row>
    <row r="802" spans="1:44" ht="15.75" customHeight="1">
      <c r="A802" s="1"/>
      <c r="B802" s="1"/>
      <c r="C802" s="1"/>
      <c r="D802" s="153"/>
      <c r="E802" s="153"/>
      <c r="F802" s="153"/>
      <c r="G802" s="153"/>
      <c r="H802" s="153"/>
      <c r="I802" s="153"/>
      <c r="J802" s="15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53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</row>
    <row r="803" spans="1:44" ht="15.75" customHeight="1">
      <c r="A803" s="1"/>
      <c r="B803" s="1"/>
      <c r="C803" s="1"/>
      <c r="D803" s="153"/>
      <c r="E803" s="153"/>
      <c r="F803" s="153"/>
      <c r="G803" s="153"/>
      <c r="H803" s="153"/>
      <c r="I803" s="153"/>
      <c r="J803" s="15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53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</row>
    <row r="804" spans="1:44" ht="15.75" customHeight="1">
      <c r="A804" s="1"/>
      <c r="B804" s="1"/>
      <c r="C804" s="1"/>
      <c r="D804" s="153"/>
      <c r="E804" s="153"/>
      <c r="F804" s="153"/>
      <c r="G804" s="153"/>
      <c r="H804" s="153"/>
      <c r="I804" s="153"/>
      <c r="J804" s="15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53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</row>
    <row r="805" spans="1:44" ht="15.75" customHeight="1">
      <c r="A805" s="1"/>
      <c r="B805" s="1"/>
      <c r="C805" s="1"/>
      <c r="D805" s="153"/>
      <c r="E805" s="153"/>
      <c r="F805" s="153"/>
      <c r="G805" s="153"/>
      <c r="H805" s="153"/>
      <c r="I805" s="153"/>
      <c r="J805" s="15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53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</row>
    <row r="806" spans="1:44" ht="15.75" customHeight="1">
      <c r="A806" s="1"/>
      <c r="B806" s="1"/>
      <c r="C806" s="1"/>
      <c r="D806" s="153"/>
      <c r="E806" s="153"/>
      <c r="F806" s="153"/>
      <c r="G806" s="153"/>
      <c r="H806" s="153"/>
      <c r="I806" s="153"/>
      <c r="J806" s="15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53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</row>
    <row r="807" spans="1:44" ht="15.75" customHeight="1">
      <c r="A807" s="1"/>
      <c r="B807" s="1"/>
      <c r="C807" s="1"/>
      <c r="D807" s="153"/>
      <c r="E807" s="153"/>
      <c r="F807" s="153"/>
      <c r="G807" s="153"/>
      <c r="H807" s="153"/>
      <c r="I807" s="153"/>
      <c r="J807" s="15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53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</row>
    <row r="808" spans="1:44" ht="15.75" customHeight="1">
      <c r="A808" s="1"/>
      <c r="B808" s="1"/>
      <c r="C808" s="1"/>
      <c r="D808" s="153"/>
      <c r="E808" s="153"/>
      <c r="F808" s="153"/>
      <c r="G808" s="153"/>
      <c r="H808" s="153"/>
      <c r="I808" s="153"/>
      <c r="J808" s="15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53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</row>
    <row r="809" spans="1:44" ht="15.75" customHeight="1">
      <c r="A809" s="1"/>
      <c r="B809" s="1"/>
      <c r="C809" s="1"/>
      <c r="D809" s="153"/>
      <c r="E809" s="153"/>
      <c r="F809" s="153"/>
      <c r="G809" s="153"/>
      <c r="H809" s="153"/>
      <c r="I809" s="153"/>
      <c r="J809" s="15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53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</row>
    <row r="810" spans="1:44" ht="15.75" customHeight="1">
      <c r="A810" s="1"/>
      <c r="B810" s="1"/>
      <c r="C810" s="1"/>
      <c r="D810" s="153"/>
      <c r="E810" s="153"/>
      <c r="F810" s="153"/>
      <c r="G810" s="153"/>
      <c r="H810" s="153"/>
      <c r="I810" s="153"/>
      <c r="J810" s="15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53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</row>
    <row r="811" spans="1:44" ht="15.75" customHeight="1">
      <c r="A811" s="1"/>
      <c r="B811" s="1"/>
      <c r="C811" s="1"/>
      <c r="D811" s="153"/>
      <c r="E811" s="153"/>
      <c r="F811" s="153"/>
      <c r="G811" s="153"/>
      <c r="H811" s="153"/>
      <c r="I811" s="153"/>
      <c r="J811" s="15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53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</row>
    <row r="812" spans="1:44" ht="15.75" customHeight="1">
      <c r="A812" s="1"/>
      <c r="B812" s="1"/>
      <c r="C812" s="1"/>
      <c r="D812" s="153"/>
      <c r="E812" s="153"/>
      <c r="F812" s="153"/>
      <c r="G812" s="153"/>
      <c r="H812" s="153"/>
      <c r="I812" s="153"/>
      <c r="J812" s="15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53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</row>
    <row r="813" spans="1:44" ht="15.75" customHeight="1">
      <c r="A813" s="1"/>
      <c r="B813" s="1"/>
      <c r="C813" s="1"/>
      <c r="D813" s="153"/>
      <c r="E813" s="153"/>
      <c r="F813" s="153"/>
      <c r="G813" s="153"/>
      <c r="H813" s="153"/>
      <c r="I813" s="153"/>
      <c r="J813" s="15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53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</row>
    <row r="814" spans="1:44" ht="15.75" customHeight="1">
      <c r="A814" s="1"/>
      <c r="B814" s="1"/>
      <c r="C814" s="1"/>
      <c r="D814" s="153"/>
      <c r="E814" s="153"/>
      <c r="F814" s="153"/>
      <c r="G814" s="153"/>
      <c r="H814" s="153"/>
      <c r="I814" s="153"/>
      <c r="J814" s="15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53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</row>
    <row r="815" spans="1:44" ht="15.75" customHeight="1">
      <c r="A815" s="1"/>
      <c r="B815" s="1"/>
      <c r="C815" s="1"/>
      <c r="D815" s="153"/>
      <c r="E815" s="153"/>
      <c r="F815" s="153"/>
      <c r="G815" s="153"/>
      <c r="H815" s="153"/>
      <c r="I815" s="153"/>
      <c r="J815" s="15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53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</row>
    <row r="816" spans="1:44" ht="15.75" customHeight="1">
      <c r="A816" s="1"/>
      <c r="B816" s="1"/>
      <c r="C816" s="1"/>
      <c r="D816" s="153"/>
      <c r="E816" s="153"/>
      <c r="F816" s="153"/>
      <c r="G816" s="153"/>
      <c r="H816" s="153"/>
      <c r="I816" s="153"/>
      <c r="J816" s="15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53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</row>
    <row r="817" spans="1:44" ht="15.75" customHeight="1">
      <c r="A817" s="1"/>
      <c r="B817" s="1"/>
      <c r="C817" s="1"/>
      <c r="D817" s="153"/>
      <c r="E817" s="153"/>
      <c r="F817" s="153"/>
      <c r="G817" s="153"/>
      <c r="H817" s="153"/>
      <c r="I817" s="153"/>
      <c r="J817" s="15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53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</row>
    <row r="818" spans="1:44" ht="15.75" customHeight="1">
      <c r="A818" s="1"/>
      <c r="B818" s="1"/>
      <c r="C818" s="1"/>
      <c r="D818" s="153"/>
      <c r="E818" s="153"/>
      <c r="F818" s="153"/>
      <c r="G818" s="153"/>
      <c r="H818" s="153"/>
      <c r="I818" s="153"/>
      <c r="J818" s="15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53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</row>
    <row r="819" spans="1:44" ht="15.75" customHeight="1">
      <c r="A819" s="1"/>
      <c r="B819" s="1"/>
      <c r="C819" s="1"/>
      <c r="D819" s="153"/>
      <c r="E819" s="153"/>
      <c r="F819" s="153"/>
      <c r="G819" s="153"/>
      <c r="H819" s="153"/>
      <c r="I819" s="153"/>
      <c r="J819" s="15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53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</row>
    <row r="820" spans="1:44" ht="15.75" customHeight="1">
      <c r="A820" s="1"/>
      <c r="B820" s="1"/>
      <c r="C820" s="1"/>
      <c r="D820" s="153"/>
      <c r="E820" s="153"/>
      <c r="F820" s="153"/>
      <c r="G820" s="153"/>
      <c r="H820" s="153"/>
      <c r="I820" s="153"/>
      <c r="J820" s="15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53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</row>
    <row r="821" spans="1:44" ht="15.75" customHeight="1">
      <c r="A821" s="1"/>
      <c r="B821" s="1"/>
      <c r="C821" s="1"/>
      <c r="D821" s="153"/>
      <c r="E821" s="153"/>
      <c r="F821" s="153"/>
      <c r="G821" s="153"/>
      <c r="H821" s="153"/>
      <c r="I821" s="153"/>
      <c r="J821" s="15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53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</row>
    <row r="822" spans="1:44" ht="15.75" customHeight="1">
      <c r="A822" s="1"/>
      <c r="B822" s="1"/>
      <c r="C822" s="1"/>
      <c r="D822" s="153"/>
      <c r="E822" s="153"/>
      <c r="F822" s="153"/>
      <c r="G822" s="153"/>
      <c r="H822" s="153"/>
      <c r="I822" s="153"/>
      <c r="J822" s="15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53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</row>
    <row r="823" spans="1:44" ht="15.75" customHeight="1">
      <c r="A823" s="1"/>
      <c r="B823" s="1"/>
      <c r="C823" s="1"/>
      <c r="D823" s="153"/>
      <c r="E823" s="153"/>
      <c r="F823" s="153"/>
      <c r="G823" s="153"/>
      <c r="H823" s="153"/>
      <c r="I823" s="153"/>
      <c r="J823" s="15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53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</row>
    <row r="824" spans="1:44" ht="15.75" customHeight="1">
      <c r="A824" s="1"/>
      <c r="B824" s="1"/>
      <c r="C824" s="1"/>
      <c r="D824" s="153"/>
      <c r="E824" s="153"/>
      <c r="F824" s="153"/>
      <c r="G824" s="153"/>
      <c r="H824" s="153"/>
      <c r="I824" s="153"/>
      <c r="J824" s="15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53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</row>
    <row r="825" spans="1:44" ht="15.75" customHeight="1">
      <c r="A825" s="1"/>
      <c r="B825" s="1"/>
      <c r="C825" s="1"/>
      <c r="D825" s="153"/>
      <c r="E825" s="153"/>
      <c r="F825" s="153"/>
      <c r="G825" s="153"/>
      <c r="H825" s="153"/>
      <c r="I825" s="153"/>
      <c r="J825" s="15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53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</row>
    <row r="826" spans="1:44" ht="15.75" customHeight="1">
      <c r="A826" s="1"/>
      <c r="B826" s="1"/>
      <c r="C826" s="1"/>
      <c r="D826" s="153"/>
      <c r="E826" s="153"/>
      <c r="F826" s="153"/>
      <c r="G826" s="153"/>
      <c r="H826" s="153"/>
      <c r="I826" s="153"/>
      <c r="J826" s="15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53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</row>
    <row r="827" spans="1:44" ht="15.75" customHeight="1">
      <c r="A827" s="1"/>
      <c r="B827" s="1"/>
      <c r="C827" s="1"/>
      <c r="D827" s="153"/>
      <c r="E827" s="153"/>
      <c r="F827" s="153"/>
      <c r="G827" s="153"/>
      <c r="H827" s="153"/>
      <c r="I827" s="153"/>
      <c r="J827" s="15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53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</row>
    <row r="828" spans="1:44" ht="15.75" customHeight="1">
      <c r="A828" s="1"/>
      <c r="B828" s="1"/>
      <c r="C828" s="1"/>
      <c r="D828" s="153"/>
      <c r="E828" s="153"/>
      <c r="F828" s="153"/>
      <c r="G828" s="153"/>
      <c r="H828" s="153"/>
      <c r="I828" s="153"/>
      <c r="J828" s="15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53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</row>
    <row r="829" spans="1:44" ht="15.75" customHeight="1">
      <c r="A829" s="1"/>
      <c r="B829" s="1"/>
      <c r="C829" s="1"/>
      <c r="D829" s="153"/>
      <c r="E829" s="153"/>
      <c r="F829" s="153"/>
      <c r="G829" s="153"/>
      <c r="H829" s="153"/>
      <c r="I829" s="153"/>
      <c r="J829" s="15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53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</row>
    <row r="830" spans="1:44" ht="15.75" customHeight="1">
      <c r="A830" s="1"/>
      <c r="B830" s="1"/>
      <c r="C830" s="1"/>
      <c r="D830" s="153"/>
      <c r="E830" s="153"/>
      <c r="F830" s="153"/>
      <c r="G830" s="153"/>
      <c r="H830" s="153"/>
      <c r="I830" s="153"/>
      <c r="J830" s="15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53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</row>
    <row r="831" spans="1:44" ht="15.75" customHeight="1">
      <c r="A831" s="1"/>
      <c r="B831" s="1"/>
      <c r="C831" s="1"/>
      <c r="D831" s="153"/>
      <c r="E831" s="153"/>
      <c r="F831" s="153"/>
      <c r="G831" s="153"/>
      <c r="H831" s="153"/>
      <c r="I831" s="153"/>
      <c r="J831" s="15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53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</row>
    <row r="832" spans="1:44" ht="15.75" customHeight="1">
      <c r="A832" s="1"/>
      <c r="B832" s="1"/>
      <c r="C832" s="1"/>
      <c r="D832" s="153"/>
      <c r="E832" s="153"/>
      <c r="F832" s="153"/>
      <c r="G832" s="153"/>
      <c r="H832" s="153"/>
      <c r="I832" s="153"/>
      <c r="J832" s="15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53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</row>
    <row r="833" spans="1:44" ht="15.75" customHeight="1">
      <c r="A833" s="1"/>
      <c r="B833" s="1"/>
      <c r="C833" s="1"/>
      <c r="D833" s="153"/>
      <c r="E833" s="153"/>
      <c r="F833" s="153"/>
      <c r="G833" s="153"/>
      <c r="H833" s="153"/>
      <c r="I833" s="153"/>
      <c r="J833" s="15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53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</row>
    <row r="834" spans="1:44" ht="15.75" customHeight="1">
      <c r="A834" s="1"/>
      <c r="B834" s="1"/>
      <c r="C834" s="1"/>
      <c r="D834" s="153"/>
      <c r="E834" s="153"/>
      <c r="F834" s="153"/>
      <c r="G834" s="153"/>
      <c r="H834" s="153"/>
      <c r="I834" s="153"/>
      <c r="J834" s="15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53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</row>
    <row r="835" spans="1:44" ht="15.75" customHeight="1">
      <c r="A835" s="1"/>
      <c r="B835" s="1"/>
      <c r="C835" s="1"/>
      <c r="D835" s="153"/>
      <c r="E835" s="153"/>
      <c r="F835" s="153"/>
      <c r="G835" s="153"/>
      <c r="H835" s="153"/>
      <c r="I835" s="153"/>
      <c r="J835" s="15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53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</row>
    <row r="836" spans="1:44" ht="15.75" customHeight="1">
      <c r="A836" s="1"/>
      <c r="B836" s="1"/>
      <c r="C836" s="1"/>
      <c r="D836" s="153"/>
      <c r="E836" s="153"/>
      <c r="F836" s="153"/>
      <c r="G836" s="153"/>
      <c r="H836" s="153"/>
      <c r="I836" s="153"/>
      <c r="J836" s="15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53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</row>
    <row r="837" spans="1:44" ht="15.75" customHeight="1">
      <c r="A837" s="1"/>
      <c r="B837" s="1"/>
      <c r="C837" s="1"/>
      <c r="D837" s="153"/>
      <c r="E837" s="153"/>
      <c r="F837" s="153"/>
      <c r="G837" s="153"/>
      <c r="H837" s="153"/>
      <c r="I837" s="153"/>
      <c r="J837" s="15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53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spans="1:44" ht="15.75" customHeight="1">
      <c r="A838" s="1"/>
      <c r="B838" s="1"/>
      <c r="C838" s="1"/>
      <c r="D838" s="153"/>
      <c r="E838" s="153"/>
      <c r="F838" s="153"/>
      <c r="G838" s="153"/>
      <c r="H838" s="153"/>
      <c r="I838" s="153"/>
      <c r="J838" s="15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53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spans="1:44" ht="15.75" customHeight="1">
      <c r="A839" s="1"/>
      <c r="B839" s="1"/>
      <c r="C839" s="1"/>
      <c r="D839" s="153"/>
      <c r="E839" s="153"/>
      <c r="F839" s="153"/>
      <c r="G839" s="153"/>
      <c r="H839" s="153"/>
      <c r="I839" s="153"/>
      <c r="J839" s="15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53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</row>
    <row r="840" spans="1:44" ht="15.75" customHeight="1">
      <c r="A840" s="1"/>
      <c r="B840" s="1"/>
      <c r="C840" s="1"/>
      <c r="D840" s="153"/>
      <c r="E840" s="153"/>
      <c r="F840" s="153"/>
      <c r="G840" s="153"/>
      <c r="H840" s="153"/>
      <c r="I840" s="153"/>
      <c r="J840" s="15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53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</row>
    <row r="841" spans="1:44" ht="15.75" customHeight="1">
      <c r="A841" s="1"/>
      <c r="B841" s="1"/>
      <c r="C841" s="1"/>
      <c r="D841" s="153"/>
      <c r="E841" s="153"/>
      <c r="F841" s="153"/>
      <c r="G841" s="153"/>
      <c r="H841" s="153"/>
      <c r="I841" s="153"/>
      <c r="J841" s="15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53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</row>
    <row r="842" spans="1:44" ht="15.75" customHeight="1">
      <c r="A842" s="1"/>
      <c r="B842" s="1"/>
      <c r="C842" s="1"/>
      <c r="D842" s="153"/>
      <c r="E842" s="153"/>
      <c r="F842" s="153"/>
      <c r="G842" s="153"/>
      <c r="H842" s="153"/>
      <c r="I842" s="153"/>
      <c r="J842" s="15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53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</row>
    <row r="843" spans="1:44" ht="15.75" customHeight="1">
      <c r="A843" s="1"/>
      <c r="B843" s="1"/>
      <c r="C843" s="1"/>
      <c r="D843" s="153"/>
      <c r="E843" s="153"/>
      <c r="F843" s="153"/>
      <c r="G843" s="153"/>
      <c r="H843" s="153"/>
      <c r="I843" s="153"/>
      <c r="J843" s="15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53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</row>
    <row r="844" spans="1:44" ht="15.75" customHeight="1">
      <c r="A844" s="1"/>
      <c r="B844" s="1"/>
      <c r="C844" s="1"/>
      <c r="D844" s="153"/>
      <c r="E844" s="153"/>
      <c r="F844" s="153"/>
      <c r="G844" s="153"/>
      <c r="H844" s="153"/>
      <c r="I844" s="153"/>
      <c r="J844" s="15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53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</row>
    <row r="845" spans="1:44" ht="15.75" customHeight="1">
      <c r="A845" s="1"/>
      <c r="B845" s="1"/>
      <c r="C845" s="1"/>
      <c r="D845" s="153"/>
      <c r="E845" s="153"/>
      <c r="F845" s="153"/>
      <c r="G845" s="153"/>
      <c r="H845" s="153"/>
      <c r="I845" s="153"/>
      <c r="J845" s="15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53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</row>
    <row r="846" spans="1:44" ht="15.75" customHeight="1">
      <c r="A846" s="1"/>
      <c r="B846" s="1"/>
      <c r="C846" s="1"/>
      <c r="D846" s="153"/>
      <c r="E846" s="153"/>
      <c r="F846" s="153"/>
      <c r="G846" s="153"/>
      <c r="H846" s="153"/>
      <c r="I846" s="153"/>
      <c r="J846" s="15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53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</row>
    <row r="847" spans="1:44" ht="15.75" customHeight="1">
      <c r="A847" s="1"/>
      <c r="B847" s="1"/>
      <c r="C847" s="1"/>
      <c r="D847" s="153"/>
      <c r="E847" s="153"/>
      <c r="F847" s="153"/>
      <c r="G847" s="153"/>
      <c r="H847" s="153"/>
      <c r="I847" s="153"/>
      <c r="J847" s="15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53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</row>
    <row r="848" spans="1:44" ht="15.75" customHeight="1">
      <c r="A848" s="1"/>
      <c r="B848" s="1"/>
      <c r="C848" s="1"/>
      <c r="D848" s="153"/>
      <c r="E848" s="153"/>
      <c r="F848" s="153"/>
      <c r="G848" s="153"/>
      <c r="H848" s="153"/>
      <c r="I848" s="153"/>
      <c r="J848" s="15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53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</row>
    <row r="849" spans="1:44" ht="15.75" customHeight="1">
      <c r="A849" s="1"/>
      <c r="B849" s="1"/>
      <c r="C849" s="1"/>
      <c r="D849" s="153"/>
      <c r="E849" s="153"/>
      <c r="F849" s="153"/>
      <c r="G849" s="153"/>
      <c r="H849" s="153"/>
      <c r="I849" s="153"/>
      <c r="J849" s="15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53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</row>
    <row r="850" spans="1:44" ht="15.75" customHeight="1">
      <c r="A850" s="1"/>
      <c r="B850" s="1"/>
      <c r="C850" s="1"/>
      <c r="D850" s="153"/>
      <c r="E850" s="153"/>
      <c r="F850" s="153"/>
      <c r="G850" s="153"/>
      <c r="H850" s="153"/>
      <c r="I850" s="153"/>
      <c r="J850" s="15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53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</row>
    <row r="851" spans="1:44" ht="15.75" customHeight="1">
      <c r="A851" s="1"/>
      <c r="B851" s="1"/>
      <c r="C851" s="1"/>
      <c r="D851" s="153"/>
      <c r="E851" s="153"/>
      <c r="F851" s="153"/>
      <c r="G851" s="153"/>
      <c r="H851" s="153"/>
      <c r="I851" s="153"/>
      <c r="J851" s="15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53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</row>
    <row r="852" spans="1:44" ht="15.75" customHeight="1">
      <c r="A852" s="1"/>
      <c r="B852" s="1"/>
      <c r="C852" s="1"/>
      <c r="D852" s="153"/>
      <c r="E852" s="153"/>
      <c r="F852" s="153"/>
      <c r="G852" s="153"/>
      <c r="H852" s="153"/>
      <c r="I852" s="153"/>
      <c r="J852" s="15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53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</row>
    <row r="853" spans="1:44" ht="15.75" customHeight="1">
      <c r="A853" s="1"/>
      <c r="B853" s="1"/>
      <c r="C853" s="1"/>
      <c r="D853" s="153"/>
      <c r="E853" s="153"/>
      <c r="F853" s="153"/>
      <c r="G853" s="153"/>
      <c r="H853" s="153"/>
      <c r="I853" s="153"/>
      <c r="J853" s="15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53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</row>
    <row r="854" spans="1:44" ht="15.75" customHeight="1">
      <c r="A854" s="1"/>
      <c r="B854" s="1"/>
      <c r="C854" s="1"/>
      <c r="D854" s="153"/>
      <c r="E854" s="153"/>
      <c r="F854" s="153"/>
      <c r="G854" s="153"/>
      <c r="H854" s="153"/>
      <c r="I854" s="153"/>
      <c r="J854" s="15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53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</row>
    <row r="855" spans="1:44" ht="15.75" customHeight="1">
      <c r="A855" s="1"/>
      <c r="B855" s="1"/>
      <c r="C855" s="1"/>
      <c r="D855" s="153"/>
      <c r="E855" s="153"/>
      <c r="F855" s="153"/>
      <c r="G855" s="153"/>
      <c r="H855" s="153"/>
      <c r="I855" s="153"/>
      <c r="J855" s="15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53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</row>
    <row r="856" spans="1:44" ht="15.75" customHeight="1">
      <c r="A856" s="1"/>
      <c r="B856" s="1"/>
      <c r="C856" s="1"/>
      <c r="D856" s="153"/>
      <c r="E856" s="153"/>
      <c r="F856" s="153"/>
      <c r="G856" s="153"/>
      <c r="H856" s="153"/>
      <c r="I856" s="153"/>
      <c r="J856" s="15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53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</row>
    <row r="857" spans="1:44" ht="15.75" customHeight="1">
      <c r="A857" s="1"/>
      <c r="B857" s="1"/>
      <c r="C857" s="1"/>
      <c r="D857" s="153"/>
      <c r="E857" s="153"/>
      <c r="F857" s="153"/>
      <c r="G857" s="153"/>
      <c r="H857" s="153"/>
      <c r="I857" s="153"/>
      <c r="J857" s="15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53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spans="1:44" ht="15.75" customHeight="1">
      <c r="A858" s="1"/>
      <c r="B858" s="1"/>
      <c r="C858" s="1"/>
      <c r="D858" s="153"/>
      <c r="E858" s="153"/>
      <c r="F858" s="153"/>
      <c r="G858" s="153"/>
      <c r="H858" s="153"/>
      <c r="I858" s="153"/>
      <c r="J858" s="15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53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</row>
    <row r="859" spans="1:44" ht="15.75" customHeight="1">
      <c r="A859" s="1"/>
      <c r="B859" s="1"/>
      <c r="C859" s="1"/>
      <c r="D859" s="153"/>
      <c r="E859" s="153"/>
      <c r="F859" s="153"/>
      <c r="G859" s="153"/>
      <c r="H859" s="153"/>
      <c r="I859" s="153"/>
      <c r="J859" s="15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53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</row>
    <row r="860" spans="1:44" ht="15.75" customHeight="1">
      <c r="A860" s="1"/>
      <c r="B860" s="1"/>
      <c r="C860" s="1"/>
      <c r="D860" s="153"/>
      <c r="E860" s="153"/>
      <c r="F860" s="153"/>
      <c r="G860" s="153"/>
      <c r="H860" s="153"/>
      <c r="I860" s="153"/>
      <c r="J860" s="15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53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</row>
    <row r="861" spans="1:44" ht="15.75" customHeight="1">
      <c r="A861" s="1"/>
      <c r="B861" s="1"/>
      <c r="C861" s="1"/>
      <c r="D861" s="153"/>
      <c r="E861" s="153"/>
      <c r="F861" s="153"/>
      <c r="G861" s="153"/>
      <c r="H861" s="153"/>
      <c r="I861" s="153"/>
      <c r="J861" s="15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53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</row>
    <row r="862" spans="1:44" ht="15.75" customHeight="1">
      <c r="A862" s="1"/>
      <c r="B862" s="1"/>
      <c r="C862" s="1"/>
      <c r="D862" s="153"/>
      <c r="E862" s="153"/>
      <c r="F862" s="153"/>
      <c r="G862" s="153"/>
      <c r="H862" s="153"/>
      <c r="I862" s="153"/>
      <c r="J862" s="15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53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</row>
    <row r="863" spans="1:44" ht="15.75" customHeight="1">
      <c r="A863" s="1"/>
      <c r="B863" s="1"/>
      <c r="C863" s="1"/>
      <c r="D863" s="153"/>
      <c r="E863" s="153"/>
      <c r="F863" s="153"/>
      <c r="G863" s="153"/>
      <c r="H863" s="153"/>
      <c r="I863" s="153"/>
      <c r="J863" s="15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53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</row>
    <row r="864" spans="1:44" ht="15.75" customHeight="1">
      <c r="A864" s="1"/>
      <c r="B864" s="1"/>
      <c r="C864" s="1"/>
      <c r="D864" s="153"/>
      <c r="E864" s="153"/>
      <c r="F864" s="153"/>
      <c r="G864" s="153"/>
      <c r="H864" s="153"/>
      <c r="I864" s="153"/>
      <c r="J864" s="15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53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</row>
    <row r="865" spans="1:44" ht="15.75" customHeight="1">
      <c r="A865" s="1"/>
      <c r="B865" s="1"/>
      <c r="C865" s="1"/>
      <c r="D865" s="153"/>
      <c r="E865" s="153"/>
      <c r="F865" s="153"/>
      <c r="G865" s="153"/>
      <c r="H865" s="153"/>
      <c r="I865" s="153"/>
      <c r="J865" s="15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53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</row>
    <row r="866" spans="1:44" ht="15.75" customHeight="1">
      <c r="A866" s="1"/>
      <c r="B866" s="1"/>
      <c r="C866" s="1"/>
      <c r="D866" s="153"/>
      <c r="E866" s="153"/>
      <c r="F866" s="153"/>
      <c r="G866" s="153"/>
      <c r="H866" s="153"/>
      <c r="I866" s="153"/>
      <c r="J866" s="15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53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</row>
    <row r="867" spans="1:44" ht="15.75" customHeight="1">
      <c r="A867" s="1"/>
      <c r="B867" s="1"/>
      <c r="C867" s="1"/>
      <c r="D867" s="153"/>
      <c r="E867" s="153"/>
      <c r="F867" s="153"/>
      <c r="G867" s="153"/>
      <c r="H867" s="153"/>
      <c r="I867" s="153"/>
      <c r="J867" s="15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53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</row>
    <row r="868" spans="1:44" ht="15.75" customHeight="1">
      <c r="A868" s="1"/>
      <c r="B868" s="1"/>
      <c r="C868" s="1"/>
      <c r="D868" s="153"/>
      <c r="E868" s="153"/>
      <c r="F868" s="153"/>
      <c r="G868" s="153"/>
      <c r="H868" s="153"/>
      <c r="I868" s="153"/>
      <c r="J868" s="15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53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</row>
    <row r="869" spans="1:44" ht="15.75" customHeight="1">
      <c r="A869" s="1"/>
      <c r="B869" s="1"/>
      <c r="C869" s="1"/>
      <c r="D869" s="153"/>
      <c r="E869" s="153"/>
      <c r="F869" s="153"/>
      <c r="G869" s="153"/>
      <c r="H869" s="153"/>
      <c r="I869" s="153"/>
      <c r="J869" s="15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53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</row>
    <row r="870" spans="1:44" ht="15.75" customHeight="1">
      <c r="A870" s="1"/>
      <c r="B870" s="1"/>
      <c r="C870" s="1"/>
      <c r="D870" s="153"/>
      <c r="E870" s="153"/>
      <c r="F870" s="153"/>
      <c r="G870" s="153"/>
      <c r="H870" s="153"/>
      <c r="I870" s="153"/>
      <c r="J870" s="15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53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</row>
    <row r="871" spans="1:44" ht="15.75" customHeight="1">
      <c r="A871" s="1"/>
      <c r="B871" s="1"/>
      <c r="C871" s="1"/>
      <c r="D871" s="153"/>
      <c r="E871" s="153"/>
      <c r="F871" s="153"/>
      <c r="G871" s="153"/>
      <c r="H871" s="153"/>
      <c r="I871" s="153"/>
      <c r="J871" s="15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53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</row>
    <row r="872" spans="1:44" ht="15.75" customHeight="1">
      <c r="A872" s="1"/>
      <c r="B872" s="1"/>
      <c r="C872" s="1"/>
      <c r="D872" s="153"/>
      <c r="E872" s="153"/>
      <c r="F872" s="153"/>
      <c r="G872" s="153"/>
      <c r="H872" s="153"/>
      <c r="I872" s="153"/>
      <c r="J872" s="15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53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</row>
    <row r="873" spans="1:44" ht="15.75" customHeight="1">
      <c r="A873" s="1"/>
      <c r="B873" s="1"/>
      <c r="C873" s="1"/>
      <c r="D873" s="153"/>
      <c r="E873" s="153"/>
      <c r="F873" s="153"/>
      <c r="G873" s="153"/>
      <c r="H873" s="153"/>
      <c r="I873" s="153"/>
      <c r="J873" s="15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53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</row>
    <row r="874" spans="1:44" ht="15.75" customHeight="1">
      <c r="A874" s="1"/>
      <c r="B874" s="1"/>
      <c r="C874" s="1"/>
      <c r="D874" s="153"/>
      <c r="E874" s="153"/>
      <c r="F874" s="153"/>
      <c r="G874" s="153"/>
      <c r="H874" s="153"/>
      <c r="I874" s="153"/>
      <c r="J874" s="15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53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</row>
    <row r="875" spans="1:44" ht="15.75" customHeight="1">
      <c r="A875" s="1"/>
      <c r="B875" s="1"/>
      <c r="C875" s="1"/>
      <c r="D875" s="153"/>
      <c r="E875" s="153"/>
      <c r="F875" s="153"/>
      <c r="G875" s="153"/>
      <c r="H875" s="153"/>
      <c r="I875" s="153"/>
      <c r="J875" s="15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53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</row>
    <row r="876" spans="1:44" ht="15.75" customHeight="1">
      <c r="A876" s="1"/>
      <c r="B876" s="1"/>
      <c r="C876" s="1"/>
      <c r="D876" s="153"/>
      <c r="E876" s="153"/>
      <c r="F876" s="153"/>
      <c r="G876" s="153"/>
      <c r="H876" s="153"/>
      <c r="I876" s="153"/>
      <c r="J876" s="15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53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</row>
    <row r="877" spans="1:44" ht="15.75" customHeight="1">
      <c r="A877" s="1"/>
      <c r="B877" s="1"/>
      <c r="C877" s="1"/>
      <c r="D877" s="153"/>
      <c r="E877" s="153"/>
      <c r="F877" s="153"/>
      <c r="G877" s="153"/>
      <c r="H877" s="153"/>
      <c r="I877" s="153"/>
      <c r="J877" s="15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53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</row>
    <row r="878" spans="1:44" ht="15.75" customHeight="1">
      <c r="A878" s="1"/>
      <c r="B878" s="1"/>
      <c r="C878" s="1"/>
      <c r="D878" s="153"/>
      <c r="E878" s="153"/>
      <c r="F878" s="153"/>
      <c r="G878" s="153"/>
      <c r="H878" s="153"/>
      <c r="I878" s="153"/>
      <c r="J878" s="15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53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</row>
    <row r="879" spans="1:44" ht="15.75" customHeight="1">
      <c r="A879" s="1"/>
      <c r="B879" s="1"/>
      <c r="C879" s="1"/>
      <c r="D879" s="153"/>
      <c r="E879" s="153"/>
      <c r="F879" s="153"/>
      <c r="G879" s="153"/>
      <c r="H879" s="153"/>
      <c r="I879" s="153"/>
      <c r="J879" s="15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53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</row>
    <row r="880" spans="1:44" ht="15.75" customHeight="1">
      <c r="A880" s="1"/>
      <c r="B880" s="1"/>
      <c r="C880" s="1"/>
      <c r="D880" s="153"/>
      <c r="E880" s="153"/>
      <c r="F880" s="153"/>
      <c r="G880" s="153"/>
      <c r="H880" s="153"/>
      <c r="I880" s="153"/>
      <c r="J880" s="15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53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</row>
    <row r="881" spans="1:44" ht="15.75" customHeight="1">
      <c r="A881" s="1"/>
      <c r="B881" s="1"/>
      <c r="C881" s="1"/>
      <c r="D881" s="153"/>
      <c r="E881" s="153"/>
      <c r="F881" s="153"/>
      <c r="G881" s="153"/>
      <c r="H881" s="153"/>
      <c r="I881" s="153"/>
      <c r="J881" s="15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53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</row>
    <row r="882" spans="1:44" ht="15.75" customHeight="1">
      <c r="A882" s="1"/>
      <c r="B882" s="1"/>
      <c r="C882" s="1"/>
      <c r="D882" s="153"/>
      <c r="E882" s="153"/>
      <c r="F882" s="153"/>
      <c r="G882" s="153"/>
      <c r="H882" s="153"/>
      <c r="I882" s="153"/>
      <c r="J882" s="15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53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</row>
    <row r="883" spans="1:44" ht="15.75" customHeight="1">
      <c r="A883" s="1"/>
      <c r="B883" s="1"/>
      <c r="C883" s="1"/>
      <c r="D883" s="153"/>
      <c r="E883" s="153"/>
      <c r="F883" s="153"/>
      <c r="G883" s="153"/>
      <c r="H883" s="153"/>
      <c r="I883" s="153"/>
      <c r="J883" s="15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53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</row>
    <row r="884" spans="1:44" ht="15.75" customHeight="1">
      <c r="A884" s="1"/>
      <c r="B884" s="1"/>
      <c r="C884" s="1"/>
      <c r="D884" s="153"/>
      <c r="E884" s="153"/>
      <c r="F884" s="153"/>
      <c r="G884" s="153"/>
      <c r="H884" s="153"/>
      <c r="I884" s="153"/>
      <c r="J884" s="15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53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</row>
    <row r="885" spans="1:44" ht="15.75" customHeight="1">
      <c r="A885" s="1"/>
      <c r="B885" s="1"/>
      <c r="C885" s="1"/>
      <c r="D885" s="153"/>
      <c r="E885" s="153"/>
      <c r="F885" s="153"/>
      <c r="G885" s="153"/>
      <c r="H885" s="153"/>
      <c r="I885" s="153"/>
      <c r="J885" s="15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53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</row>
    <row r="886" spans="1:44" ht="15.75" customHeight="1">
      <c r="A886" s="1"/>
      <c r="B886" s="1"/>
      <c r="C886" s="1"/>
      <c r="D886" s="153"/>
      <c r="E886" s="153"/>
      <c r="F886" s="153"/>
      <c r="G886" s="153"/>
      <c r="H886" s="153"/>
      <c r="I886" s="153"/>
      <c r="J886" s="15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53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</row>
    <row r="887" spans="1:44" ht="15.75" customHeight="1">
      <c r="A887" s="1"/>
      <c r="B887" s="1"/>
      <c r="C887" s="1"/>
      <c r="D887" s="153"/>
      <c r="E887" s="153"/>
      <c r="F887" s="153"/>
      <c r="G887" s="153"/>
      <c r="H887" s="153"/>
      <c r="I887" s="153"/>
      <c r="J887" s="15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53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</row>
    <row r="888" spans="1:44" ht="15.75" customHeight="1">
      <c r="A888" s="1"/>
      <c r="B888" s="1"/>
      <c r="C888" s="1"/>
      <c r="D888" s="153"/>
      <c r="E888" s="153"/>
      <c r="F888" s="153"/>
      <c r="G888" s="153"/>
      <c r="H888" s="153"/>
      <c r="I888" s="153"/>
      <c r="J888" s="15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53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</row>
    <row r="889" spans="1:44" ht="15.75" customHeight="1">
      <c r="A889" s="1"/>
      <c r="B889" s="1"/>
      <c r="C889" s="1"/>
      <c r="D889" s="153"/>
      <c r="E889" s="153"/>
      <c r="F889" s="153"/>
      <c r="G889" s="153"/>
      <c r="H889" s="153"/>
      <c r="I889" s="153"/>
      <c r="J889" s="15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53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</row>
    <row r="890" spans="1:44" ht="15.75" customHeight="1">
      <c r="A890" s="1"/>
      <c r="B890" s="1"/>
      <c r="C890" s="1"/>
      <c r="D890" s="153"/>
      <c r="E890" s="153"/>
      <c r="F890" s="153"/>
      <c r="G890" s="153"/>
      <c r="H890" s="153"/>
      <c r="I890" s="153"/>
      <c r="J890" s="15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53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</row>
    <row r="891" spans="1:44" ht="15.75" customHeight="1">
      <c r="A891" s="1"/>
      <c r="B891" s="1"/>
      <c r="C891" s="1"/>
      <c r="D891" s="153"/>
      <c r="E891" s="153"/>
      <c r="F891" s="153"/>
      <c r="G891" s="153"/>
      <c r="H891" s="153"/>
      <c r="I891" s="153"/>
      <c r="J891" s="15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53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</row>
    <row r="892" spans="1:44" ht="15.75" customHeight="1">
      <c r="A892" s="1"/>
      <c r="B892" s="1"/>
      <c r="C892" s="1"/>
      <c r="D892" s="153"/>
      <c r="E892" s="153"/>
      <c r="F892" s="153"/>
      <c r="G892" s="153"/>
      <c r="H892" s="153"/>
      <c r="I892" s="153"/>
      <c r="J892" s="15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53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</row>
    <row r="893" spans="1:44" ht="15.75" customHeight="1">
      <c r="A893" s="1"/>
      <c r="B893" s="1"/>
      <c r="C893" s="1"/>
      <c r="D893" s="153"/>
      <c r="E893" s="153"/>
      <c r="F893" s="153"/>
      <c r="G893" s="153"/>
      <c r="H893" s="153"/>
      <c r="I893" s="153"/>
      <c r="J893" s="15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53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</row>
    <row r="894" spans="1:44" ht="15.75" customHeight="1">
      <c r="A894" s="1"/>
      <c r="B894" s="1"/>
      <c r="C894" s="1"/>
      <c r="D894" s="153"/>
      <c r="E894" s="153"/>
      <c r="F894" s="153"/>
      <c r="G894" s="153"/>
      <c r="H894" s="153"/>
      <c r="I894" s="153"/>
      <c r="J894" s="15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53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</row>
    <row r="895" spans="1:44" ht="15.75" customHeight="1">
      <c r="A895" s="1"/>
      <c r="B895" s="1"/>
      <c r="C895" s="1"/>
      <c r="D895" s="153"/>
      <c r="E895" s="153"/>
      <c r="F895" s="153"/>
      <c r="G895" s="153"/>
      <c r="H895" s="153"/>
      <c r="I895" s="153"/>
      <c r="J895" s="15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53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</row>
    <row r="896" spans="1:44" ht="15.75" customHeight="1">
      <c r="A896" s="1"/>
      <c r="B896" s="1"/>
      <c r="C896" s="1"/>
      <c r="D896" s="153"/>
      <c r="E896" s="153"/>
      <c r="F896" s="153"/>
      <c r="G896" s="153"/>
      <c r="H896" s="153"/>
      <c r="I896" s="153"/>
      <c r="J896" s="15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53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</row>
    <row r="897" spans="1:44" ht="15.75" customHeight="1">
      <c r="A897" s="1"/>
      <c r="B897" s="1"/>
      <c r="C897" s="1"/>
      <c r="D897" s="153"/>
      <c r="E897" s="153"/>
      <c r="F897" s="153"/>
      <c r="G897" s="153"/>
      <c r="H897" s="153"/>
      <c r="I897" s="153"/>
      <c r="J897" s="15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53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</row>
    <row r="898" spans="1:44" ht="15.75" customHeight="1">
      <c r="A898" s="1"/>
      <c r="B898" s="1"/>
      <c r="C898" s="1"/>
      <c r="D898" s="153"/>
      <c r="E898" s="153"/>
      <c r="F898" s="153"/>
      <c r="G898" s="153"/>
      <c r="H898" s="153"/>
      <c r="I898" s="153"/>
      <c r="J898" s="15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53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</row>
    <row r="899" spans="1:44" ht="15.75" customHeight="1">
      <c r="A899" s="1"/>
      <c r="B899" s="1"/>
      <c r="C899" s="1"/>
      <c r="D899" s="153"/>
      <c r="E899" s="153"/>
      <c r="F899" s="153"/>
      <c r="G899" s="153"/>
      <c r="H899" s="153"/>
      <c r="I899" s="153"/>
      <c r="J899" s="15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53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</row>
    <row r="900" spans="1:44" ht="15.75" customHeight="1">
      <c r="A900" s="1"/>
      <c r="B900" s="1"/>
      <c r="C900" s="1"/>
      <c r="D900" s="153"/>
      <c r="E900" s="153"/>
      <c r="F900" s="153"/>
      <c r="G900" s="153"/>
      <c r="H900" s="153"/>
      <c r="I900" s="153"/>
      <c r="J900" s="15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53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</row>
    <row r="901" spans="1:44" ht="15.75" customHeight="1">
      <c r="A901" s="1"/>
      <c r="B901" s="1"/>
      <c r="C901" s="1"/>
      <c r="D901" s="153"/>
      <c r="E901" s="153"/>
      <c r="F901" s="153"/>
      <c r="G901" s="153"/>
      <c r="H901" s="153"/>
      <c r="I901" s="153"/>
      <c r="J901" s="15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53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</row>
    <row r="902" spans="1:44" ht="15.75" customHeight="1">
      <c r="A902" s="1"/>
      <c r="B902" s="1"/>
      <c r="C902" s="1"/>
      <c r="D902" s="153"/>
      <c r="E902" s="153"/>
      <c r="F902" s="153"/>
      <c r="G902" s="153"/>
      <c r="H902" s="153"/>
      <c r="I902" s="153"/>
      <c r="J902" s="15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53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</row>
    <row r="903" spans="1:44" ht="15.75" customHeight="1">
      <c r="A903" s="1"/>
      <c r="B903" s="1"/>
      <c r="C903" s="1"/>
      <c r="D903" s="153"/>
      <c r="E903" s="153"/>
      <c r="F903" s="153"/>
      <c r="G903" s="153"/>
      <c r="H903" s="153"/>
      <c r="I903" s="153"/>
      <c r="J903" s="15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53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</row>
    <row r="904" spans="1:44" ht="15.75" customHeight="1">
      <c r="A904" s="1"/>
      <c r="B904" s="1"/>
      <c r="C904" s="1"/>
      <c r="D904" s="153"/>
      <c r="E904" s="153"/>
      <c r="F904" s="153"/>
      <c r="G904" s="153"/>
      <c r="H904" s="153"/>
      <c r="I904" s="153"/>
      <c r="J904" s="15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53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</row>
    <row r="905" spans="1:44" ht="15.75" customHeight="1">
      <c r="A905" s="1"/>
      <c r="B905" s="1"/>
      <c r="C905" s="1"/>
      <c r="D905" s="153"/>
      <c r="E905" s="153"/>
      <c r="F905" s="153"/>
      <c r="G905" s="153"/>
      <c r="H905" s="153"/>
      <c r="I905" s="153"/>
      <c r="J905" s="15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53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</row>
    <row r="906" spans="1:44" ht="15.75" customHeight="1">
      <c r="A906" s="1"/>
      <c r="B906" s="1"/>
      <c r="C906" s="1"/>
      <c r="D906" s="153"/>
      <c r="E906" s="153"/>
      <c r="F906" s="153"/>
      <c r="G906" s="153"/>
      <c r="H906" s="153"/>
      <c r="I906" s="153"/>
      <c r="J906" s="15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53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</row>
    <row r="907" spans="1:44" ht="15.75" customHeight="1">
      <c r="A907" s="1"/>
      <c r="B907" s="1"/>
      <c r="C907" s="1"/>
      <c r="D907" s="153"/>
      <c r="E907" s="153"/>
      <c r="F907" s="153"/>
      <c r="G907" s="153"/>
      <c r="H907" s="153"/>
      <c r="I907" s="153"/>
      <c r="J907" s="15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53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</row>
    <row r="908" spans="1:44" ht="15.75" customHeight="1">
      <c r="A908" s="1"/>
      <c r="B908" s="1"/>
      <c r="C908" s="1"/>
      <c r="D908" s="153"/>
      <c r="E908" s="153"/>
      <c r="F908" s="153"/>
      <c r="G908" s="153"/>
      <c r="H908" s="153"/>
      <c r="I908" s="153"/>
      <c r="J908" s="15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53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</row>
    <row r="909" spans="1:44" ht="15.75" customHeight="1">
      <c r="A909" s="1"/>
      <c r="B909" s="1"/>
      <c r="C909" s="1"/>
      <c r="D909" s="153"/>
      <c r="E909" s="153"/>
      <c r="F909" s="153"/>
      <c r="G909" s="153"/>
      <c r="H909" s="153"/>
      <c r="I909" s="153"/>
      <c r="J909" s="15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53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</row>
    <row r="910" spans="1:44" ht="15.75" customHeight="1">
      <c r="A910" s="1"/>
      <c r="B910" s="1"/>
      <c r="C910" s="1"/>
      <c r="D910" s="153"/>
      <c r="E910" s="153"/>
      <c r="F910" s="153"/>
      <c r="G910" s="153"/>
      <c r="H910" s="153"/>
      <c r="I910" s="153"/>
      <c r="J910" s="15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53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</row>
    <row r="911" spans="1:44" ht="15.75" customHeight="1">
      <c r="A911" s="1"/>
      <c r="B911" s="1"/>
      <c r="C911" s="1"/>
      <c r="D911" s="153"/>
      <c r="E911" s="153"/>
      <c r="F911" s="153"/>
      <c r="G911" s="153"/>
      <c r="H911" s="153"/>
      <c r="I911" s="153"/>
      <c r="J911" s="15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53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</row>
    <row r="912" spans="1:44" ht="15.75" customHeight="1">
      <c r="A912" s="1"/>
      <c r="B912" s="1"/>
      <c r="C912" s="1"/>
      <c r="D912" s="153"/>
      <c r="E912" s="153"/>
      <c r="F912" s="153"/>
      <c r="G912" s="153"/>
      <c r="H912" s="153"/>
      <c r="I912" s="153"/>
      <c r="J912" s="15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53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</row>
    <row r="913" spans="1:44" ht="15.75" customHeight="1">
      <c r="A913" s="1"/>
      <c r="B913" s="1"/>
      <c r="C913" s="1"/>
      <c r="D913" s="153"/>
      <c r="E913" s="153"/>
      <c r="F913" s="153"/>
      <c r="G913" s="153"/>
      <c r="H913" s="153"/>
      <c r="I913" s="153"/>
      <c r="J913" s="15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53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</row>
    <row r="914" spans="1:44" ht="15.75" customHeight="1">
      <c r="A914" s="1"/>
      <c r="B914" s="1"/>
      <c r="C914" s="1"/>
      <c r="D914" s="153"/>
      <c r="E914" s="153"/>
      <c r="F914" s="153"/>
      <c r="G914" s="153"/>
      <c r="H914" s="153"/>
      <c r="I914" s="153"/>
      <c r="J914" s="15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53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</row>
    <row r="915" spans="1:44" ht="15.75" customHeight="1">
      <c r="A915" s="1"/>
      <c r="B915" s="1"/>
      <c r="C915" s="1"/>
      <c r="D915" s="153"/>
      <c r="E915" s="153"/>
      <c r="F915" s="153"/>
      <c r="G915" s="153"/>
      <c r="H915" s="153"/>
      <c r="I915" s="153"/>
      <c r="J915" s="15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53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</row>
    <row r="916" spans="1:44" ht="15.75" customHeight="1">
      <c r="A916" s="1"/>
      <c r="B916" s="1"/>
      <c r="C916" s="1"/>
      <c r="D916" s="153"/>
      <c r="E916" s="153"/>
      <c r="F916" s="153"/>
      <c r="G916" s="153"/>
      <c r="H916" s="153"/>
      <c r="I916" s="153"/>
      <c r="J916" s="15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53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</row>
    <row r="917" spans="1:44" ht="15.75" customHeight="1">
      <c r="A917" s="1"/>
      <c r="B917" s="1"/>
      <c r="C917" s="1"/>
      <c r="D917" s="153"/>
      <c r="E917" s="153"/>
      <c r="F917" s="153"/>
      <c r="G917" s="153"/>
      <c r="H917" s="153"/>
      <c r="I917" s="153"/>
      <c r="J917" s="15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53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</row>
    <row r="918" spans="1:44" ht="15.75" customHeight="1">
      <c r="A918" s="1"/>
      <c r="B918" s="1"/>
      <c r="C918" s="1"/>
      <c r="D918" s="153"/>
      <c r="E918" s="153"/>
      <c r="F918" s="153"/>
      <c r="G918" s="153"/>
      <c r="H918" s="153"/>
      <c r="I918" s="153"/>
      <c r="J918" s="15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53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</row>
    <row r="919" spans="1:44" ht="15.75" customHeight="1">
      <c r="A919" s="1"/>
      <c r="B919" s="1"/>
      <c r="C919" s="1"/>
      <c r="D919" s="153"/>
      <c r="E919" s="153"/>
      <c r="F919" s="153"/>
      <c r="G919" s="153"/>
      <c r="H919" s="153"/>
      <c r="I919" s="153"/>
      <c r="J919" s="15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53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</row>
    <row r="920" spans="1:44" ht="15.75" customHeight="1">
      <c r="A920" s="1"/>
      <c r="B920" s="1"/>
      <c r="C920" s="1"/>
      <c r="D920" s="153"/>
      <c r="E920" s="153"/>
      <c r="F920" s="153"/>
      <c r="G920" s="153"/>
      <c r="H920" s="153"/>
      <c r="I920" s="153"/>
      <c r="J920" s="15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53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</row>
    <row r="921" spans="1:44" ht="15.75" customHeight="1">
      <c r="A921" s="1"/>
      <c r="B921" s="1"/>
      <c r="C921" s="1"/>
      <c r="D921" s="153"/>
      <c r="E921" s="153"/>
      <c r="F921" s="153"/>
      <c r="G921" s="153"/>
      <c r="H921" s="153"/>
      <c r="I921" s="153"/>
      <c r="J921" s="15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53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</row>
    <row r="922" spans="1:44" ht="15.75" customHeight="1">
      <c r="A922" s="1"/>
      <c r="B922" s="1"/>
      <c r="C922" s="1"/>
      <c r="D922" s="153"/>
      <c r="E922" s="153"/>
      <c r="F922" s="153"/>
      <c r="G922" s="153"/>
      <c r="H922" s="153"/>
      <c r="I922" s="153"/>
      <c r="J922" s="15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53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</row>
    <row r="923" spans="1:44" ht="15.75" customHeight="1">
      <c r="A923" s="1"/>
      <c r="B923" s="1"/>
      <c r="C923" s="1"/>
      <c r="D923" s="153"/>
      <c r="E923" s="153"/>
      <c r="F923" s="153"/>
      <c r="G923" s="153"/>
      <c r="H923" s="153"/>
      <c r="I923" s="153"/>
      <c r="J923" s="15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53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</row>
    <row r="924" spans="1:44" ht="15.75" customHeight="1">
      <c r="A924" s="1"/>
      <c r="B924" s="1"/>
      <c r="C924" s="1"/>
      <c r="D924" s="153"/>
      <c r="E924" s="153"/>
      <c r="F924" s="153"/>
      <c r="G924" s="153"/>
      <c r="H924" s="153"/>
      <c r="I924" s="153"/>
      <c r="J924" s="15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53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</row>
    <row r="925" spans="1:44" ht="15.75" customHeight="1">
      <c r="A925" s="1"/>
      <c r="B925" s="1"/>
      <c r="C925" s="1"/>
      <c r="D925" s="153"/>
      <c r="E925" s="153"/>
      <c r="F925" s="153"/>
      <c r="G925" s="153"/>
      <c r="H925" s="153"/>
      <c r="I925" s="153"/>
      <c r="J925" s="15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53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</row>
    <row r="926" spans="1:44" ht="15.75" customHeight="1">
      <c r="A926" s="1"/>
      <c r="B926" s="1"/>
      <c r="C926" s="1"/>
      <c r="D926" s="153"/>
      <c r="E926" s="153"/>
      <c r="F926" s="153"/>
      <c r="G926" s="153"/>
      <c r="H926" s="153"/>
      <c r="I926" s="153"/>
      <c r="J926" s="15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53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</row>
    <row r="927" spans="1:44" ht="15.75" customHeight="1">
      <c r="A927" s="1"/>
      <c r="B927" s="1"/>
      <c r="C927" s="1"/>
      <c r="D927" s="153"/>
      <c r="E927" s="153"/>
      <c r="F927" s="153"/>
      <c r="G927" s="153"/>
      <c r="H927" s="153"/>
      <c r="I927" s="153"/>
      <c r="J927" s="15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53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</row>
    <row r="928" spans="1:44" ht="15.75" customHeight="1">
      <c r="A928" s="1"/>
      <c r="B928" s="1"/>
      <c r="C928" s="1"/>
      <c r="D928" s="153"/>
      <c r="E928" s="153"/>
      <c r="F928" s="153"/>
      <c r="G928" s="153"/>
      <c r="H928" s="153"/>
      <c r="I928" s="153"/>
      <c r="J928" s="15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53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</row>
    <row r="929" spans="1:44" ht="15.75" customHeight="1">
      <c r="A929" s="1"/>
      <c r="B929" s="1"/>
      <c r="C929" s="1"/>
      <c r="D929" s="153"/>
      <c r="E929" s="153"/>
      <c r="F929" s="153"/>
      <c r="G929" s="153"/>
      <c r="H929" s="153"/>
      <c r="I929" s="153"/>
      <c r="J929" s="15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53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</row>
    <row r="930" spans="1:44" ht="15.75" customHeight="1">
      <c r="A930" s="1"/>
      <c r="B930" s="1"/>
      <c r="C930" s="1"/>
      <c r="D930" s="153"/>
      <c r="E930" s="153"/>
      <c r="F930" s="153"/>
      <c r="G930" s="153"/>
      <c r="H930" s="153"/>
      <c r="I930" s="153"/>
      <c r="J930" s="15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53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</row>
    <row r="931" spans="1:44" ht="15.75" customHeight="1">
      <c r="A931" s="1"/>
      <c r="B931" s="1"/>
      <c r="C931" s="1"/>
      <c r="D931" s="153"/>
      <c r="E931" s="153"/>
      <c r="F931" s="153"/>
      <c r="G931" s="153"/>
      <c r="H931" s="153"/>
      <c r="I931" s="153"/>
      <c r="J931" s="15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53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</row>
    <row r="932" spans="1:44" ht="15.75" customHeight="1">
      <c r="A932" s="1"/>
      <c r="B932" s="1"/>
      <c r="C932" s="1"/>
      <c r="D932" s="153"/>
      <c r="E932" s="153"/>
      <c r="F932" s="153"/>
      <c r="G932" s="153"/>
      <c r="H932" s="153"/>
      <c r="I932" s="153"/>
      <c r="J932" s="15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53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</row>
    <row r="933" spans="1:44" ht="15.75" customHeight="1">
      <c r="A933" s="1"/>
      <c r="B933" s="1"/>
      <c r="C933" s="1"/>
      <c r="D933" s="153"/>
      <c r="E933" s="153"/>
      <c r="F933" s="153"/>
      <c r="G933" s="153"/>
      <c r="H933" s="153"/>
      <c r="I933" s="153"/>
      <c r="J933" s="15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53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</row>
    <row r="934" spans="1:44" ht="15.75" customHeight="1">
      <c r="A934" s="1"/>
      <c r="B934" s="1"/>
      <c r="C934" s="1"/>
      <c r="D934" s="153"/>
      <c r="E934" s="153"/>
      <c r="F934" s="153"/>
      <c r="G934" s="153"/>
      <c r="H934" s="153"/>
      <c r="I934" s="153"/>
      <c r="J934" s="15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53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</row>
    <row r="935" spans="1:44" ht="15.75" customHeight="1">
      <c r="A935" s="1"/>
      <c r="B935" s="1"/>
      <c r="C935" s="1"/>
      <c r="D935" s="153"/>
      <c r="E935" s="153"/>
      <c r="F935" s="153"/>
      <c r="G935" s="153"/>
      <c r="H935" s="153"/>
      <c r="I935" s="153"/>
      <c r="J935" s="15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53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</row>
    <row r="936" spans="1:44" ht="15.75" customHeight="1">
      <c r="A936" s="1"/>
      <c r="B936" s="1"/>
      <c r="C936" s="1"/>
      <c r="D936" s="153"/>
      <c r="E936" s="153"/>
      <c r="F936" s="153"/>
      <c r="G936" s="153"/>
      <c r="H936" s="153"/>
      <c r="I936" s="153"/>
      <c r="J936" s="15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53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</row>
    <row r="937" spans="1:44" ht="15.75" customHeight="1">
      <c r="A937" s="1"/>
      <c r="B937" s="1"/>
      <c r="C937" s="1"/>
      <c r="D937" s="153"/>
      <c r="E937" s="153"/>
      <c r="F937" s="153"/>
      <c r="G937" s="153"/>
      <c r="H937" s="153"/>
      <c r="I937" s="153"/>
      <c r="J937" s="15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53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</row>
    <row r="938" spans="1:44" ht="15.75" customHeight="1">
      <c r="A938" s="1"/>
      <c r="B938" s="1"/>
      <c r="C938" s="1"/>
      <c r="D938" s="153"/>
      <c r="E938" s="153"/>
      <c r="F938" s="153"/>
      <c r="G938" s="153"/>
      <c r="H938" s="153"/>
      <c r="I938" s="153"/>
      <c r="J938" s="15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53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</row>
    <row r="939" spans="1:44" ht="15.75" customHeight="1">
      <c r="A939" s="1"/>
      <c r="B939" s="1"/>
      <c r="C939" s="1"/>
      <c r="D939" s="153"/>
      <c r="E939" s="153"/>
      <c r="F939" s="153"/>
      <c r="G939" s="153"/>
      <c r="H939" s="153"/>
      <c r="I939" s="153"/>
      <c r="J939" s="15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53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</row>
    <row r="940" spans="1:44" ht="15.75" customHeight="1">
      <c r="A940" s="1"/>
      <c r="B940" s="1"/>
      <c r="C940" s="1"/>
      <c r="D940" s="153"/>
      <c r="E940" s="153"/>
      <c r="F940" s="153"/>
      <c r="G940" s="153"/>
      <c r="H940" s="153"/>
      <c r="I940" s="153"/>
      <c r="J940" s="15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53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</row>
    <row r="941" spans="1:44" ht="15.75" customHeight="1">
      <c r="A941" s="1"/>
      <c r="B941" s="1"/>
      <c r="C941" s="1"/>
      <c r="D941" s="153"/>
      <c r="E941" s="153"/>
      <c r="F941" s="153"/>
      <c r="G941" s="153"/>
      <c r="H941" s="153"/>
      <c r="I941" s="153"/>
      <c r="J941" s="15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53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</row>
    <row r="942" spans="1:44" ht="15.75" customHeight="1">
      <c r="A942" s="1"/>
      <c r="B942" s="1"/>
      <c r="C942" s="1"/>
      <c r="D942" s="153"/>
      <c r="E942" s="153"/>
      <c r="F942" s="153"/>
      <c r="G942" s="153"/>
      <c r="H942" s="153"/>
      <c r="I942" s="153"/>
      <c r="J942" s="15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53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</row>
    <row r="943" spans="1:44" ht="15.75" customHeight="1">
      <c r="A943" s="1"/>
      <c r="B943" s="1"/>
      <c r="C943" s="1"/>
      <c r="D943" s="153"/>
      <c r="E943" s="153"/>
      <c r="F943" s="153"/>
      <c r="G943" s="153"/>
      <c r="H943" s="153"/>
      <c r="I943" s="153"/>
      <c r="J943" s="15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53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</row>
    <row r="944" spans="1:44" ht="15.75" customHeight="1">
      <c r="A944" s="1"/>
      <c r="B944" s="1"/>
      <c r="C944" s="1"/>
      <c r="D944" s="153"/>
      <c r="E944" s="153"/>
      <c r="F944" s="153"/>
      <c r="G944" s="153"/>
      <c r="H944" s="153"/>
      <c r="I944" s="153"/>
      <c r="J944" s="15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53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</row>
    <row r="945" spans="1:44" ht="15.75" customHeight="1">
      <c r="A945" s="1"/>
      <c r="B945" s="1"/>
      <c r="C945" s="1"/>
      <c r="D945" s="153"/>
      <c r="E945" s="153"/>
      <c r="F945" s="153"/>
      <c r="G945" s="153"/>
      <c r="H945" s="153"/>
      <c r="I945" s="153"/>
      <c r="J945" s="15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53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</row>
    <row r="946" spans="1:44" ht="15.75" customHeight="1">
      <c r="A946" s="1"/>
      <c r="B946" s="1"/>
      <c r="C946" s="1"/>
      <c r="D946" s="153"/>
      <c r="E946" s="153"/>
      <c r="F946" s="153"/>
      <c r="G946" s="153"/>
      <c r="H946" s="153"/>
      <c r="I946" s="153"/>
      <c r="J946" s="15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53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</row>
    <row r="947" spans="1:44" ht="15.75" customHeight="1">
      <c r="A947" s="1"/>
      <c r="B947" s="1"/>
      <c r="C947" s="1"/>
      <c r="D947" s="153"/>
      <c r="E947" s="153"/>
      <c r="F947" s="153"/>
      <c r="G947" s="153"/>
      <c r="H947" s="153"/>
      <c r="I947" s="153"/>
      <c r="J947" s="15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53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</row>
    <row r="948" spans="1:44" ht="15.75" customHeight="1">
      <c r="A948" s="1"/>
      <c r="B948" s="1"/>
      <c r="C948" s="1"/>
      <c r="D948" s="153"/>
      <c r="E948" s="153"/>
      <c r="F948" s="153"/>
      <c r="G948" s="153"/>
      <c r="H948" s="153"/>
      <c r="I948" s="153"/>
      <c r="J948" s="15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53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</row>
    <row r="949" spans="1:44" ht="15.75" customHeight="1">
      <c r="A949" s="1"/>
      <c r="B949" s="1"/>
      <c r="C949" s="1"/>
      <c r="D949" s="153"/>
      <c r="E949" s="153"/>
      <c r="F949" s="153"/>
      <c r="G949" s="153"/>
      <c r="H949" s="153"/>
      <c r="I949" s="153"/>
      <c r="J949" s="15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53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</row>
    <row r="950" spans="1:44" ht="15.75" customHeight="1">
      <c r="A950" s="1"/>
      <c r="B950" s="1"/>
      <c r="C950" s="1"/>
      <c r="D950" s="153"/>
      <c r="E950" s="153"/>
      <c r="F950" s="153"/>
      <c r="G950" s="153"/>
      <c r="H950" s="153"/>
      <c r="I950" s="153"/>
      <c r="J950" s="15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53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</row>
    <row r="951" spans="1:44" ht="15.75" customHeight="1">
      <c r="A951" s="1"/>
      <c r="B951" s="1"/>
      <c r="C951" s="1"/>
      <c r="D951" s="153"/>
      <c r="E951" s="153"/>
      <c r="F951" s="153"/>
      <c r="G951" s="153"/>
      <c r="H951" s="153"/>
      <c r="I951" s="153"/>
      <c r="J951" s="15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53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</row>
    <row r="952" spans="1:44" ht="15.75" customHeight="1">
      <c r="A952" s="1"/>
      <c r="B952" s="1"/>
      <c r="C952" s="1"/>
      <c r="D952" s="153"/>
      <c r="E952" s="153"/>
      <c r="F952" s="153"/>
      <c r="G952" s="153"/>
      <c r="H952" s="153"/>
      <c r="I952" s="153"/>
      <c r="J952" s="15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53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</row>
    <row r="953" spans="1:44" ht="15.75" customHeight="1">
      <c r="A953" s="1"/>
      <c r="B953" s="1"/>
      <c r="C953" s="1"/>
      <c r="D953" s="153"/>
      <c r="E953" s="153"/>
      <c r="F953" s="153"/>
      <c r="G953" s="153"/>
      <c r="H953" s="153"/>
      <c r="I953" s="153"/>
      <c r="J953" s="15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53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</row>
    <row r="954" spans="1:44" ht="15.75" customHeight="1">
      <c r="A954" s="1"/>
      <c r="B954" s="1"/>
      <c r="C954" s="1"/>
      <c r="D954" s="153"/>
      <c r="E954" s="153"/>
      <c r="F954" s="153"/>
      <c r="G954" s="153"/>
      <c r="H954" s="153"/>
      <c r="I954" s="153"/>
      <c r="J954" s="15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53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</row>
    <row r="955" spans="1:44" ht="15.75" customHeight="1">
      <c r="A955" s="1"/>
      <c r="B955" s="1"/>
      <c r="C955" s="1"/>
      <c r="D955" s="153"/>
      <c r="E955" s="153"/>
      <c r="F955" s="153"/>
      <c r="G955" s="153"/>
      <c r="H955" s="153"/>
      <c r="I955" s="153"/>
      <c r="J955" s="15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53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</row>
    <row r="956" spans="1:44" ht="15.75" customHeight="1">
      <c r="A956" s="1"/>
      <c r="B956" s="1"/>
      <c r="C956" s="1"/>
      <c r="D956" s="153"/>
      <c r="E956" s="153"/>
      <c r="F956" s="153"/>
      <c r="G956" s="153"/>
      <c r="H956" s="153"/>
      <c r="I956" s="153"/>
      <c r="J956" s="15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53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</row>
    <row r="957" spans="1:44" ht="15.75" customHeight="1">
      <c r="A957" s="1"/>
      <c r="B957" s="1"/>
      <c r="C957" s="1"/>
      <c r="D957" s="153"/>
      <c r="E957" s="153"/>
      <c r="F957" s="153"/>
      <c r="G957" s="153"/>
      <c r="H957" s="153"/>
      <c r="I957" s="153"/>
      <c r="J957" s="15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53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</row>
    <row r="958" spans="1:44" ht="15.75" customHeight="1">
      <c r="A958" s="1"/>
      <c r="B958" s="1"/>
      <c r="C958" s="1"/>
      <c r="D958" s="153"/>
      <c r="E958" s="153"/>
      <c r="F958" s="153"/>
      <c r="G958" s="153"/>
      <c r="H958" s="153"/>
      <c r="I958" s="153"/>
      <c r="J958" s="15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53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</row>
    <row r="959" spans="1:44" ht="15.75" customHeight="1">
      <c r="A959" s="1"/>
      <c r="B959" s="1"/>
      <c r="C959" s="1"/>
      <c r="D959" s="153"/>
      <c r="E959" s="153"/>
      <c r="F959" s="153"/>
      <c r="G959" s="153"/>
      <c r="H959" s="153"/>
      <c r="I959" s="153"/>
      <c r="J959" s="15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53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</row>
    <row r="960" spans="1:44" ht="15.75" customHeight="1">
      <c r="A960" s="1"/>
      <c r="B960" s="1"/>
      <c r="C960" s="1"/>
      <c r="D960" s="153"/>
      <c r="E960" s="153"/>
      <c r="F960" s="153"/>
      <c r="G960" s="153"/>
      <c r="H960" s="153"/>
      <c r="I960" s="153"/>
      <c r="J960" s="15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53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</row>
    <row r="961" spans="1:44" ht="15.75" customHeight="1">
      <c r="A961" s="1"/>
      <c r="B961" s="1"/>
      <c r="C961" s="1"/>
      <c r="D961" s="153"/>
      <c r="E961" s="153"/>
      <c r="F961" s="153"/>
      <c r="G961" s="153"/>
      <c r="H961" s="153"/>
      <c r="I961" s="153"/>
      <c r="J961" s="15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53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</row>
    <row r="962" spans="1:44" ht="15.75" customHeight="1">
      <c r="A962" s="1"/>
      <c r="B962" s="1"/>
      <c r="C962" s="1"/>
      <c r="D962" s="153"/>
      <c r="E962" s="153"/>
      <c r="F962" s="153"/>
      <c r="G962" s="153"/>
      <c r="H962" s="153"/>
      <c r="I962" s="153"/>
      <c r="J962" s="15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53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</row>
    <row r="963" spans="1:44" ht="15.75" customHeight="1">
      <c r="A963" s="1"/>
      <c r="B963" s="1"/>
      <c r="C963" s="1"/>
      <c r="D963" s="153"/>
      <c r="E963" s="153"/>
      <c r="F963" s="153"/>
      <c r="G963" s="153"/>
      <c r="H963" s="153"/>
      <c r="I963" s="153"/>
      <c r="J963" s="15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53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</row>
    <row r="964" spans="1:44" ht="15.75" customHeight="1">
      <c r="A964" s="1"/>
      <c r="B964" s="1"/>
      <c r="C964" s="1"/>
      <c r="D964" s="153"/>
      <c r="E964" s="153"/>
      <c r="F964" s="153"/>
      <c r="G964" s="153"/>
      <c r="H964" s="153"/>
      <c r="I964" s="153"/>
      <c r="J964" s="15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53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</row>
    <row r="965" spans="1:44" ht="15.75" customHeight="1">
      <c r="A965" s="1"/>
      <c r="B965" s="1"/>
      <c r="C965" s="1"/>
      <c r="D965" s="153"/>
      <c r="E965" s="153"/>
      <c r="F965" s="153"/>
      <c r="G965" s="153"/>
      <c r="H965" s="153"/>
      <c r="I965" s="153"/>
      <c r="J965" s="15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53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</row>
    <row r="966" spans="1:44" ht="15.75" customHeight="1">
      <c r="A966" s="1"/>
      <c r="B966" s="1"/>
      <c r="C966" s="1"/>
      <c r="D966" s="153"/>
      <c r="E966" s="153"/>
      <c r="F966" s="153"/>
      <c r="G966" s="153"/>
      <c r="H966" s="153"/>
      <c r="I966" s="153"/>
      <c r="J966" s="15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53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</row>
    <row r="967" spans="1:44" ht="15.75" customHeight="1">
      <c r="A967" s="1"/>
      <c r="B967" s="1"/>
      <c r="C967" s="1"/>
      <c r="D967" s="153"/>
      <c r="E967" s="153"/>
      <c r="F967" s="153"/>
      <c r="G967" s="153"/>
      <c r="H967" s="153"/>
      <c r="I967" s="153"/>
      <c r="J967" s="15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53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</row>
    <row r="968" spans="1:44" ht="15.75" customHeight="1">
      <c r="A968" s="1"/>
      <c r="B968" s="1"/>
      <c r="C968" s="1"/>
      <c r="D968" s="153"/>
      <c r="E968" s="153"/>
      <c r="F968" s="153"/>
      <c r="G968" s="153"/>
      <c r="H968" s="153"/>
      <c r="I968" s="153"/>
      <c r="J968" s="15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53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</row>
    <row r="969" spans="1:44" ht="15.75" customHeight="1">
      <c r="A969" s="1"/>
      <c r="B969" s="1"/>
      <c r="C969" s="1"/>
      <c r="D969" s="153"/>
      <c r="E969" s="153"/>
      <c r="F969" s="153"/>
      <c r="G969" s="153"/>
      <c r="H969" s="153"/>
      <c r="I969" s="153"/>
      <c r="J969" s="15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53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</row>
    <row r="970" spans="1:44" ht="15.75" customHeight="1">
      <c r="A970" s="1"/>
      <c r="B970" s="1"/>
      <c r="C970" s="1"/>
      <c r="D970" s="153"/>
      <c r="E970" s="153"/>
      <c r="F970" s="153"/>
      <c r="G970" s="153"/>
      <c r="H970" s="153"/>
      <c r="I970" s="153"/>
      <c r="J970" s="15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53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</row>
    <row r="971" spans="1:44" ht="15.75" customHeight="1">
      <c r="A971" s="1"/>
      <c r="B971" s="1"/>
      <c r="C971" s="1"/>
      <c r="D971" s="153"/>
      <c r="E971" s="153"/>
      <c r="F971" s="153"/>
      <c r="G971" s="153"/>
      <c r="H971" s="153"/>
      <c r="I971" s="153"/>
      <c r="J971" s="15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53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</row>
    <row r="972" spans="1:44" ht="15.75" customHeight="1">
      <c r="A972" s="1"/>
      <c r="B972" s="1"/>
      <c r="C972" s="1"/>
      <c r="D972" s="153"/>
      <c r="E972" s="153"/>
      <c r="F972" s="153"/>
      <c r="G972" s="153"/>
      <c r="H972" s="153"/>
      <c r="I972" s="153"/>
      <c r="J972" s="15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53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</row>
    <row r="973" spans="1:44" ht="15.75" customHeight="1">
      <c r="A973" s="1"/>
      <c r="B973" s="1"/>
      <c r="C973" s="1"/>
      <c r="D973" s="153"/>
      <c r="E973" s="153"/>
      <c r="F973" s="153"/>
      <c r="G973" s="153"/>
      <c r="H973" s="153"/>
      <c r="I973" s="153"/>
      <c r="J973" s="15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53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</row>
    <row r="974" spans="1:44" ht="15.75" customHeight="1">
      <c r="A974" s="1"/>
      <c r="B974" s="1"/>
      <c r="C974" s="1"/>
      <c r="D974" s="153"/>
      <c r="E974" s="153"/>
      <c r="F974" s="153"/>
      <c r="G974" s="153"/>
      <c r="H974" s="153"/>
      <c r="I974" s="153"/>
      <c r="J974" s="15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53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</row>
    <row r="975" spans="1:44" ht="15.75" customHeight="1">
      <c r="A975" s="1"/>
      <c r="B975" s="1"/>
      <c r="C975" s="1"/>
      <c r="D975" s="153"/>
      <c r="E975" s="153"/>
      <c r="F975" s="153"/>
      <c r="G975" s="153"/>
      <c r="H975" s="153"/>
      <c r="I975" s="153"/>
      <c r="J975" s="15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53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</row>
    <row r="976" spans="1:44" ht="15.75" customHeight="1">
      <c r="A976" s="1"/>
      <c r="B976" s="1"/>
      <c r="C976" s="1"/>
      <c r="D976" s="153"/>
      <c r="E976" s="153"/>
      <c r="F976" s="153"/>
      <c r="G976" s="153"/>
      <c r="H976" s="153"/>
      <c r="I976" s="153"/>
      <c r="J976" s="15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53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</row>
    <row r="977" spans="1:44" ht="15.75" customHeight="1">
      <c r="A977" s="1"/>
      <c r="B977" s="1"/>
      <c r="C977" s="1"/>
      <c r="D977" s="153"/>
      <c r="E977" s="153"/>
      <c r="F977" s="153"/>
      <c r="G977" s="153"/>
      <c r="H977" s="153"/>
      <c r="I977" s="153"/>
      <c r="J977" s="15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53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</row>
    <row r="978" spans="1:44" ht="15.75" customHeight="1">
      <c r="A978" s="1"/>
      <c r="B978" s="1"/>
      <c r="C978" s="1"/>
      <c r="D978" s="153"/>
      <c r="E978" s="153"/>
      <c r="F978" s="153"/>
      <c r="G978" s="153"/>
      <c r="H978" s="153"/>
      <c r="I978" s="153"/>
      <c r="J978" s="15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53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</row>
    <row r="979" spans="1:44" ht="15.75" customHeight="1">
      <c r="A979" s="1"/>
      <c r="B979" s="1"/>
      <c r="C979" s="1"/>
      <c r="D979" s="153"/>
      <c r="E979" s="153"/>
      <c r="F979" s="153"/>
      <c r="G979" s="153"/>
      <c r="H979" s="153"/>
      <c r="I979" s="153"/>
      <c r="J979" s="15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53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</row>
    <row r="980" spans="1:44" ht="15.75" customHeight="1">
      <c r="A980" s="1"/>
      <c r="B980" s="1"/>
      <c r="C980" s="1"/>
      <c r="D980" s="153"/>
      <c r="E980" s="153"/>
      <c r="F980" s="153"/>
      <c r="G980" s="153"/>
      <c r="H980" s="153"/>
      <c r="I980" s="153"/>
      <c r="J980" s="15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53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</row>
    <row r="981" spans="1:44" ht="15.75" customHeight="1">
      <c r="A981" s="1"/>
      <c r="B981" s="1"/>
      <c r="C981" s="1"/>
      <c r="D981" s="153"/>
      <c r="E981" s="153"/>
      <c r="F981" s="153"/>
      <c r="G981" s="153"/>
      <c r="H981" s="153"/>
      <c r="I981" s="153"/>
      <c r="J981" s="15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53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</row>
    <row r="982" spans="1:44" ht="15.75" customHeight="1">
      <c r="A982" s="1"/>
      <c r="B982" s="1"/>
      <c r="C982" s="1"/>
      <c r="D982" s="153"/>
      <c r="E982" s="153"/>
      <c r="F982" s="153"/>
      <c r="G982" s="153"/>
      <c r="H982" s="153"/>
      <c r="I982" s="153"/>
      <c r="J982" s="15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53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</row>
    <row r="983" spans="1:44" ht="15.75" customHeight="1">
      <c r="A983" s="1"/>
      <c r="B983" s="1"/>
      <c r="C983" s="1"/>
      <c r="D983" s="153"/>
      <c r="E983" s="153"/>
      <c r="F983" s="153"/>
      <c r="G983" s="153"/>
      <c r="H983" s="153"/>
      <c r="I983" s="153"/>
      <c r="J983" s="15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53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</row>
    <row r="984" spans="1:44" ht="15.75" customHeight="1">
      <c r="A984" s="1"/>
      <c r="B984" s="1"/>
      <c r="C984" s="1"/>
      <c r="D984" s="153"/>
      <c r="E984" s="153"/>
      <c r="F984" s="153"/>
      <c r="G984" s="153"/>
      <c r="H984" s="153"/>
      <c r="I984" s="153"/>
      <c r="J984" s="15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53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</row>
    <row r="985" spans="1:44" ht="15.75" customHeight="1">
      <c r="A985" s="1"/>
      <c r="B985" s="1"/>
      <c r="C985" s="1"/>
      <c r="D985" s="153"/>
      <c r="E985" s="153"/>
      <c r="F985" s="153"/>
      <c r="G985" s="153"/>
      <c r="H985" s="153"/>
      <c r="I985" s="153"/>
      <c r="J985" s="15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53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</row>
    <row r="986" spans="1:44" ht="15.75" customHeight="1">
      <c r="A986" s="1"/>
      <c r="B986" s="1"/>
      <c r="C986" s="1"/>
      <c r="D986" s="153"/>
      <c r="E986" s="153"/>
      <c r="F986" s="153"/>
      <c r="G986" s="153"/>
      <c r="H986" s="153"/>
      <c r="I986" s="153"/>
      <c r="J986" s="15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53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</row>
    <row r="987" spans="1:44" ht="15.75" customHeight="1">
      <c r="A987" s="1"/>
      <c r="B987" s="1"/>
      <c r="C987" s="1"/>
      <c r="D987" s="153"/>
      <c r="E987" s="153"/>
      <c r="F987" s="153"/>
      <c r="G987" s="153"/>
      <c r="H987" s="153"/>
      <c r="I987" s="153"/>
      <c r="J987" s="15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53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</row>
    <row r="988" spans="1:44" ht="15.75" customHeight="1">
      <c r="A988" s="1"/>
      <c r="B988" s="1"/>
      <c r="C988" s="1"/>
      <c r="D988" s="153"/>
      <c r="E988" s="153"/>
      <c r="F988" s="153"/>
      <c r="G988" s="153"/>
      <c r="H988" s="153"/>
      <c r="I988" s="153"/>
      <c r="J988" s="15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53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</row>
    <row r="989" spans="1:44" ht="15.75" customHeight="1">
      <c r="A989" s="1"/>
      <c r="B989" s="1"/>
      <c r="C989" s="1"/>
      <c r="D989" s="153"/>
      <c r="E989" s="153"/>
      <c r="F989" s="153"/>
      <c r="G989" s="153"/>
      <c r="H989" s="153"/>
      <c r="I989" s="153"/>
      <c r="J989" s="15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53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</row>
    <row r="990" spans="1:44" ht="15.75" customHeight="1">
      <c r="A990" s="1"/>
      <c r="B990" s="1"/>
      <c r="C990" s="1"/>
      <c r="D990" s="153"/>
      <c r="E990" s="153"/>
      <c r="F990" s="153"/>
      <c r="G990" s="153"/>
      <c r="H990" s="153"/>
      <c r="I990" s="153"/>
      <c r="J990" s="15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53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</row>
    <row r="991" spans="1:44" ht="15.75" customHeight="1">
      <c r="A991" s="1"/>
      <c r="B991" s="1"/>
      <c r="C991" s="1"/>
      <c r="D991" s="153"/>
      <c r="E991" s="153"/>
      <c r="F991" s="153"/>
      <c r="G991" s="153"/>
      <c r="H991" s="153"/>
      <c r="I991" s="153"/>
      <c r="J991" s="15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53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</row>
    <row r="992" spans="1:44" ht="15.75" customHeight="1">
      <c r="A992" s="1"/>
      <c r="B992" s="1"/>
      <c r="C992" s="1"/>
      <c r="D992" s="153"/>
      <c r="E992" s="153"/>
      <c r="F992" s="153"/>
      <c r="G992" s="153"/>
      <c r="H992" s="153"/>
      <c r="I992" s="153"/>
      <c r="J992" s="15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53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</row>
    <row r="993" spans="1:44" ht="15.75" customHeight="1">
      <c r="A993" s="1"/>
      <c r="B993" s="1"/>
      <c r="C993" s="1"/>
      <c r="D993" s="153"/>
      <c r="E993" s="153"/>
      <c r="F993" s="153"/>
      <c r="G993" s="153"/>
      <c r="H993" s="153"/>
      <c r="I993" s="153"/>
      <c r="J993" s="15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53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</row>
    <row r="994" spans="1:44" ht="15.75" customHeight="1">
      <c r="A994" s="1"/>
      <c r="B994" s="1"/>
      <c r="C994" s="1"/>
      <c r="D994" s="153"/>
      <c r="E994" s="153"/>
      <c r="F994" s="153"/>
      <c r="G994" s="153"/>
      <c r="H994" s="153"/>
      <c r="I994" s="153"/>
      <c r="J994" s="15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53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</row>
    <row r="995" spans="1:44" ht="15.75" customHeight="1">
      <c r="A995" s="1"/>
      <c r="B995" s="1"/>
      <c r="C995" s="1"/>
      <c r="D995" s="153"/>
      <c r="E995" s="153"/>
      <c r="F995" s="153"/>
      <c r="G995" s="153"/>
      <c r="H995" s="153"/>
      <c r="I995" s="153"/>
      <c r="J995" s="15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53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</row>
    <row r="996" spans="1:44" ht="15.75" customHeight="1">
      <c r="A996" s="1"/>
      <c r="B996" s="1"/>
      <c r="C996" s="1"/>
      <c r="D996" s="153"/>
      <c r="E996" s="153"/>
      <c r="F996" s="153"/>
      <c r="G996" s="153"/>
      <c r="H996" s="153"/>
      <c r="I996" s="153"/>
      <c r="J996" s="15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53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</row>
    <row r="997" spans="1:44" ht="15.75" customHeight="1">
      <c r="A997" s="1"/>
      <c r="B997" s="1"/>
      <c r="C997" s="1"/>
      <c r="D997" s="153"/>
      <c r="E997" s="153"/>
      <c r="F997" s="153"/>
      <c r="G997" s="153"/>
      <c r="H997" s="153"/>
      <c r="I997" s="153"/>
      <c r="J997" s="15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53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</row>
    <row r="998" spans="1:44" ht="15.75" customHeight="1">
      <c r="A998" s="1"/>
      <c r="B998" s="1"/>
      <c r="C998" s="1"/>
      <c r="D998" s="153"/>
      <c r="E998" s="153"/>
      <c r="F998" s="153"/>
      <c r="G998" s="153"/>
      <c r="H998" s="153"/>
      <c r="I998" s="153"/>
      <c r="J998" s="15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53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</row>
    <row r="999" spans="1:44" ht="15.75" customHeight="1">
      <c r="A999" s="1"/>
      <c r="B999" s="1"/>
      <c r="C999" s="1"/>
      <c r="D999" s="153"/>
      <c r="E999" s="153"/>
      <c r="F999" s="153"/>
      <c r="G999" s="153"/>
      <c r="H999" s="153"/>
      <c r="I999" s="153"/>
      <c r="J999" s="15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53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</row>
    <row r="1000" spans="1:44" ht="15.75" customHeight="1">
      <c r="A1000" s="1"/>
      <c r="B1000" s="1"/>
      <c r="C1000" s="1"/>
      <c r="D1000" s="153"/>
      <c r="E1000" s="153"/>
      <c r="F1000" s="153"/>
      <c r="G1000" s="153"/>
      <c r="H1000" s="153"/>
      <c r="I1000" s="153"/>
      <c r="J1000" s="15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53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</row>
    <row r="1001" spans="1:44" ht="15.75" customHeight="1">
      <c r="A1001" s="1"/>
      <c r="B1001" s="1"/>
      <c r="C1001" s="1"/>
      <c r="D1001" s="153"/>
      <c r="E1001" s="153"/>
      <c r="F1001" s="153"/>
      <c r="G1001" s="153"/>
      <c r="H1001" s="153"/>
      <c r="I1001" s="153"/>
      <c r="J1001" s="15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53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</row>
    <row r="1002" spans="1:44" ht="15.75" customHeight="1">
      <c r="A1002" s="1"/>
      <c r="B1002" s="1"/>
      <c r="C1002" s="1"/>
      <c r="D1002" s="153"/>
      <c r="E1002" s="153"/>
      <c r="F1002" s="153"/>
      <c r="G1002" s="153"/>
      <c r="H1002" s="153"/>
      <c r="I1002" s="153"/>
      <c r="J1002" s="15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53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</row>
    <row r="1003" spans="1:44" ht="15.75" customHeight="1">
      <c r="A1003" s="1"/>
      <c r="B1003" s="1"/>
      <c r="C1003" s="1"/>
      <c r="D1003" s="153"/>
      <c r="E1003" s="153"/>
      <c r="F1003" s="153"/>
      <c r="G1003" s="153"/>
      <c r="H1003" s="153"/>
      <c r="I1003" s="153"/>
      <c r="J1003" s="15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53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</row>
    <row r="1004" spans="1:44" ht="15.75" customHeight="1">
      <c r="A1004" s="1"/>
      <c r="B1004" s="1"/>
      <c r="C1004" s="1"/>
      <c r="D1004" s="153"/>
      <c r="E1004" s="153"/>
      <c r="F1004" s="153"/>
      <c r="G1004" s="153"/>
      <c r="H1004" s="153"/>
      <c r="I1004" s="153"/>
      <c r="J1004" s="153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53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</row>
    <row r="1005" spans="1:44" ht="15.75" customHeight="1">
      <c r="A1005" s="1"/>
      <c r="B1005" s="1"/>
      <c r="C1005" s="1"/>
      <c r="D1005" s="153"/>
      <c r="E1005" s="153"/>
      <c r="F1005" s="153"/>
      <c r="G1005" s="153"/>
      <c r="H1005" s="153"/>
      <c r="I1005" s="153"/>
      <c r="J1005" s="153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53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</row>
  </sheetData>
  <mergeCells count="9">
    <mergeCell ref="R75:T75"/>
    <mergeCell ref="D3:T3"/>
    <mergeCell ref="R89:T89"/>
    <mergeCell ref="C118:S118"/>
    <mergeCell ref="R9:T9"/>
    <mergeCell ref="R24:T24"/>
    <mergeCell ref="R37:T37"/>
    <mergeCell ref="R49:T49"/>
    <mergeCell ref="R62:T62"/>
  </mergeCells>
  <conditionalFormatting sqref="T11 T13:T14 T16:T21 T26:T29 T33:T34 T39:T40 T42 T44 T47 T55:T56 T67 T69:T70 T76 T81:T82 T88 T96:T100 T105">
    <cfRule type="expression" dxfId="4031" priority="80" stopIfTrue="1">
      <formula>Q11="Inne?"</formula>
    </cfRule>
  </conditionalFormatting>
  <conditionalFormatting sqref="S11 S13:S14 S16:S21 S26:S29 T29 S33:S34 S39:S40 S42 S44 S47 S55:S56 S67 S69:S70 S76 S81:S82 T81 S87:S88 T88 S96:S100 T99:T100 S105">
    <cfRule type="expression" dxfId="4030" priority="81" stopIfTrue="1">
      <formula>Q11="Kier?"</formula>
    </cfRule>
  </conditionalFormatting>
  <conditionalFormatting sqref="R11 R13:R14 R16:R19 R21 R26:R29 R33:R34 R39:R40 R42 R44 R47 R55:R56 R62 R67 R69:R70 R76 R81:R82 R87:R89 R96:R100 R105">
    <cfRule type="expression" dxfId="4029" priority="82" stopIfTrue="1">
      <formula>Q11="Podst?"</formula>
    </cfRule>
  </conditionalFormatting>
  <conditionalFormatting sqref="P11:P14 P16:P19 P21 P26:P29 P31:P34 P39:P40 P42 P44 P47 P53:P59 P62 P67:P72 P76 P81:P82 P84:P89 P96:P102 P104">
    <cfRule type="expression" dxfId="4028" priority="83" stopIfTrue="1">
      <formula>AND(P11="*",M11="obi")</formula>
    </cfRule>
  </conditionalFormatting>
  <conditionalFormatting sqref="E49 E64 E78 E93">
    <cfRule type="cellIs" dxfId="4027" priority="84" stopIfTrue="1" operator="greaterThan">
      <formula>420</formula>
    </cfRule>
  </conditionalFormatting>
  <conditionalFormatting sqref="J105:M105">
    <cfRule type="cellIs" dxfId="4026" priority="85" stopIfTrue="1" operator="between">
      <formula>27</formula>
      <formula>33</formula>
    </cfRule>
  </conditionalFormatting>
  <conditionalFormatting sqref="J35 J63 J92">
    <cfRule type="cellIs" dxfId="4025" priority="86" stopIfTrue="1" operator="between">
      <formula>27</formula>
      <formula>30</formula>
    </cfRule>
  </conditionalFormatting>
  <conditionalFormatting sqref="J36 J64 J93">
    <cfRule type="cellIs" dxfId="4024" priority="87" stopIfTrue="1" operator="between">
      <formula>60</formula>
      <formula>60</formula>
    </cfRule>
  </conditionalFormatting>
  <conditionalFormatting sqref="A11:A14 A16:A19 A21 A26:A34 A39:A40 A44:A47 A53:A62 A67:A72 A76 A81:A82 A84:A91 A96:A104">
    <cfRule type="cellIs" dxfId="4023" priority="88" stopIfTrue="1" operator="equal">
      <formula>"?"</formula>
    </cfRule>
  </conditionalFormatting>
  <conditionalFormatting sqref="B11:B14 B16:B19 B21 B26:B34 B39:B40 B44:B47 B53:B62 B67:B72 B76 B81:B82 B84:B91 B96:B104">
    <cfRule type="expression" dxfId="4022" priority="89" stopIfTrue="1">
      <formula>CELL("wiersz",B11)-TRUNC(CELL("wiersz",B11)/2)*2=0</formula>
    </cfRule>
  </conditionalFormatting>
  <conditionalFormatting sqref="R40">
    <cfRule type="expression" dxfId="4021" priority="91" stopIfTrue="1">
      <formula>Q22="Podst?"</formula>
    </cfRule>
  </conditionalFormatting>
  <conditionalFormatting sqref="S40">
    <cfRule type="expression" dxfId="4020" priority="92" stopIfTrue="1">
      <formula>Q22="Kier?"</formula>
    </cfRule>
  </conditionalFormatting>
  <conditionalFormatting sqref="T40">
    <cfRule type="expression" dxfId="4019" priority="93" stopIfTrue="1">
      <formula>Q22="Inne?"</formula>
    </cfRule>
  </conditionalFormatting>
  <conditionalFormatting sqref="T57:T59">
    <cfRule type="expression" dxfId="4018" priority="94" stopIfTrue="1">
      <formula>Q57="Inne?"</formula>
    </cfRule>
  </conditionalFormatting>
  <conditionalFormatting sqref="S57:S59">
    <cfRule type="expression" dxfId="4017" priority="95" stopIfTrue="1">
      <formula>Q57="Kier?"</formula>
    </cfRule>
  </conditionalFormatting>
  <conditionalFormatting sqref="R57:R59">
    <cfRule type="expression" dxfId="4016" priority="96" stopIfTrue="1">
      <formula>Q57="Podst?"</formula>
    </cfRule>
  </conditionalFormatting>
  <conditionalFormatting sqref="P41">
    <cfRule type="expression" dxfId="4015" priority="97" stopIfTrue="1">
      <formula>AND(P41="*",M41="obi")</formula>
    </cfRule>
  </conditionalFormatting>
  <conditionalFormatting sqref="A41">
    <cfRule type="cellIs" dxfId="4014" priority="98" stopIfTrue="1" operator="equal">
      <formula>"?"</formula>
    </cfRule>
  </conditionalFormatting>
  <conditionalFormatting sqref="B41">
    <cfRule type="expression" dxfId="4013" priority="99" stopIfTrue="1">
      <formula>CELL("wiersz",B41)-TRUNC(CELL("wiersz",B41)/2)*2=0</formula>
    </cfRule>
  </conditionalFormatting>
  <conditionalFormatting sqref="T30">
    <cfRule type="expression" dxfId="4012" priority="100" stopIfTrue="1">
      <formula>Q30="Inne?"</formula>
    </cfRule>
  </conditionalFormatting>
  <conditionalFormatting sqref="S30">
    <cfRule type="expression" dxfId="4011" priority="101" stopIfTrue="1">
      <formula>Q30="Kier?"</formula>
    </cfRule>
  </conditionalFormatting>
  <conditionalFormatting sqref="R30">
    <cfRule type="expression" dxfId="4010" priority="102" stopIfTrue="1">
      <formula>Q30="Podst?"</formula>
    </cfRule>
  </conditionalFormatting>
  <conditionalFormatting sqref="P30">
    <cfRule type="expression" dxfId="4009" priority="103" stopIfTrue="1">
      <formula>AND(P30="*",M30="obi")</formula>
    </cfRule>
  </conditionalFormatting>
  <conditionalFormatting sqref="A30">
    <cfRule type="cellIs" dxfId="4008" priority="104" stopIfTrue="1" operator="equal">
      <formula>"?"</formula>
    </cfRule>
  </conditionalFormatting>
  <conditionalFormatting sqref="B30">
    <cfRule type="expression" dxfId="4007" priority="105" stopIfTrue="1">
      <formula>CELL("wiersz",B30)-TRUNC(CELL("wiersz",B30)/2)*2=0</formula>
    </cfRule>
  </conditionalFormatting>
  <conditionalFormatting sqref="A42:A43">
    <cfRule type="cellIs" dxfId="4006" priority="106" stopIfTrue="1" operator="equal">
      <formula>"?"</formula>
    </cfRule>
  </conditionalFormatting>
  <conditionalFormatting sqref="B42:B43">
    <cfRule type="expression" dxfId="4005" priority="107" stopIfTrue="1">
      <formula>CELL("wiersz",B42)-TRUNC(CELL("wiersz",B42)/2)*2=0</formula>
    </cfRule>
  </conditionalFormatting>
  <conditionalFormatting sqref="T12">
    <cfRule type="expression" dxfId="4004" priority="108" stopIfTrue="1">
      <formula>Q12="Inne?"</formula>
    </cfRule>
  </conditionalFormatting>
  <conditionalFormatting sqref="S12">
    <cfRule type="expression" dxfId="4003" priority="109" stopIfTrue="1">
      <formula>Q12="Kier?"</formula>
    </cfRule>
  </conditionalFormatting>
  <conditionalFormatting sqref="R12">
    <cfRule type="expression" dxfId="4002" priority="110" stopIfTrue="1">
      <formula>Q12="Podst?"</formula>
    </cfRule>
  </conditionalFormatting>
  <conditionalFormatting sqref="W57:W61">
    <cfRule type="expression" dxfId="4001" priority="111" stopIfTrue="1">
      <formula>T57="Inne?"</formula>
    </cfRule>
  </conditionalFormatting>
  <conditionalFormatting sqref="V57:V61">
    <cfRule type="expression" dxfId="4000" priority="112" stopIfTrue="1">
      <formula>T57="Kier?"</formula>
    </cfRule>
  </conditionalFormatting>
  <conditionalFormatting sqref="U57:U61">
    <cfRule type="expression" dxfId="3999" priority="113" stopIfTrue="1">
      <formula>T57="Podst?"</formula>
    </cfRule>
  </conditionalFormatting>
  <conditionalFormatting sqref="Z57:Z61">
    <cfRule type="expression" dxfId="3998" priority="114" stopIfTrue="1">
      <formula>W57="Inne?"</formula>
    </cfRule>
  </conditionalFormatting>
  <conditionalFormatting sqref="Y57:Y61">
    <cfRule type="expression" dxfId="3997" priority="115" stopIfTrue="1">
      <formula>W57="Kier?"</formula>
    </cfRule>
  </conditionalFormatting>
  <conditionalFormatting sqref="X57:X61">
    <cfRule type="expression" dxfId="3996" priority="116" stopIfTrue="1">
      <formula>W57="Podst?"</formula>
    </cfRule>
  </conditionalFormatting>
  <conditionalFormatting sqref="T68:T69">
    <cfRule type="expression" dxfId="3995" priority="117" stopIfTrue="1">
      <formula>Q68="Inne?"</formula>
    </cfRule>
  </conditionalFormatting>
  <conditionalFormatting sqref="S68">
    <cfRule type="expression" dxfId="3994" priority="118" stopIfTrue="1">
      <formula>Q68="Kier?"</formula>
    </cfRule>
  </conditionalFormatting>
  <conditionalFormatting sqref="R68">
    <cfRule type="expression" dxfId="3993" priority="119" stopIfTrue="1">
      <formula>Q68="Podst?"</formula>
    </cfRule>
  </conditionalFormatting>
  <conditionalFormatting sqref="X53">
    <cfRule type="expression" dxfId="3992" priority="120" stopIfTrue="1">
      <formula>U53="Inne?"</formula>
    </cfRule>
  </conditionalFormatting>
  <conditionalFormatting sqref="W53">
    <cfRule type="expression" dxfId="3991" priority="121" stopIfTrue="1">
      <formula>U53="Kier?"</formula>
    </cfRule>
  </conditionalFormatting>
  <conditionalFormatting sqref="V53">
    <cfRule type="expression" dxfId="3990" priority="122" stopIfTrue="1">
      <formula>U53="Podst?"</formula>
    </cfRule>
  </conditionalFormatting>
  <conditionalFormatting sqref="T53">
    <cfRule type="expression" dxfId="3989" priority="123" stopIfTrue="1">
      <formula>Q53="Inne?"</formula>
    </cfRule>
  </conditionalFormatting>
  <conditionalFormatting sqref="S53">
    <cfRule type="expression" dxfId="3988" priority="124" stopIfTrue="1">
      <formula>Q53="Kier?"</formula>
    </cfRule>
  </conditionalFormatting>
  <conditionalFormatting sqref="R53">
    <cfRule type="expression" dxfId="3987" priority="125" stopIfTrue="1">
      <formula>Q53="Podst?"</formula>
    </cfRule>
  </conditionalFormatting>
  <conditionalFormatting sqref="T54">
    <cfRule type="expression" dxfId="3986" priority="126" stopIfTrue="1">
      <formula>Q54="Inne?"</formula>
    </cfRule>
  </conditionalFormatting>
  <conditionalFormatting sqref="S54">
    <cfRule type="expression" dxfId="3985" priority="127" stopIfTrue="1">
      <formula>Q54="Kier?"</formula>
    </cfRule>
  </conditionalFormatting>
  <conditionalFormatting sqref="R54">
    <cfRule type="expression" dxfId="3984" priority="128" stopIfTrue="1">
      <formula>Q54="Podst?"</formula>
    </cfRule>
  </conditionalFormatting>
  <conditionalFormatting sqref="T11">
    <cfRule type="expression" dxfId="3983" priority="129" stopIfTrue="1">
      <formula>Q11="Inne?"</formula>
    </cfRule>
  </conditionalFormatting>
  <conditionalFormatting sqref="S11">
    <cfRule type="expression" dxfId="3982" priority="130" stopIfTrue="1">
      <formula>Q11="Kier?"</formula>
    </cfRule>
  </conditionalFormatting>
  <conditionalFormatting sqref="R11">
    <cfRule type="expression" dxfId="3981" priority="131" stopIfTrue="1">
      <formula>Q11="Podst?"</formula>
    </cfRule>
  </conditionalFormatting>
  <conditionalFormatting sqref="T11">
    <cfRule type="expression" dxfId="3980" priority="132" stopIfTrue="1">
      <formula>Q11="Inne?"</formula>
    </cfRule>
  </conditionalFormatting>
  <conditionalFormatting sqref="S11">
    <cfRule type="expression" dxfId="3979" priority="133" stopIfTrue="1">
      <formula>Q11="Kier?"</formula>
    </cfRule>
  </conditionalFormatting>
  <conditionalFormatting sqref="R11">
    <cfRule type="expression" dxfId="3978" priority="134" stopIfTrue="1">
      <formula>Q11="Podst?"</formula>
    </cfRule>
  </conditionalFormatting>
  <conditionalFormatting sqref="T12">
    <cfRule type="expression" dxfId="3977" priority="135" stopIfTrue="1">
      <formula>Q12="Inne?"</formula>
    </cfRule>
  </conditionalFormatting>
  <conditionalFormatting sqref="S12">
    <cfRule type="expression" dxfId="3976" priority="136" stopIfTrue="1">
      <formula>Q12="Kier?"</formula>
    </cfRule>
  </conditionalFormatting>
  <conditionalFormatting sqref="R12">
    <cfRule type="expression" dxfId="3975" priority="137" stopIfTrue="1">
      <formula>Q12="Podst?"</formula>
    </cfRule>
  </conditionalFormatting>
  <conditionalFormatting sqref="T12">
    <cfRule type="expression" dxfId="3974" priority="138" stopIfTrue="1">
      <formula>Q12="Inne?"</formula>
    </cfRule>
  </conditionalFormatting>
  <conditionalFormatting sqref="S12">
    <cfRule type="expression" dxfId="3973" priority="139" stopIfTrue="1">
      <formula>Q12="Kier?"</formula>
    </cfRule>
  </conditionalFormatting>
  <conditionalFormatting sqref="R12">
    <cfRule type="expression" dxfId="3972" priority="140" stopIfTrue="1">
      <formula>Q12="Podst?"</formula>
    </cfRule>
  </conditionalFormatting>
  <conditionalFormatting sqref="T13">
    <cfRule type="expression" dxfId="3971" priority="141" stopIfTrue="1">
      <formula>Q13="Inne?"</formula>
    </cfRule>
  </conditionalFormatting>
  <conditionalFormatting sqref="S13">
    <cfRule type="expression" dxfId="3970" priority="142" stopIfTrue="1">
      <formula>Q13="Kier?"</formula>
    </cfRule>
  </conditionalFormatting>
  <conditionalFormatting sqref="R13">
    <cfRule type="expression" dxfId="3969" priority="143" stopIfTrue="1">
      <formula>Q13="Podst?"</formula>
    </cfRule>
  </conditionalFormatting>
  <conditionalFormatting sqref="T13">
    <cfRule type="expression" dxfId="3968" priority="144" stopIfTrue="1">
      <formula>Q13="Inne?"</formula>
    </cfRule>
  </conditionalFormatting>
  <conditionalFormatting sqref="S13">
    <cfRule type="expression" dxfId="3967" priority="145" stopIfTrue="1">
      <formula>Q13="Kier?"</formula>
    </cfRule>
  </conditionalFormatting>
  <conditionalFormatting sqref="R13">
    <cfRule type="expression" dxfId="3966" priority="146" stopIfTrue="1">
      <formula>Q13="Podst?"</formula>
    </cfRule>
  </conditionalFormatting>
  <conditionalFormatting sqref="T14">
    <cfRule type="expression" dxfId="3965" priority="147" stopIfTrue="1">
      <formula>Q14="Inne?"</formula>
    </cfRule>
  </conditionalFormatting>
  <conditionalFormatting sqref="S14">
    <cfRule type="expression" dxfId="3964" priority="148" stopIfTrue="1">
      <formula>Q14="Kier?"</formula>
    </cfRule>
  </conditionalFormatting>
  <conditionalFormatting sqref="R14">
    <cfRule type="expression" dxfId="3963" priority="149" stopIfTrue="1">
      <formula>Q14="Podst?"</formula>
    </cfRule>
  </conditionalFormatting>
  <conditionalFormatting sqref="T14">
    <cfRule type="expression" dxfId="3962" priority="150" stopIfTrue="1">
      <formula>Q14="Inne?"</formula>
    </cfRule>
  </conditionalFormatting>
  <conditionalFormatting sqref="S14">
    <cfRule type="expression" dxfId="3961" priority="151" stopIfTrue="1">
      <formula>Q14="Kier?"</formula>
    </cfRule>
  </conditionalFormatting>
  <conditionalFormatting sqref="R14">
    <cfRule type="expression" dxfId="3960" priority="152" stopIfTrue="1">
      <formula>Q14="Podst?"</formula>
    </cfRule>
  </conditionalFormatting>
  <conditionalFormatting sqref="T14">
    <cfRule type="expression" dxfId="3959" priority="153" stopIfTrue="1">
      <formula>Q14="Inne?"</formula>
    </cfRule>
  </conditionalFormatting>
  <conditionalFormatting sqref="S14">
    <cfRule type="expression" dxfId="3958" priority="154" stopIfTrue="1">
      <formula>Q14="Kier?"</formula>
    </cfRule>
  </conditionalFormatting>
  <conditionalFormatting sqref="R14">
    <cfRule type="expression" dxfId="3957" priority="155" stopIfTrue="1">
      <formula>Q14="Podst?"</formula>
    </cfRule>
  </conditionalFormatting>
  <conditionalFormatting sqref="T16">
    <cfRule type="expression" dxfId="3956" priority="156" stopIfTrue="1">
      <formula>Q16="Inne?"</formula>
    </cfRule>
  </conditionalFormatting>
  <conditionalFormatting sqref="S16">
    <cfRule type="expression" dxfId="3955" priority="157" stopIfTrue="1">
      <formula>Q16="Kier?"</formula>
    </cfRule>
  </conditionalFormatting>
  <conditionalFormatting sqref="R16">
    <cfRule type="expression" dxfId="3954" priority="158" stopIfTrue="1">
      <formula>Q16="Podst?"</formula>
    </cfRule>
  </conditionalFormatting>
  <conditionalFormatting sqref="T16">
    <cfRule type="expression" dxfId="3953" priority="159" stopIfTrue="1">
      <formula>Q16="Inne?"</formula>
    </cfRule>
  </conditionalFormatting>
  <conditionalFormatting sqref="S16">
    <cfRule type="expression" dxfId="3952" priority="160" stopIfTrue="1">
      <formula>Q16="Kier?"</formula>
    </cfRule>
  </conditionalFormatting>
  <conditionalFormatting sqref="R16">
    <cfRule type="expression" dxfId="3951" priority="161" stopIfTrue="1">
      <formula>Q16="Podst?"</formula>
    </cfRule>
  </conditionalFormatting>
  <conditionalFormatting sqref="T16">
    <cfRule type="expression" dxfId="3950" priority="162" stopIfTrue="1">
      <formula>Q16="Inne?"</formula>
    </cfRule>
  </conditionalFormatting>
  <conditionalFormatting sqref="R16">
    <cfRule type="expression" dxfId="3949" priority="163" stopIfTrue="1">
      <formula>Q16="Podst?"</formula>
    </cfRule>
  </conditionalFormatting>
  <conditionalFormatting sqref="S16">
    <cfRule type="expression" dxfId="3948" priority="164" stopIfTrue="1">
      <formula>Q16="Kier?"</formula>
    </cfRule>
  </conditionalFormatting>
  <conditionalFormatting sqref="S16">
    <cfRule type="expression" dxfId="3947" priority="165" stopIfTrue="1">
      <formula>Q16="Kier?"</formula>
    </cfRule>
  </conditionalFormatting>
  <conditionalFormatting sqref="T17">
    <cfRule type="expression" dxfId="3946" priority="166" stopIfTrue="1">
      <formula>Q17="Inne?"</formula>
    </cfRule>
  </conditionalFormatting>
  <conditionalFormatting sqref="S17">
    <cfRule type="expression" dxfId="3945" priority="167" stopIfTrue="1">
      <formula>Q17="Kier?"</formula>
    </cfRule>
  </conditionalFormatting>
  <conditionalFormatting sqref="R17">
    <cfRule type="expression" dxfId="3944" priority="168" stopIfTrue="1">
      <formula>Q17="Podst?"</formula>
    </cfRule>
  </conditionalFormatting>
  <conditionalFormatting sqref="T17">
    <cfRule type="expression" dxfId="3943" priority="169" stopIfTrue="1">
      <formula>Q17="Inne?"</formula>
    </cfRule>
  </conditionalFormatting>
  <conditionalFormatting sqref="S17">
    <cfRule type="expression" dxfId="3942" priority="170" stopIfTrue="1">
      <formula>Q17="Kier?"</formula>
    </cfRule>
  </conditionalFormatting>
  <conditionalFormatting sqref="R17">
    <cfRule type="expression" dxfId="3941" priority="171" stopIfTrue="1">
      <formula>Q17="Podst?"</formula>
    </cfRule>
  </conditionalFormatting>
  <conditionalFormatting sqref="T18:T20">
    <cfRule type="expression" dxfId="3940" priority="172" stopIfTrue="1">
      <formula>Q18="Inne?"</formula>
    </cfRule>
  </conditionalFormatting>
  <conditionalFormatting sqref="S18:S20">
    <cfRule type="expression" dxfId="3939" priority="173" stopIfTrue="1">
      <formula>Q18="Kier?"</formula>
    </cfRule>
  </conditionalFormatting>
  <conditionalFormatting sqref="R18:R19">
    <cfRule type="expression" dxfId="3938" priority="174" stopIfTrue="1">
      <formula>Q18="Podst?"</formula>
    </cfRule>
  </conditionalFormatting>
  <conditionalFormatting sqref="T18:T20">
    <cfRule type="expression" dxfId="3937" priority="175" stopIfTrue="1">
      <formula>Q18="Inne?"</formula>
    </cfRule>
  </conditionalFormatting>
  <conditionalFormatting sqref="S18:S20">
    <cfRule type="expression" dxfId="3936" priority="176" stopIfTrue="1">
      <formula>Q18="Kier?"</formula>
    </cfRule>
  </conditionalFormatting>
  <conditionalFormatting sqref="R18:R19">
    <cfRule type="expression" dxfId="3935" priority="177" stopIfTrue="1">
      <formula>Q18="Podst?"</formula>
    </cfRule>
  </conditionalFormatting>
  <conditionalFormatting sqref="S18:S20">
    <cfRule type="expression" dxfId="3934" priority="178" stopIfTrue="1">
      <formula>Q18="Kier?"</formula>
    </cfRule>
  </conditionalFormatting>
  <conditionalFormatting sqref="R18:R19">
    <cfRule type="expression" dxfId="3933" priority="179" stopIfTrue="1">
      <formula>Q18="Podst?"</formula>
    </cfRule>
  </conditionalFormatting>
  <conditionalFormatting sqref="S76">
    <cfRule type="expression" dxfId="3932" priority="180" stopIfTrue="1">
      <formula>Q76="Kier?"</formula>
    </cfRule>
  </conditionalFormatting>
  <conditionalFormatting sqref="S76">
    <cfRule type="expression" dxfId="3931" priority="181" stopIfTrue="1">
      <formula>Q76="Kier?"</formula>
    </cfRule>
  </conditionalFormatting>
  <conditionalFormatting sqref="S76">
    <cfRule type="expression" dxfId="3930" priority="182" stopIfTrue="1">
      <formula>Q76="Kier?"</formula>
    </cfRule>
  </conditionalFormatting>
  <conditionalFormatting sqref="S76">
    <cfRule type="expression" dxfId="3929" priority="183" stopIfTrue="1">
      <formula>Q76="Kier?"</formula>
    </cfRule>
  </conditionalFormatting>
  <conditionalFormatting sqref="T26">
    <cfRule type="expression" dxfId="3928" priority="184" stopIfTrue="1">
      <formula>Q26="Inne?"</formula>
    </cfRule>
  </conditionalFormatting>
  <conditionalFormatting sqref="S26">
    <cfRule type="expression" dxfId="3927" priority="185" stopIfTrue="1">
      <formula>Q26="Kier?"</formula>
    </cfRule>
  </conditionalFormatting>
  <conditionalFormatting sqref="R26">
    <cfRule type="expression" dxfId="3926" priority="186" stopIfTrue="1">
      <formula>Q26="Podst?"</formula>
    </cfRule>
  </conditionalFormatting>
  <conditionalFormatting sqref="T26">
    <cfRule type="expression" dxfId="3925" priority="187" stopIfTrue="1">
      <formula>Q26="Inne?"</formula>
    </cfRule>
  </conditionalFormatting>
  <conditionalFormatting sqref="S26">
    <cfRule type="expression" dxfId="3924" priority="188" stopIfTrue="1">
      <formula>Q26="Kier?"</formula>
    </cfRule>
  </conditionalFormatting>
  <conditionalFormatting sqref="R26">
    <cfRule type="expression" dxfId="3923" priority="189" stopIfTrue="1">
      <formula>Q26="Podst?"</formula>
    </cfRule>
  </conditionalFormatting>
  <conditionalFormatting sqref="T27">
    <cfRule type="expression" dxfId="3922" priority="190" stopIfTrue="1">
      <formula>Q27="Inne?"</formula>
    </cfRule>
  </conditionalFormatting>
  <conditionalFormatting sqref="S27">
    <cfRule type="expression" dxfId="3921" priority="191" stopIfTrue="1">
      <formula>Q27="Kier?"</formula>
    </cfRule>
  </conditionalFormatting>
  <conditionalFormatting sqref="R27">
    <cfRule type="expression" dxfId="3920" priority="192" stopIfTrue="1">
      <formula>Q27="Podst?"</formula>
    </cfRule>
  </conditionalFormatting>
  <conditionalFormatting sqref="S27">
    <cfRule type="expression" dxfId="3919" priority="193" stopIfTrue="1">
      <formula>Q27="Kier?"</formula>
    </cfRule>
  </conditionalFormatting>
  <conditionalFormatting sqref="R27">
    <cfRule type="expression" dxfId="3918" priority="194" stopIfTrue="1">
      <formula>Q27="Podst?"</formula>
    </cfRule>
  </conditionalFormatting>
  <conditionalFormatting sqref="T27">
    <cfRule type="expression" dxfId="3917" priority="195" stopIfTrue="1">
      <formula>Q27="Inne?"</formula>
    </cfRule>
  </conditionalFormatting>
  <conditionalFormatting sqref="R27">
    <cfRule type="expression" dxfId="3916" priority="196" stopIfTrue="1">
      <formula>Q27="Podst?"</formula>
    </cfRule>
  </conditionalFormatting>
  <conditionalFormatting sqref="S27">
    <cfRule type="expression" dxfId="3915" priority="197" stopIfTrue="1">
      <formula>Q27="Kier?"</formula>
    </cfRule>
  </conditionalFormatting>
  <conditionalFormatting sqref="S27">
    <cfRule type="expression" dxfId="3914" priority="198" stopIfTrue="1">
      <formula>Q27="Kier?"</formula>
    </cfRule>
  </conditionalFormatting>
  <conditionalFormatting sqref="R28">
    <cfRule type="expression" dxfId="3913" priority="199" stopIfTrue="1">
      <formula>Q28="Podst?"</formula>
    </cfRule>
  </conditionalFormatting>
  <conditionalFormatting sqref="T28">
    <cfRule type="expression" dxfId="3912" priority="200" stopIfTrue="1">
      <formula>Q28="Inne?"</formula>
    </cfRule>
  </conditionalFormatting>
  <conditionalFormatting sqref="S28">
    <cfRule type="expression" dxfId="3911" priority="201" stopIfTrue="1">
      <formula>Q28="Kier?"</formula>
    </cfRule>
  </conditionalFormatting>
  <conditionalFormatting sqref="T28">
    <cfRule type="expression" dxfId="3910" priority="202" stopIfTrue="1">
      <formula>Q28="Inne?"</formula>
    </cfRule>
  </conditionalFormatting>
  <conditionalFormatting sqref="S28">
    <cfRule type="expression" dxfId="3909" priority="203" stopIfTrue="1">
      <formula>Q28="Kier?"</formula>
    </cfRule>
  </conditionalFormatting>
  <conditionalFormatting sqref="R28">
    <cfRule type="expression" dxfId="3908" priority="204" stopIfTrue="1">
      <formula>Q28="Podst?"</formula>
    </cfRule>
  </conditionalFormatting>
  <conditionalFormatting sqref="T28">
    <cfRule type="expression" dxfId="3907" priority="205" stopIfTrue="1">
      <formula>Q28="Inne?"</formula>
    </cfRule>
  </conditionalFormatting>
  <conditionalFormatting sqref="R28">
    <cfRule type="expression" dxfId="3906" priority="206" stopIfTrue="1">
      <formula>Q28="Podst?"</formula>
    </cfRule>
  </conditionalFormatting>
  <conditionalFormatting sqref="S28">
    <cfRule type="expression" dxfId="3905" priority="207" stopIfTrue="1">
      <formula>Q28="Kier?"</formula>
    </cfRule>
  </conditionalFormatting>
  <conditionalFormatting sqref="S28">
    <cfRule type="expression" dxfId="3904" priority="208" stopIfTrue="1">
      <formula>Q28="Kier?"</formula>
    </cfRule>
  </conditionalFormatting>
  <conditionalFormatting sqref="R31">
    <cfRule type="expression" dxfId="3903" priority="209" stopIfTrue="1">
      <formula>Q12="Podst?"</formula>
    </cfRule>
  </conditionalFormatting>
  <conditionalFormatting sqref="S31">
    <cfRule type="expression" dxfId="3902" priority="210" stopIfTrue="1">
      <formula>Q12="Kier?"</formula>
    </cfRule>
  </conditionalFormatting>
  <conditionalFormatting sqref="T31">
    <cfRule type="expression" dxfId="3901" priority="211" stopIfTrue="1">
      <formula>Q12="Inne?"</formula>
    </cfRule>
  </conditionalFormatting>
  <conditionalFormatting sqref="T31">
    <cfRule type="expression" dxfId="3900" priority="212" stopIfTrue="1">
      <formula>Q31="Inne?"</formula>
    </cfRule>
  </conditionalFormatting>
  <conditionalFormatting sqref="S31">
    <cfRule type="expression" dxfId="3899" priority="213" stopIfTrue="1">
      <formula>Q31="Kier?"</formula>
    </cfRule>
  </conditionalFormatting>
  <conditionalFormatting sqref="R31">
    <cfRule type="expression" dxfId="3898" priority="214" stopIfTrue="1">
      <formula>Q31="Podst?"</formula>
    </cfRule>
  </conditionalFormatting>
  <conditionalFormatting sqref="T31">
    <cfRule type="expression" dxfId="3897" priority="215" stopIfTrue="1">
      <formula>Q31="Inne?"</formula>
    </cfRule>
  </conditionalFormatting>
  <conditionalFormatting sqref="R31">
    <cfRule type="expression" dxfId="3896" priority="216" stopIfTrue="1">
      <formula>Q31="Podst?"</formula>
    </cfRule>
  </conditionalFormatting>
  <conditionalFormatting sqref="S31">
    <cfRule type="expression" dxfId="3895" priority="217" stopIfTrue="1">
      <formula>Q31="Kier?"</formula>
    </cfRule>
  </conditionalFormatting>
  <conditionalFormatting sqref="S31">
    <cfRule type="expression" dxfId="3894" priority="218" stopIfTrue="1">
      <formula>Q31="Kier?"</formula>
    </cfRule>
  </conditionalFormatting>
  <conditionalFormatting sqref="S33">
    <cfRule type="expression" dxfId="3893" priority="219" stopIfTrue="1">
      <formula>Q33="Kier?"</formula>
    </cfRule>
  </conditionalFormatting>
  <conditionalFormatting sqref="S33">
    <cfRule type="expression" dxfId="3892" priority="220" stopIfTrue="1">
      <formula>Q33="Kier?"</formula>
    </cfRule>
  </conditionalFormatting>
  <conditionalFormatting sqref="T34">
    <cfRule type="expression" dxfId="3891" priority="221" stopIfTrue="1">
      <formula>R34="Kier?"</formula>
    </cfRule>
  </conditionalFormatting>
  <conditionalFormatting sqref="T39">
    <cfRule type="expression" dxfId="3890" priority="222" stopIfTrue="1">
      <formula>Q39="Inne?"</formula>
    </cfRule>
  </conditionalFormatting>
  <conditionalFormatting sqref="S39">
    <cfRule type="expression" dxfId="3889" priority="223" stopIfTrue="1">
      <formula>Q39="Kier?"</formula>
    </cfRule>
  </conditionalFormatting>
  <conditionalFormatting sqref="R39">
    <cfRule type="expression" dxfId="3888" priority="224" stopIfTrue="1">
      <formula>Q39="Podst?"</formula>
    </cfRule>
  </conditionalFormatting>
  <conditionalFormatting sqref="T39">
    <cfRule type="expression" dxfId="3887" priority="225" stopIfTrue="1">
      <formula>Q39="Inne?"</formula>
    </cfRule>
  </conditionalFormatting>
  <conditionalFormatting sqref="S39">
    <cfRule type="expression" dxfId="3886" priority="226" stopIfTrue="1">
      <formula>Q39="Kier?"</formula>
    </cfRule>
  </conditionalFormatting>
  <conditionalFormatting sqref="R39">
    <cfRule type="expression" dxfId="3885" priority="227" stopIfTrue="1">
      <formula>Q39="Podst?"</formula>
    </cfRule>
  </conditionalFormatting>
  <conditionalFormatting sqref="S40">
    <cfRule type="expression" dxfId="3884" priority="228" stopIfTrue="1">
      <formula>Q40="Kier?"</formula>
    </cfRule>
  </conditionalFormatting>
  <conditionalFormatting sqref="T40">
    <cfRule type="expression" dxfId="3883" priority="229" stopIfTrue="1">
      <formula>Q40="Inne?"</formula>
    </cfRule>
  </conditionalFormatting>
  <conditionalFormatting sqref="R40">
    <cfRule type="expression" dxfId="3882" priority="230" stopIfTrue="1">
      <formula>Q40="Podst?"</formula>
    </cfRule>
  </conditionalFormatting>
  <conditionalFormatting sqref="T40">
    <cfRule type="expression" dxfId="3881" priority="231" stopIfTrue="1">
      <formula>Q40="Inne?"</formula>
    </cfRule>
  </conditionalFormatting>
  <conditionalFormatting sqref="S40">
    <cfRule type="expression" dxfId="3880" priority="232" stopIfTrue="1">
      <formula>Q40="Kier?"</formula>
    </cfRule>
  </conditionalFormatting>
  <conditionalFormatting sqref="R40">
    <cfRule type="expression" dxfId="3879" priority="233" stopIfTrue="1">
      <formula>Q40="Podst?"</formula>
    </cfRule>
  </conditionalFormatting>
  <conditionalFormatting sqref="T40">
    <cfRule type="expression" dxfId="3878" priority="234" stopIfTrue="1">
      <formula>Q40="Inne?"</formula>
    </cfRule>
  </conditionalFormatting>
  <conditionalFormatting sqref="S40">
    <cfRule type="expression" dxfId="3877" priority="235" stopIfTrue="1">
      <formula>Q40="Kier?"</formula>
    </cfRule>
  </conditionalFormatting>
  <conditionalFormatting sqref="R40">
    <cfRule type="expression" dxfId="3876" priority="236" stopIfTrue="1">
      <formula>Q40="Podst?"</formula>
    </cfRule>
  </conditionalFormatting>
  <conditionalFormatting sqref="T30">
    <cfRule type="expression" dxfId="3875" priority="237" stopIfTrue="1">
      <formula>Q30="Inne?"</formula>
    </cfRule>
  </conditionalFormatting>
  <conditionalFormatting sqref="S30">
    <cfRule type="expression" dxfId="3874" priority="238" stopIfTrue="1">
      <formula>Q30="Kier?"</formula>
    </cfRule>
  </conditionalFormatting>
  <conditionalFormatting sqref="R30">
    <cfRule type="expression" dxfId="3873" priority="239" stopIfTrue="1">
      <formula>Q30="Podst?"</formula>
    </cfRule>
  </conditionalFormatting>
  <conditionalFormatting sqref="T30">
    <cfRule type="expression" dxfId="3872" priority="240" stopIfTrue="1">
      <formula>Q30="Inne?"</formula>
    </cfRule>
  </conditionalFormatting>
  <conditionalFormatting sqref="S30">
    <cfRule type="expression" dxfId="3871" priority="241" stopIfTrue="1">
      <formula>Q30="Kier?"</formula>
    </cfRule>
  </conditionalFormatting>
  <conditionalFormatting sqref="R30">
    <cfRule type="expression" dxfId="3870" priority="242" stopIfTrue="1">
      <formula>Q30="Podst?"</formula>
    </cfRule>
  </conditionalFormatting>
  <conditionalFormatting sqref="R30">
    <cfRule type="expression" dxfId="3869" priority="243" stopIfTrue="1">
      <formula>Q30="Podst?"</formula>
    </cfRule>
  </conditionalFormatting>
  <conditionalFormatting sqref="S30">
    <cfRule type="expression" dxfId="3868" priority="244" stopIfTrue="1">
      <formula>Q30="Kier?"</formula>
    </cfRule>
  </conditionalFormatting>
  <conditionalFormatting sqref="T30">
    <cfRule type="expression" dxfId="3867" priority="245" stopIfTrue="1">
      <formula>Q30="Inne?"</formula>
    </cfRule>
  </conditionalFormatting>
  <conditionalFormatting sqref="T30">
    <cfRule type="expression" dxfId="3866" priority="246" stopIfTrue="1">
      <formula>Q30="Inne?"</formula>
    </cfRule>
  </conditionalFormatting>
  <conditionalFormatting sqref="S30">
    <cfRule type="expression" dxfId="3865" priority="247" stopIfTrue="1">
      <formula>Q30="Kier?"</formula>
    </cfRule>
  </conditionalFormatting>
  <conditionalFormatting sqref="S47">
    <cfRule type="expression" dxfId="3864" priority="248" stopIfTrue="1">
      <formula>Q47="Kier?"</formula>
    </cfRule>
  </conditionalFormatting>
  <conditionalFormatting sqref="S47">
    <cfRule type="expression" dxfId="3863" priority="249" stopIfTrue="1">
      <formula>Q47="Kier?"</formula>
    </cfRule>
  </conditionalFormatting>
  <conditionalFormatting sqref="S68">
    <cfRule type="expression" dxfId="3862" priority="250" stopIfTrue="1">
      <formula>Q68="Kier?"</formula>
    </cfRule>
  </conditionalFormatting>
  <conditionalFormatting sqref="R68">
    <cfRule type="expression" dxfId="3861" priority="251" stopIfTrue="1">
      <formula>Q68="Podst?"</formula>
    </cfRule>
  </conditionalFormatting>
  <conditionalFormatting sqref="S68">
    <cfRule type="expression" dxfId="3860" priority="252" stopIfTrue="1">
      <formula>Q68="Kier?"</formula>
    </cfRule>
  </conditionalFormatting>
  <conditionalFormatting sqref="R68">
    <cfRule type="expression" dxfId="3859" priority="253" stopIfTrue="1">
      <formula>Q68="Podst?"</formula>
    </cfRule>
  </conditionalFormatting>
  <conditionalFormatting sqref="T68:T69">
    <cfRule type="expression" dxfId="3858" priority="254" stopIfTrue="1">
      <formula>Q68="Inne?"</formula>
    </cfRule>
  </conditionalFormatting>
  <conditionalFormatting sqref="T68:T69">
    <cfRule type="expression" dxfId="3857" priority="255" stopIfTrue="1">
      <formula>Q68="Inne?"</formula>
    </cfRule>
  </conditionalFormatting>
  <conditionalFormatting sqref="T53">
    <cfRule type="expression" dxfId="3856" priority="256" stopIfTrue="1">
      <formula>Q53="Inne?"</formula>
    </cfRule>
  </conditionalFormatting>
  <conditionalFormatting sqref="S53">
    <cfRule type="expression" dxfId="3855" priority="257" stopIfTrue="1">
      <formula>Q53="Kier?"</formula>
    </cfRule>
  </conditionalFormatting>
  <conditionalFormatting sqref="R53">
    <cfRule type="expression" dxfId="3854" priority="258" stopIfTrue="1">
      <formula>Q53="Podst?"</formula>
    </cfRule>
  </conditionalFormatting>
  <conditionalFormatting sqref="T53">
    <cfRule type="expression" dxfId="3853" priority="259" stopIfTrue="1">
      <formula>Q53="Inne?"</formula>
    </cfRule>
  </conditionalFormatting>
  <conditionalFormatting sqref="S53">
    <cfRule type="expression" dxfId="3852" priority="260" stopIfTrue="1">
      <formula>Q53="Kier?"</formula>
    </cfRule>
  </conditionalFormatting>
  <conditionalFormatting sqref="R53">
    <cfRule type="expression" dxfId="3851" priority="261" stopIfTrue="1">
      <formula>Q53="Podst?"</formula>
    </cfRule>
  </conditionalFormatting>
  <conditionalFormatting sqref="T54">
    <cfRule type="expression" dxfId="3850" priority="262" stopIfTrue="1">
      <formula>Q54="Inne?"</formula>
    </cfRule>
  </conditionalFormatting>
  <conditionalFormatting sqref="S54">
    <cfRule type="expression" dxfId="3849" priority="263" stopIfTrue="1">
      <formula>Q54="Kier?"</formula>
    </cfRule>
  </conditionalFormatting>
  <conditionalFormatting sqref="R54">
    <cfRule type="expression" dxfId="3848" priority="264" stopIfTrue="1">
      <formula>Q54="Podst?"</formula>
    </cfRule>
  </conditionalFormatting>
  <conditionalFormatting sqref="T54">
    <cfRule type="expression" dxfId="3847" priority="265" stopIfTrue="1">
      <formula>Q54="Inne?"</formula>
    </cfRule>
  </conditionalFormatting>
  <conditionalFormatting sqref="T54">
    <cfRule type="expression" dxfId="3846" priority="266" stopIfTrue="1">
      <formula>Q54="Inne?"</formula>
    </cfRule>
  </conditionalFormatting>
  <conditionalFormatting sqref="S54">
    <cfRule type="expression" dxfId="3845" priority="267" stopIfTrue="1">
      <formula>Q54="Kier?"</formula>
    </cfRule>
  </conditionalFormatting>
  <conditionalFormatting sqref="R54">
    <cfRule type="expression" dxfId="3844" priority="268" stopIfTrue="1">
      <formula>Q54="Podst?"</formula>
    </cfRule>
  </conditionalFormatting>
  <conditionalFormatting sqref="T54">
    <cfRule type="expression" dxfId="3843" priority="269" stopIfTrue="1">
      <formula>Q54="Inne?"</formula>
    </cfRule>
  </conditionalFormatting>
  <conditionalFormatting sqref="S54">
    <cfRule type="expression" dxfId="3842" priority="270" stopIfTrue="1">
      <formula>Q54="Kier?"</formula>
    </cfRule>
  </conditionalFormatting>
  <conditionalFormatting sqref="R54">
    <cfRule type="expression" dxfId="3841" priority="271" stopIfTrue="1">
      <formula>Q54="Podst?"</formula>
    </cfRule>
  </conditionalFormatting>
  <conditionalFormatting sqref="R54">
    <cfRule type="expression" dxfId="3840" priority="272" stopIfTrue="1">
      <formula>Q54="Podst?"</formula>
    </cfRule>
  </conditionalFormatting>
  <conditionalFormatting sqref="S54">
    <cfRule type="expression" dxfId="3839" priority="273" stopIfTrue="1">
      <formula>Q54="Kier?"</formula>
    </cfRule>
  </conditionalFormatting>
  <conditionalFormatting sqref="T54">
    <cfRule type="expression" dxfId="3838" priority="274" stopIfTrue="1">
      <formula>Q54="Inne?"</formula>
    </cfRule>
  </conditionalFormatting>
  <conditionalFormatting sqref="T54">
    <cfRule type="expression" dxfId="3837" priority="275" stopIfTrue="1">
      <formula>Q54="Inne?"</formula>
    </cfRule>
  </conditionalFormatting>
  <conditionalFormatting sqref="S54">
    <cfRule type="expression" dxfId="3836" priority="276" stopIfTrue="1">
      <formula>Q54="Kier?"</formula>
    </cfRule>
  </conditionalFormatting>
  <conditionalFormatting sqref="T55">
    <cfRule type="expression" dxfId="3835" priority="277" stopIfTrue="1">
      <formula>Q55="Inne?"</formula>
    </cfRule>
  </conditionalFormatting>
  <conditionalFormatting sqref="S55">
    <cfRule type="expression" dxfId="3834" priority="278" stopIfTrue="1">
      <formula>Q55="Kier?"</formula>
    </cfRule>
  </conditionalFormatting>
  <conditionalFormatting sqref="R55">
    <cfRule type="expression" dxfId="3833" priority="279" stopIfTrue="1">
      <formula>Q55="Podst?"</formula>
    </cfRule>
  </conditionalFormatting>
  <conditionalFormatting sqref="T55">
    <cfRule type="expression" dxfId="3832" priority="280" stopIfTrue="1">
      <formula>Q55="Inne?"</formula>
    </cfRule>
  </conditionalFormatting>
  <conditionalFormatting sqref="S55">
    <cfRule type="expression" dxfId="3831" priority="281" stopIfTrue="1">
      <formula>Q55="Kier?"</formula>
    </cfRule>
  </conditionalFormatting>
  <conditionalFormatting sqref="R55">
    <cfRule type="expression" dxfId="3830" priority="282" stopIfTrue="1">
      <formula>Q55="Podst?"</formula>
    </cfRule>
  </conditionalFormatting>
  <conditionalFormatting sqref="T55">
    <cfRule type="expression" dxfId="3829" priority="283" stopIfTrue="1">
      <formula>Q55="Inne?"</formula>
    </cfRule>
  </conditionalFormatting>
  <conditionalFormatting sqref="S55">
    <cfRule type="expression" dxfId="3828" priority="284" stopIfTrue="1">
      <formula>Q55="Kier?"</formula>
    </cfRule>
  </conditionalFormatting>
  <conditionalFormatting sqref="R55">
    <cfRule type="expression" dxfId="3827" priority="285" stopIfTrue="1">
      <formula>Q55="Podst?"</formula>
    </cfRule>
  </conditionalFormatting>
  <conditionalFormatting sqref="T55">
    <cfRule type="expression" dxfId="3826" priority="286" stopIfTrue="1">
      <formula>Q55="Inne?"</formula>
    </cfRule>
  </conditionalFormatting>
  <conditionalFormatting sqref="T56">
    <cfRule type="expression" dxfId="3825" priority="287" stopIfTrue="1">
      <formula>Q56="Inne?"</formula>
    </cfRule>
  </conditionalFormatting>
  <conditionalFormatting sqref="T44">
    <cfRule type="expression" dxfId="3824" priority="288" stopIfTrue="1">
      <formula>Q44="Inne?"</formula>
    </cfRule>
  </conditionalFormatting>
  <conditionalFormatting sqref="S44">
    <cfRule type="expression" dxfId="3823" priority="289" stopIfTrue="1">
      <formula>Q44="Kier?"</formula>
    </cfRule>
  </conditionalFormatting>
  <conditionalFormatting sqref="R44">
    <cfRule type="expression" dxfId="3822" priority="290" stopIfTrue="1">
      <formula>Q44="Podst?"</formula>
    </cfRule>
  </conditionalFormatting>
  <conditionalFormatting sqref="R44">
    <cfRule type="expression" dxfId="3821" priority="291" stopIfTrue="1">
      <formula>Q44="Podst?"</formula>
    </cfRule>
  </conditionalFormatting>
  <conditionalFormatting sqref="T44">
    <cfRule type="expression" dxfId="3820" priority="292" stopIfTrue="1">
      <formula>Q44="Inne?"</formula>
    </cfRule>
  </conditionalFormatting>
  <conditionalFormatting sqref="S44">
    <cfRule type="expression" dxfId="3819" priority="293" stopIfTrue="1">
      <formula>Q44="Kier?"</formula>
    </cfRule>
  </conditionalFormatting>
  <conditionalFormatting sqref="R44">
    <cfRule type="expression" dxfId="3818" priority="294" stopIfTrue="1">
      <formula>Q44="Podst?"</formula>
    </cfRule>
  </conditionalFormatting>
  <conditionalFormatting sqref="T44">
    <cfRule type="expression" dxfId="3817" priority="295" stopIfTrue="1">
      <formula>Q44="Inne?"</formula>
    </cfRule>
  </conditionalFormatting>
  <conditionalFormatting sqref="S44">
    <cfRule type="expression" dxfId="3816" priority="296" stopIfTrue="1">
      <formula>Q44="Kier?"</formula>
    </cfRule>
  </conditionalFormatting>
  <conditionalFormatting sqref="R44">
    <cfRule type="expression" dxfId="3815" priority="297" stopIfTrue="1">
      <formula>Q44="Podst?"</formula>
    </cfRule>
  </conditionalFormatting>
  <conditionalFormatting sqref="T44">
    <cfRule type="expression" dxfId="3814" priority="298" stopIfTrue="1">
      <formula>Q44="Inne?"</formula>
    </cfRule>
  </conditionalFormatting>
  <conditionalFormatting sqref="S44">
    <cfRule type="expression" dxfId="3813" priority="299" stopIfTrue="1">
      <formula>Q44="Kier?"</formula>
    </cfRule>
  </conditionalFormatting>
  <conditionalFormatting sqref="R44">
    <cfRule type="expression" dxfId="3812" priority="300" stopIfTrue="1">
      <formula>Q44="Podst?"</formula>
    </cfRule>
  </conditionalFormatting>
  <conditionalFormatting sqref="T44">
    <cfRule type="expression" dxfId="3811" priority="301" stopIfTrue="1">
      <formula>Q44="Inne?"</formula>
    </cfRule>
  </conditionalFormatting>
  <conditionalFormatting sqref="T44">
    <cfRule type="expression" dxfId="3810" priority="302" stopIfTrue="1">
      <formula>Q44="Inne?"</formula>
    </cfRule>
  </conditionalFormatting>
  <conditionalFormatting sqref="S44">
    <cfRule type="expression" dxfId="3809" priority="303" stopIfTrue="1">
      <formula>Q44="Kier?"</formula>
    </cfRule>
  </conditionalFormatting>
  <conditionalFormatting sqref="R44">
    <cfRule type="expression" dxfId="3808" priority="304" stopIfTrue="1">
      <formula>Q44="Podst?"</formula>
    </cfRule>
  </conditionalFormatting>
  <conditionalFormatting sqref="R62">
    <cfRule type="expression" dxfId="3807" priority="305" stopIfTrue="1">
      <formula>Q62="Podst?"</formula>
    </cfRule>
  </conditionalFormatting>
  <conditionalFormatting sqref="T87">
    <cfRule type="expression" dxfId="3806" priority="306" stopIfTrue="1">
      <formula>Q87="Inne?"</formula>
    </cfRule>
  </conditionalFormatting>
  <conditionalFormatting sqref="T57:T59">
    <cfRule type="expression" dxfId="3805" priority="307" stopIfTrue="1">
      <formula>Q57="Inne?"</formula>
    </cfRule>
  </conditionalFormatting>
  <conditionalFormatting sqref="S57:S59">
    <cfRule type="expression" dxfId="3804" priority="308" stopIfTrue="1">
      <formula>Q57="Kier?"</formula>
    </cfRule>
  </conditionalFormatting>
  <conditionalFormatting sqref="R57:R59">
    <cfRule type="expression" dxfId="3803" priority="309" stopIfTrue="1">
      <formula>Q57="Podst?"</formula>
    </cfRule>
  </conditionalFormatting>
  <conditionalFormatting sqref="T57:T59">
    <cfRule type="expression" dxfId="3802" priority="310" stopIfTrue="1">
      <formula>Q57="Inne?"</formula>
    </cfRule>
  </conditionalFormatting>
  <conditionalFormatting sqref="S57:S59">
    <cfRule type="expression" dxfId="3801" priority="311" stopIfTrue="1">
      <formula>Q57="Kier?"</formula>
    </cfRule>
  </conditionalFormatting>
  <conditionalFormatting sqref="R57:R59">
    <cfRule type="expression" dxfId="3800" priority="312" stopIfTrue="1">
      <formula>Q57="Podst?"</formula>
    </cfRule>
  </conditionalFormatting>
  <conditionalFormatting sqref="T69">
    <cfRule type="expression" dxfId="3799" priority="313" stopIfTrue="1">
      <formula>Q69="Inne?"</formula>
    </cfRule>
  </conditionalFormatting>
  <conditionalFormatting sqref="S69">
    <cfRule type="expression" dxfId="3798" priority="314" stopIfTrue="1">
      <formula>Q69="Kier?"</formula>
    </cfRule>
  </conditionalFormatting>
  <conditionalFormatting sqref="R69">
    <cfRule type="expression" dxfId="3797" priority="315" stopIfTrue="1">
      <formula>Q69="Podst?"</formula>
    </cfRule>
  </conditionalFormatting>
  <conditionalFormatting sqref="P11">
    <cfRule type="expression" dxfId="3796" priority="316" stopIfTrue="1">
      <formula>AND(P11="*",M11="obi")</formula>
    </cfRule>
  </conditionalFormatting>
  <conditionalFormatting sqref="T11">
    <cfRule type="expression" dxfId="3795" priority="317" stopIfTrue="1">
      <formula>Q11="Inne?"</formula>
    </cfRule>
  </conditionalFormatting>
  <conditionalFormatting sqref="S11">
    <cfRule type="expression" dxfId="3794" priority="318" stopIfTrue="1">
      <formula>Q11="Kier?"</formula>
    </cfRule>
  </conditionalFormatting>
  <conditionalFormatting sqref="R11">
    <cfRule type="expression" dxfId="3793" priority="319" stopIfTrue="1">
      <formula>Q11="Podst?"</formula>
    </cfRule>
  </conditionalFormatting>
  <conditionalFormatting sqref="T11">
    <cfRule type="expression" dxfId="3792" priority="320" stopIfTrue="1">
      <formula>Q11="Inne?"</formula>
    </cfRule>
  </conditionalFormatting>
  <conditionalFormatting sqref="S11">
    <cfRule type="expression" dxfId="3791" priority="321" stopIfTrue="1">
      <formula>Q11="Kier?"</formula>
    </cfRule>
  </conditionalFormatting>
  <conditionalFormatting sqref="R11">
    <cfRule type="expression" dxfId="3790" priority="322" stopIfTrue="1">
      <formula>Q11="Podst?"</formula>
    </cfRule>
  </conditionalFormatting>
  <conditionalFormatting sqref="P12">
    <cfRule type="expression" dxfId="3789" priority="323" stopIfTrue="1">
      <formula>AND(P12="*",M12="obi")</formula>
    </cfRule>
  </conditionalFormatting>
  <conditionalFormatting sqref="T12">
    <cfRule type="expression" dxfId="3788" priority="324" stopIfTrue="1">
      <formula>Q12="Inne?"</formula>
    </cfRule>
  </conditionalFormatting>
  <conditionalFormatting sqref="S12">
    <cfRule type="expression" dxfId="3787" priority="325" stopIfTrue="1">
      <formula>Q12="Kier?"</formula>
    </cfRule>
  </conditionalFormatting>
  <conditionalFormatting sqref="R12">
    <cfRule type="expression" dxfId="3786" priority="326" stopIfTrue="1">
      <formula>Q12="Podst?"</formula>
    </cfRule>
  </conditionalFormatting>
  <conditionalFormatting sqref="T12">
    <cfRule type="expression" dxfId="3785" priority="327" stopIfTrue="1">
      <formula>Q12="Inne?"</formula>
    </cfRule>
  </conditionalFormatting>
  <conditionalFormatting sqref="S12">
    <cfRule type="expression" dxfId="3784" priority="328" stopIfTrue="1">
      <formula>Q12="Kier?"</formula>
    </cfRule>
  </conditionalFormatting>
  <conditionalFormatting sqref="R12">
    <cfRule type="expression" dxfId="3783" priority="329" stopIfTrue="1">
      <formula>Q12="Podst?"</formula>
    </cfRule>
  </conditionalFormatting>
  <conditionalFormatting sqref="P13">
    <cfRule type="expression" dxfId="3782" priority="330" stopIfTrue="1">
      <formula>AND(P13="*",M13="obi")</formula>
    </cfRule>
  </conditionalFormatting>
  <conditionalFormatting sqref="T13">
    <cfRule type="expression" dxfId="3781" priority="331" stopIfTrue="1">
      <formula>Q13="Inne?"</formula>
    </cfRule>
  </conditionalFormatting>
  <conditionalFormatting sqref="S13">
    <cfRule type="expression" dxfId="3780" priority="332" stopIfTrue="1">
      <formula>Q13="Kier?"</formula>
    </cfRule>
  </conditionalFormatting>
  <conditionalFormatting sqref="R13">
    <cfRule type="expression" dxfId="3779" priority="333" stopIfTrue="1">
      <formula>Q13="Podst?"</formula>
    </cfRule>
  </conditionalFormatting>
  <conditionalFormatting sqref="T13">
    <cfRule type="expression" dxfId="3778" priority="334" stopIfTrue="1">
      <formula>Q13="Inne?"</formula>
    </cfRule>
  </conditionalFormatting>
  <conditionalFormatting sqref="S13">
    <cfRule type="expression" dxfId="3777" priority="335" stopIfTrue="1">
      <formula>Q13="Kier?"</formula>
    </cfRule>
  </conditionalFormatting>
  <conditionalFormatting sqref="R13">
    <cfRule type="expression" dxfId="3776" priority="336" stopIfTrue="1">
      <formula>Q13="Podst?"</formula>
    </cfRule>
  </conditionalFormatting>
  <conditionalFormatting sqref="T14">
    <cfRule type="expression" dxfId="3775" priority="337" stopIfTrue="1">
      <formula>Q14="Inne?"</formula>
    </cfRule>
  </conditionalFormatting>
  <conditionalFormatting sqref="S14">
    <cfRule type="expression" dxfId="3774" priority="338" stopIfTrue="1">
      <formula>Q14="Kier?"</formula>
    </cfRule>
  </conditionalFormatting>
  <conditionalFormatting sqref="R14">
    <cfRule type="expression" dxfId="3773" priority="339" stopIfTrue="1">
      <formula>Q14="Podst?"</formula>
    </cfRule>
  </conditionalFormatting>
  <conditionalFormatting sqref="T14">
    <cfRule type="expression" dxfId="3772" priority="340" stopIfTrue="1">
      <formula>Q14="Inne?"</formula>
    </cfRule>
  </conditionalFormatting>
  <conditionalFormatting sqref="S14">
    <cfRule type="expression" dxfId="3771" priority="341" stopIfTrue="1">
      <formula>Q14="Kier?"</formula>
    </cfRule>
  </conditionalFormatting>
  <conditionalFormatting sqref="R14">
    <cfRule type="expression" dxfId="3770" priority="342" stopIfTrue="1">
      <formula>Q14="Podst?"</formula>
    </cfRule>
  </conditionalFormatting>
  <conditionalFormatting sqref="T14">
    <cfRule type="expression" dxfId="3769" priority="343" stopIfTrue="1">
      <formula>Q14="Inne?"</formula>
    </cfRule>
  </conditionalFormatting>
  <conditionalFormatting sqref="S14">
    <cfRule type="expression" dxfId="3768" priority="344" stopIfTrue="1">
      <formula>Q14="Kier?"</formula>
    </cfRule>
  </conditionalFormatting>
  <conditionalFormatting sqref="R14">
    <cfRule type="expression" dxfId="3767" priority="345" stopIfTrue="1">
      <formula>Q14="Podst?"</formula>
    </cfRule>
  </conditionalFormatting>
  <conditionalFormatting sqref="P14">
    <cfRule type="expression" dxfId="3766" priority="346" stopIfTrue="1">
      <formula>AND(P14="*",M14="obi")</formula>
    </cfRule>
  </conditionalFormatting>
  <conditionalFormatting sqref="T14">
    <cfRule type="expression" dxfId="3765" priority="347" stopIfTrue="1">
      <formula>Q14="Inne?"</formula>
    </cfRule>
  </conditionalFormatting>
  <conditionalFormatting sqref="S14">
    <cfRule type="expression" dxfId="3764" priority="348" stopIfTrue="1">
      <formula>Q14="Kier?"</formula>
    </cfRule>
  </conditionalFormatting>
  <conditionalFormatting sqref="R14">
    <cfRule type="expression" dxfId="3763" priority="349" stopIfTrue="1">
      <formula>Q14="Podst?"</formula>
    </cfRule>
  </conditionalFormatting>
  <conditionalFormatting sqref="T14">
    <cfRule type="expression" dxfId="3762" priority="350" stopIfTrue="1">
      <formula>Q14="Inne?"</formula>
    </cfRule>
  </conditionalFormatting>
  <conditionalFormatting sqref="S14">
    <cfRule type="expression" dxfId="3761" priority="351" stopIfTrue="1">
      <formula>Q14="Kier?"</formula>
    </cfRule>
  </conditionalFormatting>
  <conditionalFormatting sqref="R14">
    <cfRule type="expression" dxfId="3760" priority="352" stopIfTrue="1">
      <formula>Q14="Podst?"</formula>
    </cfRule>
  </conditionalFormatting>
  <conditionalFormatting sqref="T32">
    <cfRule type="expression" dxfId="3759" priority="353" stopIfTrue="1">
      <formula>Q32="Inne?"</formula>
    </cfRule>
  </conditionalFormatting>
  <conditionalFormatting sqref="S32">
    <cfRule type="expression" dxfId="3758" priority="354" stopIfTrue="1">
      <formula>Q32="Kier?"</formula>
    </cfRule>
  </conditionalFormatting>
  <conditionalFormatting sqref="R32">
    <cfRule type="expression" dxfId="3757" priority="355" stopIfTrue="1">
      <formula>Q32="Podst?"</formula>
    </cfRule>
  </conditionalFormatting>
  <conditionalFormatting sqref="T32">
    <cfRule type="expression" dxfId="3756" priority="356" stopIfTrue="1">
      <formula>Q32="Inne?"</formula>
    </cfRule>
  </conditionalFormatting>
  <conditionalFormatting sqref="S32">
    <cfRule type="expression" dxfId="3755" priority="357" stopIfTrue="1">
      <formula>Q32="Kier?"</formula>
    </cfRule>
  </conditionalFormatting>
  <conditionalFormatting sqref="R32">
    <cfRule type="expression" dxfId="3754" priority="358" stopIfTrue="1">
      <formula>Q32="Podst?"</formula>
    </cfRule>
  </conditionalFormatting>
  <conditionalFormatting sqref="T32">
    <cfRule type="expression" dxfId="3753" priority="359" stopIfTrue="1">
      <formula>Q32="Inne?"</formula>
    </cfRule>
  </conditionalFormatting>
  <conditionalFormatting sqref="S32">
    <cfRule type="expression" dxfId="3752" priority="360" stopIfTrue="1">
      <formula>Q32="Kier?"</formula>
    </cfRule>
  </conditionalFormatting>
  <conditionalFormatting sqref="R32">
    <cfRule type="expression" dxfId="3751" priority="361" stopIfTrue="1">
      <formula>Q32="Podst?"</formula>
    </cfRule>
  </conditionalFormatting>
  <conditionalFormatting sqref="P32">
    <cfRule type="expression" dxfId="3750" priority="362" stopIfTrue="1">
      <formula>AND(P32="*",M32="obi")</formula>
    </cfRule>
  </conditionalFormatting>
  <conditionalFormatting sqref="T32">
    <cfRule type="expression" dxfId="3749" priority="363" stopIfTrue="1">
      <formula>Q32="Inne?"</formula>
    </cfRule>
  </conditionalFormatting>
  <conditionalFormatting sqref="S32">
    <cfRule type="expression" dxfId="3748" priority="364" stopIfTrue="1">
      <formula>Q32="Kier?"</formula>
    </cfRule>
  </conditionalFormatting>
  <conditionalFormatting sqref="R32">
    <cfRule type="expression" dxfId="3747" priority="365" stopIfTrue="1">
      <formula>Q32="Podst?"</formula>
    </cfRule>
  </conditionalFormatting>
  <conditionalFormatting sqref="T32">
    <cfRule type="expression" dxfId="3746" priority="366" stopIfTrue="1">
      <formula>Q32="Inne?"</formula>
    </cfRule>
  </conditionalFormatting>
  <conditionalFormatting sqref="S32">
    <cfRule type="expression" dxfId="3745" priority="367" stopIfTrue="1">
      <formula>Q32="Kier?"</formula>
    </cfRule>
  </conditionalFormatting>
  <conditionalFormatting sqref="R32">
    <cfRule type="expression" dxfId="3744" priority="368" stopIfTrue="1">
      <formula>Q32="Podst?"</formula>
    </cfRule>
  </conditionalFormatting>
  <conditionalFormatting sqref="T16">
    <cfRule type="expression" dxfId="3743" priority="369" stopIfTrue="1">
      <formula>Q16="Inne?"</formula>
    </cfRule>
  </conditionalFormatting>
  <conditionalFormatting sqref="S16">
    <cfRule type="expression" dxfId="3742" priority="370" stopIfTrue="1">
      <formula>Q16="Kier?"</formula>
    </cfRule>
  </conditionalFormatting>
  <conditionalFormatting sqref="R16">
    <cfRule type="expression" dxfId="3741" priority="371" stopIfTrue="1">
      <formula>Q16="Podst?"</formula>
    </cfRule>
  </conditionalFormatting>
  <conditionalFormatting sqref="T16">
    <cfRule type="expression" dxfId="3740" priority="372" stopIfTrue="1">
      <formula>Q16="Inne?"</formula>
    </cfRule>
  </conditionalFormatting>
  <conditionalFormatting sqref="S16">
    <cfRule type="expression" dxfId="3739" priority="373" stopIfTrue="1">
      <formula>Q16="Kier?"</formula>
    </cfRule>
  </conditionalFormatting>
  <conditionalFormatting sqref="R16">
    <cfRule type="expression" dxfId="3738" priority="374" stopIfTrue="1">
      <formula>Q16="Podst?"</formula>
    </cfRule>
  </conditionalFormatting>
  <conditionalFormatting sqref="T16">
    <cfRule type="expression" dxfId="3737" priority="375" stopIfTrue="1">
      <formula>Q16="Inne?"</formula>
    </cfRule>
  </conditionalFormatting>
  <conditionalFormatting sqref="S16">
    <cfRule type="expression" dxfId="3736" priority="376" stopIfTrue="1">
      <formula>Q16="Kier?"</formula>
    </cfRule>
  </conditionalFormatting>
  <conditionalFormatting sqref="R16">
    <cfRule type="expression" dxfId="3735" priority="377" stopIfTrue="1">
      <formula>Q16="Podst?"</formula>
    </cfRule>
  </conditionalFormatting>
  <conditionalFormatting sqref="T16">
    <cfRule type="expression" dxfId="3734" priority="378" stopIfTrue="1">
      <formula>Q16="Inne?"</formula>
    </cfRule>
  </conditionalFormatting>
  <conditionalFormatting sqref="S16">
    <cfRule type="expression" dxfId="3733" priority="379" stopIfTrue="1">
      <formula>Q16="Kier?"</formula>
    </cfRule>
  </conditionalFormatting>
  <conditionalFormatting sqref="R16">
    <cfRule type="expression" dxfId="3732" priority="380" stopIfTrue="1">
      <formula>Q16="Podst?"</formula>
    </cfRule>
  </conditionalFormatting>
  <conditionalFormatting sqref="T16">
    <cfRule type="expression" dxfId="3731" priority="381" stopIfTrue="1">
      <formula>Q16="Inne?"</formula>
    </cfRule>
  </conditionalFormatting>
  <conditionalFormatting sqref="S16">
    <cfRule type="expression" dxfId="3730" priority="382" stopIfTrue="1">
      <formula>Q16="Kier?"</formula>
    </cfRule>
  </conditionalFormatting>
  <conditionalFormatting sqref="R16">
    <cfRule type="expression" dxfId="3729" priority="383" stopIfTrue="1">
      <formula>Q16="Podst?"</formula>
    </cfRule>
  </conditionalFormatting>
  <conditionalFormatting sqref="T16">
    <cfRule type="expression" dxfId="3728" priority="384" stopIfTrue="1">
      <formula>Q16="Inne?"</formula>
    </cfRule>
  </conditionalFormatting>
  <conditionalFormatting sqref="S16">
    <cfRule type="expression" dxfId="3727" priority="385" stopIfTrue="1">
      <formula>Q16="Kier?"</formula>
    </cfRule>
  </conditionalFormatting>
  <conditionalFormatting sqref="R16">
    <cfRule type="expression" dxfId="3726" priority="386" stopIfTrue="1">
      <formula>Q16="Podst?"</formula>
    </cfRule>
  </conditionalFormatting>
  <conditionalFormatting sqref="P16">
    <cfRule type="expression" dxfId="3725" priority="387" stopIfTrue="1">
      <formula>AND(P16="*",M16="obi")</formula>
    </cfRule>
  </conditionalFormatting>
  <conditionalFormatting sqref="T16">
    <cfRule type="expression" dxfId="3724" priority="388" stopIfTrue="1">
      <formula>Q16="Inne?"</formula>
    </cfRule>
  </conditionalFormatting>
  <conditionalFormatting sqref="S16">
    <cfRule type="expression" dxfId="3723" priority="389" stopIfTrue="1">
      <formula>Q16="Kier?"</formula>
    </cfRule>
  </conditionalFormatting>
  <conditionalFormatting sqref="R16">
    <cfRule type="expression" dxfId="3722" priority="390" stopIfTrue="1">
      <formula>Q16="Podst?"</formula>
    </cfRule>
  </conditionalFormatting>
  <conditionalFormatting sqref="T16">
    <cfRule type="expression" dxfId="3721" priority="391" stopIfTrue="1">
      <formula>Q16="Inne?"</formula>
    </cfRule>
  </conditionalFormatting>
  <conditionalFormatting sqref="S16">
    <cfRule type="expression" dxfId="3720" priority="392" stopIfTrue="1">
      <formula>Q16="Kier?"</formula>
    </cfRule>
  </conditionalFormatting>
  <conditionalFormatting sqref="R16">
    <cfRule type="expression" dxfId="3719" priority="393" stopIfTrue="1">
      <formula>Q16="Podst?"</formula>
    </cfRule>
  </conditionalFormatting>
  <conditionalFormatting sqref="T17">
    <cfRule type="expression" dxfId="3718" priority="394" stopIfTrue="1">
      <formula>Q17="Inne?"</formula>
    </cfRule>
  </conditionalFormatting>
  <conditionalFormatting sqref="S17">
    <cfRule type="expression" dxfId="3717" priority="395" stopIfTrue="1">
      <formula>Q17="Kier?"</formula>
    </cfRule>
  </conditionalFormatting>
  <conditionalFormatting sqref="R17">
    <cfRule type="expression" dxfId="3716" priority="396" stopIfTrue="1">
      <formula>Q17="Podst?"</formula>
    </cfRule>
  </conditionalFormatting>
  <conditionalFormatting sqref="T17">
    <cfRule type="expression" dxfId="3715" priority="397" stopIfTrue="1">
      <formula>Q17="Inne?"</formula>
    </cfRule>
  </conditionalFormatting>
  <conditionalFormatting sqref="S17">
    <cfRule type="expression" dxfId="3714" priority="398" stopIfTrue="1">
      <formula>Q17="Kier?"</formula>
    </cfRule>
  </conditionalFormatting>
  <conditionalFormatting sqref="R17">
    <cfRule type="expression" dxfId="3713" priority="399" stopIfTrue="1">
      <formula>Q17="Podst?"</formula>
    </cfRule>
  </conditionalFormatting>
  <conditionalFormatting sqref="T17">
    <cfRule type="expression" dxfId="3712" priority="400" stopIfTrue="1">
      <formula>Q17="Inne?"</formula>
    </cfRule>
  </conditionalFormatting>
  <conditionalFormatting sqref="S17">
    <cfRule type="expression" dxfId="3711" priority="401" stopIfTrue="1">
      <formula>Q17="Kier?"</formula>
    </cfRule>
  </conditionalFormatting>
  <conditionalFormatting sqref="R17">
    <cfRule type="expression" dxfId="3710" priority="402" stopIfTrue="1">
      <formula>Q17="Podst?"</formula>
    </cfRule>
  </conditionalFormatting>
  <conditionalFormatting sqref="P17">
    <cfRule type="expression" dxfId="3709" priority="403" stopIfTrue="1">
      <formula>AND(P17="*",M17="obi")</formula>
    </cfRule>
  </conditionalFormatting>
  <conditionalFormatting sqref="T17">
    <cfRule type="expression" dxfId="3708" priority="404" stopIfTrue="1">
      <formula>Q17="Inne?"</formula>
    </cfRule>
  </conditionalFormatting>
  <conditionalFormatting sqref="S17">
    <cfRule type="expression" dxfId="3707" priority="405" stopIfTrue="1">
      <formula>Q17="Kier?"</formula>
    </cfRule>
  </conditionalFormatting>
  <conditionalFormatting sqref="R17">
    <cfRule type="expression" dxfId="3706" priority="406" stopIfTrue="1">
      <formula>Q17="Podst?"</formula>
    </cfRule>
  </conditionalFormatting>
  <conditionalFormatting sqref="T17">
    <cfRule type="expression" dxfId="3705" priority="407" stopIfTrue="1">
      <formula>Q17="Inne?"</formula>
    </cfRule>
  </conditionalFormatting>
  <conditionalFormatting sqref="S17">
    <cfRule type="expression" dxfId="3704" priority="408" stopIfTrue="1">
      <formula>Q17="Kier?"</formula>
    </cfRule>
  </conditionalFormatting>
  <conditionalFormatting sqref="R17">
    <cfRule type="expression" dxfId="3703" priority="409" stopIfTrue="1">
      <formula>Q17="Podst?"</formula>
    </cfRule>
  </conditionalFormatting>
  <conditionalFormatting sqref="T18:T20">
    <cfRule type="expression" dxfId="3702" priority="410" stopIfTrue="1">
      <formula>Q18="Inne?"</formula>
    </cfRule>
  </conditionalFormatting>
  <conditionalFormatting sqref="S18:S20">
    <cfRule type="expression" dxfId="3701" priority="411" stopIfTrue="1">
      <formula>Q18="Kier?"</formula>
    </cfRule>
  </conditionalFormatting>
  <conditionalFormatting sqref="R18:R19">
    <cfRule type="expression" dxfId="3700" priority="412" stopIfTrue="1">
      <formula>Q18="Podst?"</formula>
    </cfRule>
  </conditionalFormatting>
  <conditionalFormatting sqref="T18:T20">
    <cfRule type="expression" dxfId="3699" priority="413" stopIfTrue="1">
      <formula>Q18="Inne?"</formula>
    </cfRule>
  </conditionalFormatting>
  <conditionalFormatting sqref="S18:S20">
    <cfRule type="expression" dxfId="3698" priority="414" stopIfTrue="1">
      <formula>Q18="Kier?"</formula>
    </cfRule>
  </conditionalFormatting>
  <conditionalFormatting sqref="R18:R19">
    <cfRule type="expression" dxfId="3697" priority="415" stopIfTrue="1">
      <formula>Q18="Podst?"</formula>
    </cfRule>
  </conditionalFormatting>
  <conditionalFormatting sqref="T18:T20">
    <cfRule type="expression" dxfId="3696" priority="416" stopIfTrue="1">
      <formula>Q18="Inne?"</formula>
    </cfRule>
  </conditionalFormatting>
  <conditionalFormatting sqref="R18:R19">
    <cfRule type="expression" dxfId="3695" priority="417" stopIfTrue="1">
      <formula>Q18="Podst?"</formula>
    </cfRule>
  </conditionalFormatting>
  <conditionalFormatting sqref="S18:S20">
    <cfRule type="expression" dxfId="3694" priority="418" stopIfTrue="1">
      <formula>Q18="Kier?"</formula>
    </cfRule>
  </conditionalFormatting>
  <conditionalFormatting sqref="S18:S20">
    <cfRule type="expression" dxfId="3693" priority="419" stopIfTrue="1">
      <formula>Q18="Kier?"</formula>
    </cfRule>
  </conditionalFormatting>
  <conditionalFormatting sqref="T18:T20">
    <cfRule type="expression" dxfId="3692" priority="420" stopIfTrue="1">
      <formula>Q18="Inne?"</formula>
    </cfRule>
  </conditionalFormatting>
  <conditionalFormatting sqref="S18:S20">
    <cfRule type="expression" dxfId="3691" priority="421" stopIfTrue="1">
      <formula>Q18="Kier?"</formula>
    </cfRule>
  </conditionalFormatting>
  <conditionalFormatting sqref="R18:R19">
    <cfRule type="expression" dxfId="3690" priority="422" stopIfTrue="1">
      <formula>Q18="Podst?"</formula>
    </cfRule>
  </conditionalFormatting>
  <conditionalFormatting sqref="T18:T20">
    <cfRule type="expression" dxfId="3689" priority="423" stopIfTrue="1">
      <formula>Q18="Inne?"</formula>
    </cfRule>
  </conditionalFormatting>
  <conditionalFormatting sqref="S18:S20">
    <cfRule type="expression" dxfId="3688" priority="424" stopIfTrue="1">
      <formula>Q18="Kier?"</formula>
    </cfRule>
  </conditionalFormatting>
  <conditionalFormatting sqref="R18:R19">
    <cfRule type="expression" dxfId="3687" priority="425" stopIfTrue="1">
      <formula>Q18="Podst?"</formula>
    </cfRule>
  </conditionalFormatting>
  <conditionalFormatting sqref="R18:R19">
    <cfRule type="expression" dxfId="3686" priority="426" stopIfTrue="1">
      <formula>Q1="Podst?"</formula>
    </cfRule>
  </conditionalFormatting>
  <conditionalFormatting sqref="S18:S20">
    <cfRule type="expression" dxfId="3685" priority="427" stopIfTrue="1">
      <formula>Q1="Kier?"</formula>
    </cfRule>
  </conditionalFormatting>
  <conditionalFormatting sqref="T18:T20">
    <cfRule type="expression" dxfId="3684" priority="428" stopIfTrue="1">
      <formula>Q1="Inne?"</formula>
    </cfRule>
  </conditionalFormatting>
  <conditionalFormatting sqref="T18:T20">
    <cfRule type="expression" dxfId="3683" priority="429" stopIfTrue="1">
      <formula>Q18="Inne?"</formula>
    </cfRule>
  </conditionalFormatting>
  <conditionalFormatting sqref="S18:S20">
    <cfRule type="expression" dxfId="3682" priority="430" stopIfTrue="1">
      <formula>Q18="Kier?"</formula>
    </cfRule>
  </conditionalFormatting>
  <conditionalFormatting sqref="R18:R19">
    <cfRule type="expression" dxfId="3681" priority="431" stopIfTrue="1">
      <formula>Q18="Podst?"</formula>
    </cfRule>
  </conditionalFormatting>
  <conditionalFormatting sqref="T18:T20">
    <cfRule type="expression" dxfId="3680" priority="432" stopIfTrue="1">
      <formula>Q18="Inne?"</formula>
    </cfRule>
  </conditionalFormatting>
  <conditionalFormatting sqref="S18:S20">
    <cfRule type="expression" dxfId="3679" priority="433" stopIfTrue="1">
      <formula>Q18="Kier?"</formula>
    </cfRule>
  </conditionalFormatting>
  <conditionalFormatting sqref="R18:R19">
    <cfRule type="expression" dxfId="3678" priority="434" stopIfTrue="1">
      <formula>Q18="Podst?"</formula>
    </cfRule>
  </conditionalFormatting>
  <conditionalFormatting sqref="T18:T20">
    <cfRule type="expression" dxfId="3677" priority="435" stopIfTrue="1">
      <formula>Q18="Inne?"</formula>
    </cfRule>
  </conditionalFormatting>
  <conditionalFormatting sqref="S18:S20">
    <cfRule type="expression" dxfId="3676" priority="436" stopIfTrue="1">
      <formula>Q18="Kier?"</formula>
    </cfRule>
  </conditionalFormatting>
  <conditionalFormatting sqref="R18:R19">
    <cfRule type="expression" dxfId="3675" priority="437" stopIfTrue="1">
      <formula>Q18="Podst?"</formula>
    </cfRule>
  </conditionalFormatting>
  <conditionalFormatting sqref="T18:T20">
    <cfRule type="expression" dxfId="3674" priority="438" stopIfTrue="1">
      <formula>Q18="Inne?"</formula>
    </cfRule>
  </conditionalFormatting>
  <conditionalFormatting sqref="S18:S20">
    <cfRule type="expression" dxfId="3673" priority="439" stopIfTrue="1">
      <formula>Q18="Kier?"</formula>
    </cfRule>
  </conditionalFormatting>
  <conditionalFormatting sqref="R18:R19">
    <cfRule type="expression" dxfId="3672" priority="440" stopIfTrue="1">
      <formula>Q18="Podst?"</formula>
    </cfRule>
  </conditionalFormatting>
  <conditionalFormatting sqref="P18:P19">
    <cfRule type="expression" dxfId="3671" priority="441" stopIfTrue="1">
      <formula>AND(P18="*",M18="obi")</formula>
    </cfRule>
  </conditionalFormatting>
  <conditionalFormatting sqref="T18:T20">
    <cfRule type="expression" dxfId="3670" priority="442" stopIfTrue="1">
      <formula>Q18="Inne?"</formula>
    </cfRule>
  </conditionalFormatting>
  <conditionalFormatting sqref="S18:S20">
    <cfRule type="expression" dxfId="3669" priority="443" stopIfTrue="1">
      <formula>Q18="Kier?"</formula>
    </cfRule>
  </conditionalFormatting>
  <conditionalFormatting sqref="R18:R19">
    <cfRule type="expression" dxfId="3668" priority="444" stopIfTrue="1">
      <formula>Q18="Podst?"</formula>
    </cfRule>
  </conditionalFormatting>
  <conditionalFormatting sqref="T18:T20">
    <cfRule type="expression" dxfId="3667" priority="445" stopIfTrue="1">
      <formula>Q18="Inne?"</formula>
    </cfRule>
  </conditionalFormatting>
  <conditionalFormatting sqref="S18:S20">
    <cfRule type="expression" dxfId="3666" priority="446" stopIfTrue="1">
      <formula>Q18="Kier?"</formula>
    </cfRule>
  </conditionalFormatting>
  <conditionalFormatting sqref="R18:R19">
    <cfRule type="expression" dxfId="3665" priority="447" stopIfTrue="1">
      <formula>Q18="Podst?"</formula>
    </cfRule>
  </conditionalFormatting>
  <conditionalFormatting sqref="T76">
    <cfRule type="expression" dxfId="3664" priority="448" stopIfTrue="1">
      <formula>Q76="Inne?"</formula>
    </cfRule>
  </conditionalFormatting>
  <conditionalFormatting sqref="S76">
    <cfRule type="expression" dxfId="3663" priority="449" stopIfTrue="1">
      <formula>Q76="Kier?"</formula>
    </cfRule>
  </conditionalFormatting>
  <conditionalFormatting sqref="R76">
    <cfRule type="expression" dxfId="3662" priority="450" stopIfTrue="1">
      <formula>Q76="Podst?"</formula>
    </cfRule>
  </conditionalFormatting>
  <conditionalFormatting sqref="T76">
    <cfRule type="expression" dxfId="3661" priority="451" stopIfTrue="1">
      <formula>Q76="Inne?"</formula>
    </cfRule>
  </conditionalFormatting>
  <conditionalFormatting sqref="S76">
    <cfRule type="expression" dxfId="3660" priority="452" stopIfTrue="1">
      <formula>Q76="Kier?"</formula>
    </cfRule>
  </conditionalFormatting>
  <conditionalFormatting sqref="R76">
    <cfRule type="expression" dxfId="3659" priority="453" stopIfTrue="1">
      <formula>Q76="Podst?"</formula>
    </cfRule>
  </conditionalFormatting>
  <conditionalFormatting sqref="T76">
    <cfRule type="expression" dxfId="3658" priority="454" stopIfTrue="1">
      <formula>Q76="Inne?"</formula>
    </cfRule>
  </conditionalFormatting>
  <conditionalFormatting sqref="S76">
    <cfRule type="expression" dxfId="3657" priority="455" stopIfTrue="1">
      <formula>Q76="Kier?"</formula>
    </cfRule>
  </conditionalFormatting>
  <conditionalFormatting sqref="R76">
    <cfRule type="expression" dxfId="3656" priority="456" stopIfTrue="1">
      <formula>Q76="Podst?"</formula>
    </cfRule>
  </conditionalFormatting>
  <conditionalFormatting sqref="T76">
    <cfRule type="expression" dxfId="3655" priority="457" stopIfTrue="1">
      <formula>Q76="Inne?"</formula>
    </cfRule>
  </conditionalFormatting>
  <conditionalFormatting sqref="S76">
    <cfRule type="expression" dxfId="3654" priority="458" stopIfTrue="1">
      <formula>Q76="Kier?"</formula>
    </cfRule>
  </conditionalFormatting>
  <conditionalFormatting sqref="R76">
    <cfRule type="expression" dxfId="3653" priority="459" stopIfTrue="1">
      <formula>Q76="Podst?"</formula>
    </cfRule>
  </conditionalFormatting>
  <conditionalFormatting sqref="T76">
    <cfRule type="expression" dxfId="3652" priority="460" stopIfTrue="1">
      <formula>Q76="Inne?"</formula>
    </cfRule>
  </conditionalFormatting>
  <conditionalFormatting sqref="S76">
    <cfRule type="expression" dxfId="3651" priority="461" stopIfTrue="1">
      <formula>Q76="Kier?"</formula>
    </cfRule>
  </conditionalFormatting>
  <conditionalFormatting sqref="R76">
    <cfRule type="expression" dxfId="3650" priority="462" stopIfTrue="1">
      <formula>Q76="Podst?"</formula>
    </cfRule>
  </conditionalFormatting>
  <conditionalFormatting sqref="P76">
    <cfRule type="expression" dxfId="3649" priority="463" stopIfTrue="1">
      <formula>AND(P76="*",M76="obi")</formula>
    </cfRule>
  </conditionalFormatting>
  <conditionalFormatting sqref="T76">
    <cfRule type="expression" dxfId="3648" priority="464" stopIfTrue="1">
      <formula>Q76="Inne?"</formula>
    </cfRule>
  </conditionalFormatting>
  <conditionalFormatting sqref="S76">
    <cfRule type="expression" dxfId="3647" priority="465" stopIfTrue="1">
      <formula>Q76="Kier?"</formula>
    </cfRule>
  </conditionalFormatting>
  <conditionalFormatting sqref="R76">
    <cfRule type="expression" dxfId="3646" priority="466" stopIfTrue="1">
      <formula>Q76="Podst?"</formula>
    </cfRule>
  </conditionalFormatting>
  <conditionalFormatting sqref="T76">
    <cfRule type="expression" dxfId="3645" priority="467" stopIfTrue="1">
      <formula>Q76="Inne?"</formula>
    </cfRule>
  </conditionalFormatting>
  <conditionalFormatting sqref="S76">
    <cfRule type="expression" dxfId="3644" priority="468" stopIfTrue="1">
      <formula>Q76="Kier?"</formula>
    </cfRule>
  </conditionalFormatting>
  <conditionalFormatting sqref="R76">
    <cfRule type="expression" dxfId="3643" priority="469" stopIfTrue="1">
      <formula>Q76="Podst?"</formula>
    </cfRule>
  </conditionalFormatting>
  <conditionalFormatting sqref="T21">
    <cfRule type="expression" dxfId="3642" priority="470" stopIfTrue="1">
      <formula>Q21="Inne?"</formula>
    </cfRule>
  </conditionalFormatting>
  <conditionalFormatting sqref="S21">
    <cfRule type="expression" dxfId="3641" priority="471" stopIfTrue="1">
      <formula>Q21="Kier?"</formula>
    </cfRule>
  </conditionalFormatting>
  <conditionalFormatting sqref="R21">
    <cfRule type="expression" dxfId="3640" priority="472" stopIfTrue="1">
      <formula>Q21="Podst?"</formula>
    </cfRule>
  </conditionalFormatting>
  <conditionalFormatting sqref="T21">
    <cfRule type="expression" dxfId="3639" priority="473" stopIfTrue="1">
      <formula>Q21="Inne?"</formula>
    </cfRule>
  </conditionalFormatting>
  <conditionalFormatting sqref="S21">
    <cfRule type="expression" dxfId="3638" priority="474" stopIfTrue="1">
      <formula>Q21="Kier?"</formula>
    </cfRule>
  </conditionalFormatting>
  <conditionalFormatting sqref="R21">
    <cfRule type="expression" dxfId="3637" priority="475" stopIfTrue="1">
      <formula>Q21="Podst?"</formula>
    </cfRule>
  </conditionalFormatting>
  <conditionalFormatting sqref="S21">
    <cfRule type="expression" dxfId="3636" priority="476" stopIfTrue="1">
      <formula>Q21="Kier?"</formula>
    </cfRule>
  </conditionalFormatting>
  <conditionalFormatting sqref="R21">
    <cfRule type="expression" dxfId="3635" priority="477" stopIfTrue="1">
      <formula>Q21="Podst?"</formula>
    </cfRule>
  </conditionalFormatting>
  <conditionalFormatting sqref="T21">
    <cfRule type="expression" dxfId="3634" priority="478" stopIfTrue="1">
      <formula>Q21="Inne?"</formula>
    </cfRule>
  </conditionalFormatting>
  <conditionalFormatting sqref="S21">
    <cfRule type="expression" dxfId="3633" priority="479" stopIfTrue="1">
      <formula>Q21="Kier?"</formula>
    </cfRule>
  </conditionalFormatting>
  <conditionalFormatting sqref="R21">
    <cfRule type="expression" dxfId="3632" priority="480" stopIfTrue="1">
      <formula>Q21="Podst?"</formula>
    </cfRule>
  </conditionalFormatting>
  <conditionalFormatting sqref="T21">
    <cfRule type="expression" dxfId="3631" priority="481" stopIfTrue="1">
      <formula>Q21="Inne?"</formula>
    </cfRule>
  </conditionalFormatting>
  <conditionalFormatting sqref="S21">
    <cfRule type="expression" dxfId="3630" priority="482" stopIfTrue="1">
      <formula>Q21="Kier?"</formula>
    </cfRule>
  </conditionalFormatting>
  <conditionalFormatting sqref="R21">
    <cfRule type="expression" dxfId="3629" priority="483" stopIfTrue="1">
      <formula>Q21="Podst?"</formula>
    </cfRule>
  </conditionalFormatting>
  <conditionalFormatting sqref="T21">
    <cfRule type="expression" dxfId="3628" priority="484" stopIfTrue="1">
      <formula>Q21="Inne?"</formula>
    </cfRule>
  </conditionalFormatting>
  <conditionalFormatting sqref="R21">
    <cfRule type="expression" dxfId="3627" priority="485" stopIfTrue="1">
      <formula>Q21="Podst?"</formula>
    </cfRule>
  </conditionalFormatting>
  <conditionalFormatting sqref="S21">
    <cfRule type="expression" dxfId="3626" priority="486" stopIfTrue="1">
      <formula>Q21="Kier?"</formula>
    </cfRule>
  </conditionalFormatting>
  <conditionalFormatting sqref="S21">
    <cfRule type="expression" dxfId="3625" priority="487" stopIfTrue="1">
      <formula>Q21="Kier?"</formula>
    </cfRule>
  </conditionalFormatting>
  <conditionalFormatting sqref="T21">
    <cfRule type="expression" dxfId="3624" priority="488" stopIfTrue="1">
      <formula>Q21="Inne?"</formula>
    </cfRule>
  </conditionalFormatting>
  <conditionalFormatting sqref="S21">
    <cfRule type="expression" dxfId="3623" priority="489" stopIfTrue="1">
      <formula>Q21="Kier?"</formula>
    </cfRule>
  </conditionalFormatting>
  <conditionalFormatting sqref="R21">
    <cfRule type="expression" dxfId="3622" priority="490" stopIfTrue="1">
      <formula>Q21="Podst?"</formula>
    </cfRule>
  </conditionalFormatting>
  <conditionalFormatting sqref="T21">
    <cfRule type="expression" dxfId="3621" priority="491" stopIfTrue="1">
      <formula>Q21="Inne?"</formula>
    </cfRule>
  </conditionalFormatting>
  <conditionalFormatting sqref="S21">
    <cfRule type="expression" dxfId="3620" priority="492" stopIfTrue="1">
      <formula>Q21="Kier?"</formula>
    </cfRule>
  </conditionalFormatting>
  <conditionalFormatting sqref="R21">
    <cfRule type="expression" dxfId="3619" priority="493" stopIfTrue="1">
      <formula>Q21="Podst?"</formula>
    </cfRule>
  </conditionalFormatting>
  <conditionalFormatting sqref="R21">
    <cfRule type="expression" dxfId="3618" priority="494" stopIfTrue="1">
      <formula>Q3="Podst?"</formula>
    </cfRule>
  </conditionalFormatting>
  <conditionalFormatting sqref="S21">
    <cfRule type="expression" dxfId="3617" priority="495" stopIfTrue="1">
      <formula>Q3="Kier?"</formula>
    </cfRule>
  </conditionalFormatting>
  <conditionalFormatting sqref="T21">
    <cfRule type="expression" dxfId="3616" priority="496" stopIfTrue="1">
      <formula>Q3="Inne?"</formula>
    </cfRule>
  </conditionalFormatting>
  <conditionalFormatting sqref="T21">
    <cfRule type="expression" dxfId="3615" priority="497" stopIfTrue="1">
      <formula>Q21="Inne?"</formula>
    </cfRule>
  </conditionalFormatting>
  <conditionalFormatting sqref="S21">
    <cfRule type="expression" dxfId="3614" priority="498" stopIfTrue="1">
      <formula>Q21="Kier?"</formula>
    </cfRule>
  </conditionalFormatting>
  <conditionalFormatting sqref="R21">
    <cfRule type="expression" dxfId="3613" priority="499" stopIfTrue="1">
      <formula>Q21="Podst?"</formula>
    </cfRule>
  </conditionalFormatting>
  <conditionalFormatting sqref="T21">
    <cfRule type="expression" dxfId="3612" priority="500" stopIfTrue="1">
      <formula>Q21="Inne?"</formula>
    </cfRule>
  </conditionalFormatting>
  <conditionalFormatting sqref="S21">
    <cfRule type="expression" dxfId="3611" priority="501" stopIfTrue="1">
      <formula>Q21="Kier?"</formula>
    </cfRule>
  </conditionalFormatting>
  <conditionalFormatting sqref="R21">
    <cfRule type="expression" dxfId="3610" priority="502" stopIfTrue="1">
      <formula>Q21="Podst?"</formula>
    </cfRule>
  </conditionalFormatting>
  <conditionalFormatting sqref="T21">
    <cfRule type="expression" dxfId="3609" priority="503" stopIfTrue="1">
      <formula>Q21="Inne?"</formula>
    </cfRule>
  </conditionalFormatting>
  <conditionalFormatting sqref="S21">
    <cfRule type="expression" dxfId="3608" priority="504" stopIfTrue="1">
      <formula>Q21="Kier?"</formula>
    </cfRule>
  </conditionalFormatting>
  <conditionalFormatting sqref="R21">
    <cfRule type="expression" dxfId="3607" priority="505" stopIfTrue="1">
      <formula>Q21="Podst?"</formula>
    </cfRule>
  </conditionalFormatting>
  <conditionalFormatting sqref="T21">
    <cfRule type="expression" dxfId="3606" priority="506" stopIfTrue="1">
      <formula>Q21="Inne?"</formula>
    </cfRule>
  </conditionalFormatting>
  <conditionalFormatting sqref="S21">
    <cfRule type="expression" dxfId="3605" priority="507" stopIfTrue="1">
      <formula>Q21="Kier?"</formula>
    </cfRule>
  </conditionalFormatting>
  <conditionalFormatting sqref="R21">
    <cfRule type="expression" dxfId="3604" priority="508" stopIfTrue="1">
      <formula>Q21="Podst?"</formula>
    </cfRule>
  </conditionalFormatting>
  <conditionalFormatting sqref="P21">
    <cfRule type="expression" dxfId="3603" priority="509" stopIfTrue="1">
      <formula>AND(P21="*",M21="obi")</formula>
    </cfRule>
  </conditionalFormatting>
  <conditionalFormatting sqref="T21">
    <cfRule type="expression" dxfId="3602" priority="510" stopIfTrue="1">
      <formula>Q21="Inne?"</formula>
    </cfRule>
  </conditionalFormatting>
  <conditionalFormatting sqref="S21">
    <cfRule type="expression" dxfId="3601" priority="511" stopIfTrue="1">
      <formula>Q21="Kier?"</formula>
    </cfRule>
  </conditionalFormatting>
  <conditionalFormatting sqref="R21">
    <cfRule type="expression" dxfId="3600" priority="512" stopIfTrue="1">
      <formula>Q21="Podst?"</formula>
    </cfRule>
  </conditionalFormatting>
  <conditionalFormatting sqref="T21">
    <cfRule type="expression" dxfId="3599" priority="513" stopIfTrue="1">
      <formula>Q21="Inne?"</formula>
    </cfRule>
  </conditionalFormatting>
  <conditionalFormatting sqref="S21">
    <cfRule type="expression" dxfId="3598" priority="514" stopIfTrue="1">
      <formula>Q21="Kier?"</formula>
    </cfRule>
  </conditionalFormatting>
  <conditionalFormatting sqref="R21">
    <cfRule type="expression" dxfId="3597" priority="515" stopIfTrue="1">
      <formula>Q21="Podst?"</formula>
    </cfRule>
  </conditionalFormatting>
  <conditionalFormatting sqref="T26">
    <cfRule type="expression" dxfId="3596" priority="516" stopIfTrue="1">
      <formula>Q26="Inne?"</formula>
    </cfRule>
  </conditionalFormatting>
  <conditionalFormatting sqref="S26">
    <cfRule type="expression" dxfId="3595" priority="517" stopIfTrue="1">
      <formula>Q26="Kier?"</formula>
    </cfRule>
  </conditionalFormatting>
  <conditionalFormatting sqref="R26">
    <cfRule type="expression" dxfId="3594" priority="518" stopIfTrue="1">
      <formula>Q26="Podst?"</formula>
    </cfRule>
  </conditionalFormatting>
  <conditionalFormatting sqref="T26">
    <cfRule type="expression" dxfId="3593" priority="519" stopIfTrue="1">
      <formula>Q26="Inne?"</formula>
    </cfRule>
  </conditionalFormatting>
  <conditionalFormatting sqref="S26">
    <cfRule type="expression" dxfId="3592" priority="520" stopIfTrue="1">
      <formula>Q26="Kier?"</formula>
    </cfRule>
  </conditionalFormatting>
  <conditionalFormatting sqref="R26">
    <cfRule type="expression" dxfId="3591" priority="521" stopIfTrue="1">
      <formula>Q26="Podst?"</formula>
    </cfRule>
  </conditionalFormatting>
  <conditionalFormatting sqref="T26">
    <cfRule type="expression" dxfId="3590" priority="522" stopIfTrue="1">
      <formula>Q26="Inne?"</formula>
    </cfRule>
  </conditionalFormatting>
  <conditionalFormatting sqref="S26">
    <cfRule type="expression" dxfId="3589" priority="523" stopIfTrue="1">
      <formula>Q26="Kier?"</formula>
    </cfRule>
  </conditionalFormatting>
  <conditionalFormatting sqref="R26">
    <cfRule type="expression" dxfId="3588" priority="524" stopIfTrue="1">
      <formula>Q26="Podst?"</formula>
    </cfRule>
  </conditionalFormatting>
  <conditionalFormatting sqref="P26">
    <cfRule type="expression" dxfId="3587" priority="525" stopIfTrue="1">
      <formula>AND(P26="*",M26="obi")</formula>
    </cfRule>
  </conditionalFormatting>
  <conditionalFormatting sqref="T26">
    <cfRule type="expression" dxfId="3586" priority="526" stopIfTrue="1">
      <formula>Q26="Inne?"</formula>
    </cfRule>
  </conditionalFormatting>
  <conditionalFormatting sqref="S26">
    <cfRule type="expression" dxfId="3585" priority="527" stopIfTrue="1">
      <formula>Q26="Kier?"</formula>
    </cfRule>
  </conditionalFormatting>
  <conditionalFormatting sqref="R26">
    <cfRule type="expression" dxfId="3584" priority="528" stopIfTrue="1">
      <formula>Q26="Podst?"</formula>
    </cfRule>
  </conditionalFormatting>
  <conditionalFormatting sqref="T26">
    <cfRule type="expression" dxfId="3583" priority="529" stopIfTrue="1">
      <formula>Q26="Inne?"</formula>
    </cfRule>
  </conditionalFormatting>
  <conditionalFormatting sqref="S26">
    <cfRule type="expression" dxfId="3582" priority="530" stopIfTrue="1">
      <formula>Q26="Kier?"</formula>
    </cfRule>
  </conditionalFormatting>
  <conditionalFormatting sqref="R26">
    <cfRule type="expression" dxfId="3581" priority="531" stopIfTrue="1">
      <formula>Q26="Podst?"</formula>
    </cfRule>
  </conditionalFormatting>
  <conditionalFormatting sqref="T28">
    <cfRule type="expression" dxfId="3580" priority="532" stopIfTrue="1">
      <formula>Q28="Inne?"</formula>
    </cfRule>
  </conditionalFormatting>
  <conditionalFormatting sqref="S28">
    <cfRule type="expression" dxfId="3579" priority="533" stopIfTrue="1">
      <formula>Q28="Kier?"</formula>
    </cfRule>
  </conditionalFormatting>
  <conditionalFormatting sqref="R28">
    <cfRule type="expression" dxfId="3578" priority="534" stopIfTrue="1">
      <formula>Q28="Podst?"</formula>
    </cfRule>
  </conditionalFormatting>
  <conditionalFormatting sqref="T28">
    <cfRule type="expression" dxfId="3577" priority="535" stopIfTrue="1">
      <formula>Q28="Inne?"</formula>
    </cfRule>
  </conditionalFormatting>
  <conditionalFormatting sqref="S28">
    <cfRule type="expression" dxfId="3576" priority="536" stopIfTrue="1">
      <formula>Q28="Kier?"</formula>
    </cfRule>
  </conditionalFormatting>
  <conditionalFormatting sqref="R28">
    <cfRule type="expression" dxfId="3575" priority="537" stopIfTrue="1">
      <formula>Q28="Podst?"</formula>
    </cfRule>
  </conditionalFormatting>
  <conditionalFormatting sqref="T28">
    <cfRule type="expression" dxfId="3574" priority="538" stopIfTrue="1">
      <formula>Q28="Inne?"</formula>
    </cfRule>
  </conditionalFormatting>
  <conditionalFormatting sqref="S28">
    <cfRule type="expression" dxfId="3573" priority="539" stopIfTrue="1">
      <formula>Q28="Kier?"</formula>
    </cfRule>
  </conditionalFormatting>
  <conditionalFormatting sqref="R28">
    <cfRule type="expression" dxfId="3572" priority="540" stopIfTrue="1">
      <formula>Q28="Podst?"</formula>
    </cfRule>
  </conditionalFormatting>
  <conditionalFormatting sqref="T28">
    <cfRule type="expression" dxfId="3571" priority="541" stopIfTrue="1">
      <formula>Q28="Inne?"</formula>
    </cfRule>
  </conditionalFormatting>
  <conditionalFormatting sqref="S28">
    <cfRule type="expression" dxfId="3570" priority="542" stopIfTrue="1">
      <formula>Q28="Kier?"</formula>
    </cfRule>
  </conditionalFormatting>
  <conditionalFormatting sqref="R28">
    <cfRule type="expression" dxfId="3569" priority="543" stopIfTrue="1">
      <formula>Q28="Podst?"</formula>
    </cfRule>
  </conditionalFormatting>
  <conditionalFormatting sqref="T28">
    <cfRule type="expression" dxfId="3568" priority="544" stopIfTrue="1">
      <formula>Q28="Inne?"</formula>
    </cfRule>
  </conditionalFormatting>
  <conditionalFormatting sqref="S28">
    <cfRule type="expression" dxfId="3567" priority="545" stopIfTrue="1">
      <formula>Q28="Kier?"</formula>
    </cfRule>
  </conditionalFormatting>
  <conditionalFormatting sqref="R28">
    <cfRule type="expression" dxfId="3566" priority="546" stopIfTrue="1">
      <formula>Q28="Podst?"</formula>
    </cfRule>
  </conditionalFormatting>
  <conditionalFormatting sqref="P28">
    <cfRule type="expression" dxfId="3565" priority="547" stopIfTrue="1">
      <formula>AND(P28="*",M28="obi")</formula>
    </cfRule>
  </conditionalFormatting>
  <conditionalFormatting sqref="T28">
    <cfRule type="expression" dxfId="3564" priority="548" stopIfTrue="1">
      <formula>Q28="Inne?"</formula>
    </cfRule>
  </conditionalFormatting>
  <conditionalFormatting sqref="S28">
    <cfRule type="expression" dxfId="3563" priority="549" stopIfTrue="1">
      <formula>Q28="Kier?"</formula>
    </cfRule>
  </conditionalFormatting>
  <conditionalFormatting sqref="R28">
    <cfRule type="expression" dxfId="3562" priority="550" stopIfTrue="1">
      <formula>Q28="Podst?"</formula>
    </cfRule>
  </conditionalFormatting>
  <conditionalFormatting sqref="T28">
    <cfRule type="expression" dxfId="3561" priority="551" stopIfTrue="1">
      <formula>Q28="Inne?"</formula>
    </cfRule>
  </conditionalFormatting>
  <conditionalFormatting sqref="S28">
    <cfRule type="expression" dxfId="3560" priority="552" stopIfTrue="1">
      <formula>Q28="Kier?"</formula>
    </cfRule>
  </conditionalFormatting>
  <conditionalFormatting sqref="R28">
    <cfRule type="expression" dxfId="3559" priority="553" stopIfTrue="1">
      <formula>Q28="Podst?"</formula>
    </cfRule>
  </conditionalFormatting>
  <conditionalFormatting sqref="T31">
    <cfRule type="expression" dxfId="3558" priority="554" stopIfTrue="1">
      <formula>Q31="Inne?"</formula>
    </cfRule>
  </conditionalFormatting>
  <conditionalFormatting sqref="S31">
    <cfRule type="expression" dxfId="3557" priority="555" stopIfTrue="1">
      <formula>Q31="Kier?"</formula>
    </cfRule>
  </conditionalFormatting>
  <conditionalFormatting sqref="R31">
    <cfRule type="expression" dxfId="3556" priority="556" stopIfTrue="1">
      <formula>Q31="Podst?"</formula>
    </cfRule>
  </conditionalFormatting>
  <conditionalFormatting sqref="R31">
    <cfRule type="expression" dxfId="3555" priority="557" stopIfTrue="1">
      <formula>Q31="Podst?"</formula>
    </cfRule>
  </conditionalFormatting>
  <conditionalFormatting sqref="T31">
    <cfRule type="expression" dxfId="3554" priority="558" stopIfTrue="1">
      <formula>Q31="Inne?"</formula>
    </cfRule>
  </conditionalFormatting>
  <conditionalFormatting sqref="S31">
    <cfRule type="expression" dxfId="3553" priority="559" stopIfTrue="1">
      <formula>Q31="Kier?"</formula>
    </cfRule>
  </conditionalFormatting>
  <conditionalFormatting sqref="T31">
    <cfRule type="expression" dxfId="3552" priority="560" stopIfTrue="1">
      <formula>Q31="Inne?"</formula>
    </cfRule>
  </conditionalFormatting>
  <conditionalFormatting sqref="S31">
    <cfRule type="expression" dxfId="3551" priority="561" stopIfTrue="1">
      <formula>Q31="Kier?"</formula>
    </cfRule>
  </conditionalFormatting>
  <conditionalFormatting sqref="R31">
    <cfRule type="expression" dxfId="3550" priority="562" stopIfTrue="1">
      <formula>Q31="Podst?"</formula>
    </cfRule>
  </conditionalFormatting>
  <conditionalFormatting sqref="T31">
    <cfRule type="expression" dxfId="3549" priority="563" stopIfTrue="1">
      <formula>Q31="Inne?"</formula>
    </cfRule>
  </conditionalFormatting>
  <conditionalFormatting sqref="R31">
    <cfRule type="expression" dxfId="3548" priority="564" stopIfTrue="1">
      <formula>Q31="Podst?"</formula>
    </cfRule>
  </conditionalFormatting>
  <conditionalFormatting sqref="S31">
    <cfRule type="expression" dxfId="3547" priority="565" stopIfTrue="1">
      <formula>Q31="Kier?"</formula>
    </cfRule>
  </conditionalFormatting>
  <conditionalFormatting sqref="S31">
    <cfRule type="expression" dxfId="3546" priority="566" stopIfTrue="1">
      <formula>Q31="Kier?"</formula>
    </cfRule>
  </conditionalFormatting>
  <conditionalFormatting sqref="T31">
    <cfRule type="expression" dxfId="3545" priority="567" stopIfTrue="1">
      <formula>Q31="Inne?"</formula>
    </cfRule>
  </conditionalFormatting>
  <conditionalFormatting sqref="S31">
    <cfRule type="expression" dxfId="3544" priority="568" stopIfTrue="1">
      <formula>Q31="Kier?"</formula>
    </cfRule>
  </conditionalFormatting>
  <conditionalFormatting sqref="R31">
    <cfRule type="expression" dxfId="3543" priority="569" stopIfTrue="1">
      <formula>Q31="Podst?"</formula>
    </cfRule>
  </conditionalFormatting>
  <conditionalFormatting sqref="T31">
    <cfRule type="expression" dxfId="3542" priority="570" stopIfTrue="1">
      <formula>Q31="Inne?"</formula>
    </cfRule>
  </conditionalFormatting>
  <conditionalFormatting sqref="S31">
    <cfRule type="expression" dxfId="3541" priority="571" stopIfTrue="1">
      <formula>Q31="Kier?"</formula>
    </cfRule>
  </conditionalFormatting>
  <conditionalFormatting sqref="R31">
    <cfRule type="expression" dxfId="3540" priority="572" stopIfTrue="1">
      <formula>Q31="Podst?"</formula>
    </cfRule>
  </conditionalFormatting>
  <conditionalFormatting sqref="T31">
    <cfRule type="expression" dxfId="3539" priority="573" stopIfTrue="1">
      <formula>Q31="Inne?"</formula>
    </cfRule>
  </conditionalFormatting>
  <conditionalFormatting sqref="S31">
    <cfRule type="expression" dxfId="3538" priority="574" stopIfTrue="1">
      <formula>Q31="Kier?"</formula>
    </cfRule>
  </conditionalFormatting>
  <conditionalFormatting sqref="R31">
    <cfRule type="expression" dxfId="3537" priority="575" stopIfTrue="1">
      <formula>Q31="Podst?"</formula>
    </cfRule>
  </conditionalFormatting>
  <conditionalFormatting sqref="T31">
    <cfRule type="expression" dxfId="3536" priority="576" stopIfTrue="1">
      <formula>Q31="Inne?"</formula>
    </cfRule>
  </conditionalFormatting>
  <conditionalFormatting sqref="S31">
    <cfRule type="expression" dxfId="3535" priority="577" stopIfTrue="1">
      <formula>Q31="Kier?"</formula>
    </cfRule>
  </conditionalFormatting>
  <conditionalFormatting sqref="R31">
    <cfRule type="expression" dxfId="3534" priority="578" stopIfTrue="1">
      <formula>Q31="Podst?"</formula>
    </cfRule>
  </conditionalFormatting>
  <conditionalFormatting sqref="T31">
    <cfRule type="expression" dxfId="3533" priority="579" stopIfTrue="1">
      <formula>Q31="Inne?"</formula>
    </cfRule>
  </conditionalFormatting>
  <conditionalFormatting sqref="S31">
    <cfRule type="expression" dxfId="3532" priority="580" stopIfTrue="1">
      <formula>Q31="Kier?"</formula>
    </cfRule>
  </conditionalFormatting>
  <conditionalFormatting sqref="R31">
    <cfRule type="expression" dxfId="3531" priority="581" stopIfTrue="1">
      <formula>Q31="Podst?"</formula>
    </cfRule>
  </conditionalFormatting>
  <conditionalFormatting sqref="P31">
    <cfRule type="expression" dxfId="3530" priority="582" stopIfTrue="1">
      <formula>AND(P31="*",M31="obi")</formula>
    </cfRule>
  </conditionalFormatting>
  <conditionalFormatting sqref="T31">
    <cfRule type="expression" dxfId="3529" priority="583" stopIfTrue="1">
      <formula>Q31="Inne?"</formula>
    </cfRule>
  </conditionalFormatting>
  <conditionalFormatting sqref="S31">
    <cfRule type="expression" dxfId="3528" priority="584" stopIfTrue="1">
      <formula>Q31="Kier?"</formula>
    </cfRule>
  </conditionalFormatting>
  <conditionalFormatting sqref="R31">
    <cfRule type="expression" dxfId="3527" priority="585" stopIfTrue="1">
      <formula>Q31="Podst?"</formula>
    </cfRule>
  </conditionalFormatting>
  <conditionalFormatting sqref="T31">
    <cfRule type="expression" dxfId="3526" priority="586" stopIfTrue="1">
      <formula>Q31="Inne?"</formula>
    </cfRule>
  </conditionalFormatting>
  <conditionalFormatting sqref="S31">
    <cfRule type="expression" dxfId="3525" priority="587" stopIfTrue="1">
      <formula>Q31="Kier?"</formula>
    </cfRule>
  </conditionalFormatting>
  <conditionalFormatting sqref="R31">
    <cfRule type="expression" dxfId="3524" priority="588" stopIfTrue="1">
      <formula>Q31="Podst?"</formula>
    </cfRule>
  </conditionalFormatting>
  <conditionalFormatting sqref="T27">
    <cfRule type="expression" dxfId="3523" priority="589" stopIfTrue="1">
      <formula>Q27="Inne?"</formula>
    </cfRule>
  </conditionalFormatting>
  <conditionalFormatting sqref="S27">
    <cfRule type="expression" dxfId="3522" priority="590" stopIfTrue="1">
      <formula>Q27="Kier?"</formula>
    </cfRule>
  </conditionalFormatting>
  <conditionalFormatting sqref="R27">
    <cfRule type="expression" dxfId="3521" priority="591" stopIfTrue="1">
      <formula>Q27="Podst?"</formula>
    </cfRule>
  </conditionalFormatting>
  <conditionalFormatting sqref="T27">
    <cfRule type="expression" dxfId="3520" priority="592" stopIfTrue="1">
      <formula>Q27="Inne?"</formula>
    </cfRule>
  </conditionalFormatting>
  <conditionalFormatting sqref="S27">
    <cfRule type="expression" dxfId="3519" priority="593" stopIfTrue="1">
      <formula>Q27="Kier?"</formula>
    </cfRule>
  </conditionalFormatting>
  <conditionalFormatting sqref="R27">
    <cfRule type="expression" dxfId="3518" priority="594" stopIfTrue="1">
      <formula>Q27="Podst?"</formula>
    </cfRule>
  </conditionalFormatting>
  <conditionalFormatting sqref="T27">
    <cfRule type="expression" dxfId="3517" priority="595" stopIfTrue="1">
      <formula>Q27="Inne?"</formula>
    </cfRule>
  </conditionalFormatting>
  <conditionalFormatting sqref="R27">
    <cfRule type="expression" dxfId="3516" priority="596" stopIfTrue="1">
      <formula>Q27="Podst?"</formula>
    </cfRule>
  </conditionalFormatting>
  <conditionalFormatting sqref="S27">
    <cfRule type="expression" dxfId="3515" priority="597" stopIfTrue="1">
      <formula>Q27="Kier?"</formula>
    </cfRule>
  </conditionalFormatting>
  <conditionalFormatting sqref="S27">
    <cfRule type="expression" dxfId="3514" priority="598" stopIfTrue="1">
      <formula>Q27="Kier?"</formula>
    </cfRule>
  </conditionalFormatting>
  <conditionalFormatting sqref="T27">
    <cfRule type="expression" dxfId="3513" priority="599" stopIfTrue="1">
      <formula>Q27="Inne?"</formula>
    </cfRule>
  </conditionalFormatting>
  <conditionalFormatting sqref="S27">
    <cfRule type="expression" dxfId="3512" priority="600" stopIfTrue="1">
      <formula>Q27="Kier?"</formula>
    </cfRule>
  </conditionalFormatting>
  <conditionalFormatting sqref="R27">
    <cfRule type="expression" dxfId="3511" priority="601" stopIfTrue="1">
      <formula>Q27="Podst?"</formula>
    </cfRule>
  </conditionalFormatting>
  <conditionalFormatting sqref="T27">
    <cfRule type="expression" dxfId="3510" priority="602" stopIfTrue="1">
      <formula>Q27="Inne?"</formula>
    </cfRule>
  </conditionalFormatting>
  <conditionalFormatting sqref="S27">
    <cfRule type="expression" dxfId="3509" priority="603" stopIfTrue="1">
      <formula>Q27="Kier?"</formula>
    </cfRule>
  </conditionalFormatting>
  <conditionalFormatting sqref="R27">
    <cfRule type="expression" dxfId="3508" priority="604" stopIfTrue="1">
      <formula>Q27="Podst?"</formula>
    </cfRule>
  </conditionalFormatting>
  <conditionalFormatting sqref="R27">
    <cfRule type="expression" dxfId="3507" priority="605" stopIfTrue="1">
      <formula>Q9="Podst?"</formula>
    </cfRule>
  </conditionalFormatting>
  <conditionalFormatting sqref="S27">
    <cfRule type="expression" dxfId="3506" priority="606" stopIfTrue="1">
      <formula>Q9="Kier?"</formula>
    </cfRule>
  </conditionalFormatting>
  <conditionalFormatting sqref="T27">
    <cfRule type="expression" dxfId="3505" priority="607" stopIfTrue="1">
      <formula>Q9="Inne?"</formula>
    </cfRule>
  </conditionalFormatting>
  <conditionalFormatting sqref="T27">
    <cfRule type="expression" dxfId="3504" priority="608" stopIfTrue="1">
      <formula>Q27="Inne?"</formula>
    </cfRule>
  </conditionalFormatting>
  <conditionalFormatting sqref="S27">
    <cfRule type="expression" dxfId="3503" priority="609" stopIfTrue="1">
      <formula>Q27="Kier?"</formula>
    </cfRule>
  </conditionalFormatting>
  <conditionalFormatting sqref="R27">
    <cfRule type="expression" dxfId="3502" priority="610" stopIfTrue="1">
      <formula>Q27="Podst?"</formula>
    </cfRule>
  </conditionalFormatting>
  <conditionalFormatting sqref="T27">
    <cfRule type="expression" dxfId="3501" priority="611" stopIfTrue="1">
      <formula>Q27="Inne?"</formula>
    </cfRule>
  </conditionalFormatting>
  <conditionalFormatting sqref="S27">
    <cfRule type="expression" dxfId="3500" priority="612" stopIfTrue="1">
      <formula>Q27="Kier?"</formula>
    </cfRule>
  </conditionalFormatting>
  <conditionalFormatting sqref="R27">
    <cfRule type="expression" dxfId="3499" priority="613" stopIfTrue="1">
      <formula>Q27="Podst?"</formula>
    </cfRule>
  </conditionalFormatting>
  <conditionalFormatting sqref="T27">
    <cfRule type="expression" dxfId="3498" priority="614" stopIfTrue="1">
      <formula>Q27="Inne?"</formula>
    </cfRule>
  </conditionalFormatting>
  <conditionalFormatting sqref="S27">
    <cfRule type="expression" dxfId="3497" priority="615" stopIfTrue="1">
      <formula>Q27="Kier?"</formula>
    </cfRule>
  </conditionalFormatting>
  <conditionalFormatting sqref="R27">
    <cfRule type="expression" dxfId="3496" priority="616" stopIfTrue="1">
      <formula>Q27="Podst?"</formula>
    </cfRule>
  </conditionalFormatting>
  <conditionalFormatting sqref="T27">
    <cfRule type="expression" dxfId="3495" priority="617" stopIfTrue="1">
      <formula>Q27="Inne?"</formula>
    </cfRule>
  </conditionalFormatting>
  <conditionalFormatting sqref="S27">
    <cfRule type="expression" dxfId="3494" priority="618" stopIfTrue="1">
      <formula>Q27="Kier?"</formula>
    </cfRule>
  </conditionalFormatting>
  <conditionalFormatting sqref="R27">
    <cfRule type="expression" dxfId="3493" priority="619" stopIfTrue="1">
      <formula>Q27="Podst?"</formula>
    </cfRule>
  </conditionalFormatting>
  <conditionalFormatting sqref="P27">
    <cfRule type="expression" dxfId="3492" priority="620" stopIfTrue="1">
      <formula>AND(P27="*",M27="obi")</formula>
    </cfRule>
  </conditionalFormatting>
  <conditionalFormatting sqref="T27">
    <cfRule type="expression" dxfId="3491" priority="621" stopIfTrue="1">
      <formula>Q27="Inne?"</formula>
    </cfRule>
  </conditionalFormatting>
  <conditionalFormatting sqref="S27">
    <cfRule type="expression" dxfId="3490" priority="622" stopIfTrue="1">
      <formula>Q27="Kier?"</formula>
    </cfRule>
  </conditionalFormatting>
  <conditionalFormatting sqref="R27">
    <cfRule type="expression" dxfId="3489" priority="623" stopIfTrue="1">
      <formula>Q27="Podst?"</formula>
    </cfRule>
  </conditionalFormatting>
  <conditionalFormatting sqref="T27">
    <cfRule type="expression" dxfId="3488" priority="624" stopIfTrue="1">
      <formula>Q27="Inne?"</formula>
    </cfRule>
  </conditionalFormatting>
  <conditionalFormatting sqref="S27">
    <cfRule type="expression" dxfId="3487" priority="625" stopIfTrue="1">
      <formula>Q27="Kier?"</formula>
    </cfRule>
  </conditionalFormatting>
  <conditionalFormatting sqref="R27">
    <cfRule type="expression" dxfId="3486" priority="626" stopIfTrue="1">
      <formula>Q27="Podst?"</formula>
    </cfRule>
  </conditionalFormatting>
  <conditionalFormatting sqref="R29:R30">
    <cfRule type="expression" dxfId="3485" priority="627" stopIfTrue="1">
      <formula>Q11="Podst?"</formula>
    </cfRule>
  </conditionalFormatting>
  <conditionalFormatting sqref="S29:S30">
    <cfRule type="expression" dxfId="3484" priority="628" stopIfTrue="1">
      <formula>Q11="Kier?"</formula>
    </cfRule>
  </conditionalFormatting>
  <conditionalFormatting sqref="T29:T30">
    <cfRule type="expression" dxfId="3483" priority="629" stopIfTrue="1">
      <formula>Q11="Inne?"</formula>
    </cfRule>
  </conditionalFormatting>
  <conditionalFormatting sqref="R100:R101">
    <cfRule type="expression" dxfId="3482" priority="630" stopIfTrue="1">
      <formula>Q13="Podst?"</formula>
    </cfRule>
  </conditionalFormatting>
  <conditionalFormatting sqref="S100:S101">
    <cfRule type="expression" dxfId="3481" priority="631" stopIfTrue="1">
      <formula>Q13="Kier?"</formula>
    </cfRule>
  </conditionalFormatting>
  <conditionalFormatting sqref="T100:T101">
    <cfRule type="expression" dxfId="3480" priority="632" stopIfTrue="1">
      <formula>Q13="Inne?"</formula>
    </cfRule>
  </conditionalFormatting>
  <conditionalFormatting sqref="T34">
    <cfRule type="expression" dxfId="3479" priority="633" stopIfTrue="1">
      <formula>Q34="Inne?"</formula>
    </cfRule>
  </conditionalFormatting>
  <conditionalFormatting sqref="S34">
    <cfRule type="expression" dxfId="3478" priority="634" stopIfTrue="1">
      <formula>Q34="Kier?"</formula>
    </cfRule>
  </conditionalFormatting>
  <conditionalFormatting sqref="R34">
    <cfRule type="expression" dxfId="3477" priority="635" stopIfTrue="1">
      <formula>Q34="Podst?"</formula>
    </cfRule>
  </conditionalFormatting>
  <conditionalFormatting sqref="T34">
    <cfRule type="expression" dxfId="3476" priority="636" stopIfTrue="1">
      <formula>Q34="Inne?"</formula>
    </cfRule>
  </conditionalFormatting>
  <conditionalFormatting sqref="S34">
    <cfRule type="expression" dxfId="3475" priority="637" stopIfTrue="1">
      <formula>Q34="Kier?"</formula>
    </cfRule>
  </conditionalFormatting>
  <conditionalFormatting sqref="R34">
    <cfRule type="expression" dxfId="3474" priority="638" stopIfTrue="1">
      <formula>Q34="Podst?"</formula>
    </cfRule>
  </conditionalFormatting>
  <conditionalFormatting sqref="R34">
    <cfRule type="expression" dxfId="3473" priority="639" stopIfTrue="1">
      <formula>Q34="Podst?"</formula>
    </cfRule>
  </conditionalFormatting>
  <conditionalFormatting sqref="S34">
    <cfRule type="expression" dxfId="3472" priority="640" stopIfTrue="1">
      <formula>Q34="Kier?"</formula>
    </cfRule>
  </conditionalFormatting>
  <conditionalFormatting sqref="T34">
    <cfRule type="expression" dxfId="3471" priority="641" stopIfTrue="1">
      <formula>Q34="Inne?"</formula>
    </cfRule>
  </conditionalFormatting>
  <conditionalFormatting sqref="T34">
    <cfRule type="expression" dxfId="3470" priority="642" stopIfTrue="1">
      <formula>Q34="Inne?"</formula>
    </cfRule>
  </conditionalFormatting>
  <conditionalFormatting sqref="S34">
    <cfRule type="expression" dxfId="3469" priority="643" stopIfTrue="1">
      <formula>Q34="Kier?"</formula>
    </cfRule>
  </conditionalFormatting>
  <conditionalFormatting sqref="T34">
    <cfRule type="expression" dxfId="3468" priority="644" stopIfTrue="1">
      <formula>Q34="Inne?"</formula>
    </cfRule>
  </conditionalFormatting>
  <conditionalFormatting sqref="S34">
    <cfRule type="expression" dxfId="3467" priority="645" stopIfTrue="1">
      <formula>Q34="Kier?"</formula>
    </cfRule>
  </conditionalFormatting>
  <conditionalFormatting sqref="R34">
    <cfRule type="expression" dxfId="3466" priority="646" stopIfTrue="1">
      <formula>Q34="Podst?"</formula>
    </cfRule>
  </conditionalFormatting>
  <conditionalFormatting sqref="P34">
    <cfRule type="expression" dxfId="3465" priority="647" stopIfTrue="1">
      <formula>AND(P34="*",M34="obi")</formula>
    </cfRule>
  </conditionalFormatting>
  <conditionalFormatting sqref="S34">
    <cfRule type="expression" dxfId="3464" priority="648" stopIfTrue="1">
      <formula>Q34="Kier?"</formula>
    </cfRule>
  </conditionalFormatting>
  <conditionalFormatting sqref="R34">
    <cfRule type="expression" dxfId="3463" priority="649" stopIfTrue="1">
      <formula>Q34="Podst?"</formula>
    </cfRule>
  </conditionalFormatting>
  <conditionalFormatting sqref="S34">
    <cfRule type="expression" dxfId="3462" priority="650" stopIfTrue="1">
      <formula>Q34="Kier?"</formula>
    </cfRule>
  </conditionalFormatting>
  <conditionalFormatting sqref="R34">
    <cfRule type="expression" dxfId="3461" priority="651" stopIfTrue="1">
      <formula>Q34="Podst?"</formula>
    </cfRule>
  </conditionalFormatting>
  <conditionalFormatting sqref="T34">
    <cfRule type="expression" dxfId="3460" priority="652" stopIfTrue="1">
      <formula>R34="Kier?"</formula>
    </cfRule>
  </conditionalFormatting>
  <conditionalFormatting sqref="T34">
    <cfRule type="expression" dxfId="3459" priority="653" stopIfTrue="1">
      <formula>R34="Kier?"</formula>
    </cfRule>
  </conditionalFormatting>
  <conditionalFormatting sqref="T34">
    <cfRule type="expression" dxfId="3458" priority="654" stopIfTrue="1">
      <formula>R34="Kier?"</formula>
    </cfRule>
  </conditionalFormatting>
  <conditionalFormatting sqref="T34">
    <cfRule type="expression" dxfId="3457" priority="655" stopIfTrue="1">
      <formula>Q34="Inne?"</formula>
    </cfRule>
  </conditionalFormatting>
  <conditionalFormatting sqref="S34">
    <cfRule type="expression" dxfId="3456" priority="656" stopIfTrue="1">
      <formula>Q34="Kier?"</formula>
    </cfRule>
  </conditionalFormatting>
  <conditionalFormatting sqref="R34">
    <cfRule type="expression" dxfId="3455" priority="657" stopIfTrue="1">
      <formula>Q34="Podst?"</formula>
    </cfRule>
  </conditionalFormatting>
  <conditionalFormatting sqref="P34">
    <cfRule type="expression" dxfId="3454" priority="658" stopIfTrue="1">
      <formula>AND(P34="*",M34="obi")</formula>
    </cfRule>
  </conditionalFormatting>
  <conditionalFormatting sqref="T34">
    <cfRule type="expression" dxfId="3453" priority="659" stopIfTrue="1">
      <formula>Q34="Inne?"</formula>
    </cfRule>
  </conditionalFormatting>
  <conditionalFormatting sqref="S34">
    <cfRule type="expression" dxfId="3452" priority="660" stopIfTrue="1">
      <formula>Q34="Kier?"</formula>
    </cfRule>
  </conditionalFormatting>
  <conditionalFormatting sqref="R34">
    <cfRule type="expression" dxfId="3451" priority="661" stopIfTrue="1">
      <formula>Q34="Podst?"</formula>
    </cfRule>
  </conditionalFormatting>
  <conditionalFormatting sqref="S34">
    <cfRule type="expression" dxfId="3450" priority="662" stopIfTrue="1">
      <formula>Q34="Kier?"</formula>
    </cfRule>
  </conditionalFormatting>
  <conditionalFormatting sqref="R34">
    <cfRule type="expression" dxfId="3449" priority="663" stopIfTrue="1">
      <formula>Q34="Podst?"</formula>
    </cfRule>
  </conditionalFormatting>
  <conditionalFormatting sqref="T34">
    <cfRule type="expression" dxfId="3448" priority="664" stopIfTrue="1">
      <formula>Q34="Inne?"</formula>
    </cfRule>
  </conditionalFormatting>
  <conditionalFormatting sqref="R34">
    <cfRule type="expression" dxfId="3447" priority="665" stopIfTrue="1">
      <formula>Q34="Podst?"</formula>
    </cfRule>
  </conditionalFormatting>
  <conditionalFormatting sqref="S34">
    <cfRule type="expression" dxfId="3446" priority="666" stopIfTrue="1">
      <formula>Q34="Kier?"</formula>
    </cfRule>
  </conditionalFormatting>
  <conditionalFormatting sqref="S34">
    <cfRule type="expression" dxfId="3445" priority="667" stopIfTrue="1">
      <formula>Q34="Kier?"</formula>
    </cfRule>
  </conditionalFormatting>
  <conditionalFormatting sqref="T34">
    <cfRule type="expression" dxfId="3444" priority="668" stopIfTrue="1">
      <formula>Q34="Inne?"</formula>
    </cfRule>
  </conditionalFormatting>
  <conditionalFormatting sqref="S34">
    <cfRule type="expression" dxfId="3443" priority="669" stopIfTrue="1">
      <formula>Q34="Kier?"</formula>
    </cfRule>
  </conditionalFormatting>
  <conditionalFormatting sqref="R34">
    <cfRule type="expression" dxfId="3442" priority="670" stopIfTrue="1">
      <formula>Q34="Podst?"</formula>
    </cfRule>
  </conditionalFormatting>
  <conditionalFormatting sqref="T34">
    <cfRule type="expression" dxfId="3441" priority="671" stopIfTrue="1">
      <formula>Q34="Inne?"</formula>
    </cfRule>
  </conditionalFormatting>
  <conditionalFormatting sqref="S34">
    <cfRule type="expression" dxfId="3440" priority="672" stopIfTrue="1">
      <formula>Q34="Kier?"</formula>
    </cfRule>
  </conditionalFormatting>
  <conditionalFormatting sqref="R34">
    <cfRule type="expression" dxfId="3439" priority="673" stopIfTrue="1">
      <formula>Q34="Podst?"</formula>
    </cfRule>
  </conditionalFormatting>
  <conditionalFormatting sqref="T34">
    <cfRule type="expression" dxfId="3438" priority="674" stopIfTrue="1">
      <formula>Q34="Inne?"</formula>
    </cfRule>
  </conditionalFormatting>
  <conditionalFormatting sqref="R34">
    <cfRule type="expression" dxfId="3437" priority="675" stopIfTrue="1">
      <formula>Q34="Podst?"</formula>
    </cfRule>
  </conditionalFormatting>
  <conditionalFormatting sqref="S34">
    <cfRule type="expression" dxfId="3436" priority="676" stopIfTrue="1">
      <formula>Q34="Kier?"</formula>
    </cfRule>
  </conditionalFormatting>
  <conditionalFormatting sqref="S34">
    <cfRule type="expression" dxfId="3435" priority="677" stopIfTrue="1">
      <formula>Q34="Kier?"</formula>
    </cfRule>
  </conditionalFormatting>
  <conditionalFormatting sqref="T34">
    <cfRule type="expression" dxfId="3434" priority="678" stopIfTrue="1">
      <formula>Q34="Inne?"</formula>
    </cfRule>
  </conditionalFormatting>
  <conditionalFormatting sqref="S34">
    <cfRule type="expression" dxfId="3433" priority="679" stopIfTrue="1">
      <formula>Q34="Kier?"</formula>
    </cfRule>
  </conditionalFormatting>
  <conditionalFormatting sqref="R34">
    <cfRule type="expression" dxfId="3432" priority="680" stopIfTrue="1">
      <formula>Q34="Podst?"</formula>
    </cfRule>
  </conditionalFormatting>
  <conditionalFormatting sqref="T34">
    <cfRule type="expression" dxfId="3431" priority="681" stopIfTrue="1">
      <formula>Q34="Inne?"</formula>
    </cfRule>
  </conditionalFormatting>
  <conditionalFormatting sqref="S34">
    <cfRule type="expression" dxfId="3430" priority="682" stopIfTrue="1">
      <formula>Q34="Kier?"</formula>
    </cfRule>
  </conditionalFormatting>
  <conditionalFormatting sqref="R34">
    <cfRule type="expression" dxfId="3429" priority="683" stopIfTrue="1">
      <formula>Q34="Podst?"</formula>
    </cfRule>
  </conditionalFormatting>
  <conditionalFormatting sqref="T34">
    <cfRule type="expression" dxfId="3428" priority="684" stopIfTrue="1">
      <formula>Q34="Inne?"</formula>
    </cfRule>
  </conditionalFormatting>
  <conditionalFormatting sqref="S34">
    <cfRule type="expression" dxfId="3427" priority="685" stopIfTrue="1">
      <formula>Q34="Kier?"</formula>
    </cfRule>
  </conditionalFormatting>
  <conditionalFormatting sqref="R34">
    <cfRule type="expression" dxfId="3426" priority="686" stopIfTrue="1">
      <formula>Q34="Podst?"</formula>
    </cfRule>
  </conditionalFormatting>
  <conditionalFormatting sqref="T34">
    <cfRule type="expression" dxfId="3425" priority="687" stopIfTrue="1">
      <formula>Q34="Inne?"</formula>
    </cfRule>
  </conditionalFormatting>
  <conditionalFormatting sqref="S34">
    <cfRule type="expression" dxfId="3424" priority="688" stopIfTrue="1">
      <formula>Q34="Kier?"</formula>
    </cfRule>
  </conditionalFormatting>
  <conditionalFormatting sqref="R34">
    <cfRule type="expression" dxfId="3423" priority="689" stopIfTrue="1">
      <formula>Q34="Podst?"</formula>
    </cfRule>
  </conditionalFormatting>
  <conditionalFormatting sqref="T34">
    <cfRule type="expression" dxfId="3422" priority="690" stopIfTrue="1">
      <formula>Q34="Inne?"</formula>
    </cfRule>
  </conditionalFormatting>
  <conditionalFormatting sqref="S34">
    <cfRule type="expression" dxfId="3421" priority="691" stopIfTrue="1">
      <formula>Q34="Kier?"</formula>
    </cfRule>
  </conditionalFormatting>
  <conditionalFormatting sqref="R34">
    <cfRule type="expression" dxfId="3420" priority="692" stopIfTrue="1">
      <formula>Q34="Podst?"</formula>
    </cfRule>
  </conditionalFormatting>
  <conditionalFormatting sqref="T34">
    <cfRule type="expression" dxfId="3419" priority="693" stopIfTrue="1">
      <formula>Q34="Inne?"</formula>
    </cfRule>
  </conditionalFormatting>
  <conditionalFormatting sqref="S34">
    <cfRule type="expression" dxfId="3418" priority="694" stopIfTrue="1">
      <formula>Q34="Kier?"</formula>
    </cfRule>
  </conditionalFormatting>
  <conditionalFormatting sqref="R34">
    <cfRule type="expression" dxfId="3417" priority="695" stopIfTrue="1">
      <formula>Q34="Podst?"</formula>
    </cfRule>
  </conditionalFormatting>
  <conditionalFormatting sqref="P34">
    <cfRule type="expression" dxfId="3416" priority="696" stopIfTrue="1">
      <formula>AND(P34="*",M34="obi")</formula>
    </cfRule>
  </conditionalFormatting>
  <conditionalFormatting sqref="T34">
    <cfRule type="expression" dxfId="3415" priority="697" stopIfTrue="1">
      <formula>Q34="Inne?"</formula>
    </cfRule>
  </conditionalFormatting>
  <conditionalFormatting sqref="S34">
    <cfRule type="expression" dxfId="3414" priority="698" stopIfTrue="1">
      <formula>Q34="Kier?"</formula>
    </cfRule>
  </conditionalFormatting>
  <conditionalFormatting sqref="R34">
    <cfRule type="expression" dxfId="3413" priority="699" stopIfTrue="1">
      <formula>Q34="Podst?"</formula>
    </cfRule>
  </conditionalFormatting>
  <conditionalFormatting sqref="T34">
    <cfRule type="expression" dxfId="3412" priority="700" stopIfTrue="1">
      <formula>Q34="Inne?"</formula>
    </cfRule>
  </conditionalFormatting>
  <conditionalFormatting sqref="S34">
    <cfRule type="expression" dxfId="3411" priority="701" stopIfTrue="1">
      <formula>Q34="Kier?"</formula>
    </cfRule>
  </conditionalFormatting>
  <conditionalFormatting sqref="R34">
    <cfRule type="expression" dxfId="3410" priority="702" stopIfTrue="1">
      <formula>Q34="Podst?"</formula>
    </cfRule>
  </conditionalFormatting>
  <conditionalFormatting sqref="R33">
    <cfRule type="expression" dxfId="3409" priority="703" stopIfTrue="1">
      <formula>Q14="Podst?"</formula>
    </cfRule>
  </conditionalFormatting>
  <conditionalFormatting sqref="S33">
    <cfRule type="expression" dxfId="3408" priority="704" stopIfTrue="1">
      <formula>Q14="Kier?"</formula>
    </cfRule>
  </conditionalFormatting>
  <conditionalFormatting sqref="T33">
    <cfRule type="expression" dxfId="3407" priority="705" stopIfTrue="1">
      <formula>Q14="Inne?"</formula>
    </cfRule>
  </conditionalFormatting>
  <conditionalFormatting sqref="R33">
    <cfRule type="expression" dxfId="3406" priority="706" stopIfTrue="1">
      <formula>Q14="Podst?"</formula>
    </cfRule>
  </conditionalFormatting>
  <conditionalFormatting sqref="S33">
    <cfRule type="expression" dxfId="3405" priority="707" stopIfTrue="1">
      <formula>Q14="Kier?"</formula>
    </cfRule>
  </conditionalFormatting>
  <conditionalFormatting sqref="T33">
    <cfRule type="expression" dxfId="3404" priority="708" stopIfTrue="1">
      <formula>Q14="Inne?"</formula>
    </cfRule>
  </conditionalFormatting>
  <conditionalFormatting sqref="T33">
    <cfRule type="expression" dxfId="3403" priority="709" stopIfTrue="1">
      <formula>Q33="Inne?"</formula>
    </cfRule>
  </conditionalFormatting>
  <conditionalFormatting sqref="S33">
    <cfRule type="expression" dxfId="3402" priority="710" stopIfTrue="1">
      <formula>Q33="Kier?"</formula>
    </cfRule>
  </conditionalFormatting>
  <conditionalFormatting sqref="R33">
    <cfRule type="expression" dxfId="3401" priority="711" stopIfTrue="1">
      <formula>Q33="Podst?"</formula>
    </cfRule>
  </conditionalFormatting>
  <conditionalFormatting sqref="T33">
    <cfRule type="expression" dxfId="3400" priority="712" stopIfTrue="1">
      <formula>Q33="Inne?"</formula>
    </cfRule>
  </conditionalFormatting>
  <conditionalFormatting sqref="R33">
    <cfRule type="expression" dxfId="3399" priority="713" stopIfTrue="1">
      <formula>Q33="Podst?"</formula>
    </cfRule>
  </conditionalFormatting>
  <conditionalFormatting sqref="S33">
    <cfRule type="expression" dxfId="3398" priority="714" stopIfTrue="1">
      <formula>Q33="Kier?"</formula>
    </cfRule>
  </conditionalFormatting>
  <conditionalFormatting sqref="S33">
    <cfRule type="expression" dxfId="3397" priority="715" stopIfTrue="1">
      <formula>Q33="Kier?"</formula>
    </cfRule>
  </conditionalFormatting>
  <conditionalFormatting sqref="T33">
    <cfRule type="expression" dxfId="3396" priority="716" stopIfTrue="1">
      <formula>Q33="Inne?"</formula>
    </cfRule>
  </conditionalFormatting>
  <conditionalFormatting sqref="S33">
    <cfRule type="expression" dxfId="3395" priority="717" stopIfTrue="1">
      <formula>Q33="Kier?"</formula>
    </cfRule>
  </conditionalFormatting>
  <conditionalFormatting sqref="R33">
    <cfRule type="expression" dxfId="3394" priority="718" stopIfTrue="1">
      <formula>Q33="Podst?"</formula>
    </cfRule>
  </conditionalFormatting>
  <conditionalFormatting sqref="R33">
    <cfRule type="expression" dxfId="3393" priority="719" stopIfTrue="1">
      <formula>Q33="Podst?"</formula>
    </cfRule>
  </conditionalFormatting>
  <conditionalFormatting sqref="T33">
    <cfRule type="expression" dxfId="3392" priority="720" stopIfTrue="1">
      <formula>Q33="Inne?"</formula>
    </cfRule>
  </conditionalFormatting>
  <conditionalFormatting sqref="S33">
    <cfRule type="expression" dxfId="3391" priority="721" stopIfTrue="1">
      <formula>Q33="Kier?"</formula>
    </cfRule>
  </conditionalFormatting>
  <conditionalFormatting sqref="T33">
    <cfRule type="expression" dxfId="3390" priority="722" stopIfTrue="1">
      <formula>Q33="Inne?"</formula>
    </cfRule>
  </conditionalFormatting>
  <conditionalFormatting sqref="S33">
    <cfRule type="expression" dxfId="3389" priority="723" stopIfTrue="1">
      <formula>Q33="Kier?"</formula>
    </cfRule>
  </conditionalFormatting>
  <conditionalFormatting sqref="R33">
    <cfRule type="expression" dxfId="3388" priority="724" stopIfTrue="1">
      <formula>Q33="Podst?"</formula>
    </cfRule>
  </conditionalFormatting>
  <conditionalFormatting sqref="T33">
    <cfRule type="expression" dxfId="3387" priority="725" stopIfTrue="1">
      <formula>Q33="Inne?"</formula>
    </cfRule>
  </conditionalFormatting>
  <conditionalFormatting sqref="R33">
    <cfRule type="expression" dxfId="3386" priority="726" stopIfTrue="1">
      <formula>Q33="Podst?"</formula>
    </cfRule>
  </conditionalFormatting>
  <conditionalFormatting sqref="S33">
    <cfRule type="expression" dxfId="3385" priority="727" stopIfTrue="1">
      <formula>Q33="Kier?"</formula>
    </cfRule>
  </conditionalFormatting>
  <conditionalFormatting sqref="S33">
    <cfRule type="expression" dxfId="3384" priority="728" stopIfTrue="1">
      <formula>Q33="Kier?"</formula>
    </cfRule>
  </conditionalFormatting>
  <conditionalFormatting sqref="T33">
    <cfRule type="expression" dxfId="3383" priority="729" stopIfTrue="1">
      <formula>Q33="Inne?"</formula>
    </cfRule>
  </conditionalFormatting>
  <conditionalFormatting sqref="S33">
    <cfRule type="expression" dxfId="3382" priority="730" stopIfTrue="1">
      <formula>Q33="Kier?"</formula>
    </cfRule>
  </conditionalFormatting>
  <conditionalFormatting sqref="R33">
    <cfRule type="expression" dxfId="3381" priority="731" stopIfTrue="1">
      <formula>Q33="Podst?"</formula>
    </cfRule>
  </conditionalFormatting>
  <conditionalFormatting sqref="T33">
    <cfRule type="expression" dxfId="3380" priority="732" stopIfTrue="1">
      <formula>Q33="Inne?"</formula>
    </cfRule>
  </conditionalFormatting>
  <conditionalFormatting sqref="S33">
    <cfRule type="expression" dxfId="3379" priority="733" stopIfTrue="1">
      <formula>Q33="Kier?"</formula>
    </cfRule>
  </conditionalFormatting>
  <conditionalFormatting sqref="R33">
    <cfRule type="expression" dxfId="3378" priority="734" stopIfTrue="1">
      <formula>Q33="Podst?"</formula>
    </cfRule>
  </conditionalFormatting>
  <conditionalFormatting sqref="T33">
    <cfRule type="expression" dxfId="3377" priority="735" stopIfTrue="1">
      <formula>Q33="Inne?"</formula>
    </cfRule>
  </conditionalFormatting>
  <conditionalFormatting sqref="S33">
    <cfRule type="expression" dxfId="3376" priority="736" stopIfTrue="1">
      <formula>Q33="Kier?"</formula>
    </cfRule>
  </conditionalFormatting>
  <conditionalFormatting sqref="R33">
    <cfRule type="expression" dxfId="3375" priority="737" stopIfTrue="1">
      <formula>Q33="Podst?"</formula>
    </cfRule>
  </conditionalFormatting>
  <conditionalFormatting sqref="T33">
    <cfRule type="expression" dxfId="3374" priority="738" stopIfTrue="1">
      <formula>Q33="Inne?"</formula>
    </cfRule>
  </conditionalFormatting>
  <conditionalFormatting sqref="S33">
    <cfRule type="expression" dxfId="3373" priority="739" stopIfTrue="1">
      <formula>Q33="Kier?"</formula>
    </cfRule>
  </conditionalFormatting>
  <conditionalFormatting sqref="R33">
    <cfRule type="expression" dxfId="3372" priority="740" stopIfTrue="1">
      <formula>Q33="Podst?"</formula>
    </cfRule>
  </conditionalFormatting>
  <conditionalFormatting sqref="T33">
    <cfRule type="expression" dxfId="3371" priority="741" stopIfTrue="1">
      <formula>Q33="Inne?"</formula>
    </cfRule>
  </conditionalFormatting>
  <conditionalFormatting sqref="S33">
    <cfRule type="expression" dxfId="3370" priority="742" stopIfTrue="1">
      <formula>Q33="Kier?"</formula>
    </cfRule>
  </conditionalFormatting>
  <conditionalFormatting sqref="R33">
    <cfRule type="expression" dxfId="3369" priority="743" stopIfTrue="1">
      <formula>Q33="Podst?"</formula>
    </cfRule>
  </conditionalFormatting>
  <conditionalFormatting sqref="P33">
    <cfRule type="expression" dxfId="3368" priority="744" stopIfTrue="1">
      <formula>AND(P33="*",M33="obi")</formula>
    </cfRule>
  </conditionalFormatting>
  <conditionalFormatting sqref="T33">
    <cfRule type="expression" dxfId="3367" priority="745" stopIfTrue="1">
      <formula>Q33="Inne?"</formula>
    </cfRule>
  </conditionalFormatting>
  <conditionalFormatting sqref="S33">
    <cfRule type="expression" dxfId="3366" priority="746" stopIfTrue="1">
      <formula>Q33="Kier?"</formula>
    </cfRule>
  </conditionalFormatting>
  <conditionalFormatting sqref="R33">
    <cfRule type="expression" dxfId="3365" priority="747" stopIfTrue="1">
      <formula>Q33="Podst?"</formula>
    </cfRule>
  </conditionalFormatting>
  <conditionalFormatting sqref="T33">
    <cfRule type="expression" dxfId="3364" priority="748" stopIfTrue="1">
      <formula>Q33="Inne?"</formula>
    </cfRule>
  </conditionalFormatting>
  <conditionalFormatting sqref="S33">
    <cfRule type="expression" dxfId="3363" priority="749" stopIfTrue="1">
      <formula>Q33="Kier?"</formula>
    </cfRule>
  </conditionalFormatting>
  <conditionalFormatting sqref="R33">
    <cfRule type="expression" dxfId="3362" priority="750" stopIfTrue="1">
      <formula>Q33="Podst?"</formula>
    </cfRule>
  </conditionalFormatting>
  <conditionalFormatting sqref="T39">
    <cfRule type="expression" dxfId="3361" priority="751" stopIfTrue="1">
      <formula>Q39="Inne?"</formula>
    </cfRule>
  </conditionalFormatting>
  <conditionalFormatting sqref="S39">
    <cfRule type="expression" dxfId="3360" priority="752" stopIfTrue="1">
      <formula>Q39="Kier?"</formula>
    </cfRule>
  </conditionalFormatting>
  <conditionalFormatting sqref="R39">
    <cfRule type="expression" dxfId="3359" priority="753" stopIfTrue="1">
      <formula>Q39="Podst?"</formula>
    </cfRule>
  </conditionalFormatting>
  <conditionalFormatting sqref="T39">
    <cfRule type="expression" dxfId="3358" priority="754" stopIfTrue="1">
      <formula>Q39="Inne?"</formula>
    </cfRule>
  </conditionalFormatting>
  <conditionalFormatting sqref="S39">
    <cfRule type="expression" dxfId="3357" priority="755" stopIfTrue="1">
      <formula>Q39="Kier?"</formula>
    </cfRule>
  </conditionalFormatting>
  <conditionalFormatting sqref="R39">
    <cfRule type="expression" dxfId="3356" priority="756" stopIfTrue="1">
      <formula>Q39="Podst?"</formula>
    </cfRule>
  </conditionalFormatting>
  <conditionalFormatting sqref="T39">
    <cfRule type="expression" dxfId="3355" priority="757" stopIfTrue="1">
      <formula>Q39="Inne?"</formula>
    </cfRule>
  </conditionalFormatting>
  <conditionalFormatting sqref="S39">
    <cfRule type="expression" dxfId="3354" priority="758" stopIfTrue="1">
      <formula>Q39="Kier?"</formula>
    </cfRule>
  </conditionalFormatting>
  <conditionalFormatting sqref="R39">
    <cfRule type="expression" dxfId="3353" priority="759" stopIfTrue="1">
      <formula>Q39="Podst?"</formula>
    </cfRule>
  </conditionalFormatting>
  <conditionalFormatting sqref="T39">
    <cfRule type="expression" dxfId="3352" priority="760" stopIfTrue="1">
      <formula>Q39="Inne?"</formula>
    </cfRule>
  </conditionalFormatting>
  <conditionalFormatting sqref="S39">
    <cfRule type="expression" dxfId="3351" priority="761" stopIfTrue="1">
      <formula>Q39="Kier?"</formula>
    </cfRule>
  </conditionalFormatting>
  <conditionalFormatting sqref="R39">
    <cfRule type="expression" dxfId="3350" priority="762" stopIfTrue="1">
      <formula>Q39="Podst?"</formula>
    </cfRule>
  </conditionalFormatting>
  <conditionalFormatting sqref="T39">
    <cfRule type="expression" dxfId="3349" priority="763" stopIfTrue="1">
      <formula>Q39="Inne?"</formula>
    </cfRule>
  </conditionalFormatting>
  <conditionalFormatting sqref="S39">
    <cfRule type="expression" dxfId="3348" priority="764" stopIfTrue="1">
      <formula>Q39="Kier?"</formula>
    </cfRule>
  </conditionalFormatting>
  <conditionalFormatting sqref="R39">
    <cfRule type="expression" dxfId="3347" priority="765" stopIfTrue="1">
      <formula>Q39="Podst?"</formula>
    </cfRule>
  </conditionalFormatting>
  <conditionalFormatting sqref="P39">
    <cfRule type="expression" dxfId="3346" priority="766" stopIfTrue="1">
      <formula>AND(P39="*",M39="obi")</formula>
    </cfRule>
  </conditionalFormatting>
  <conditionalFormatting sqref="T39">
    <cfRule type="expression" dxfId="3345" priority="767" stopIfTrue="1">
      <formula>Q39="Inne?"</formula>
    </cfRule>
  </conditionalFormatting>
  <conditionalFormatting sqref="S39">
    <cfRule type="expression" dxfId="3344" priority="768" stopIfTrue="1">
      <formula>Q39="Kier?"</formula>
    </cfRule>
  </conditionalFormatting>
  <conditionalFormatting sqref="R39">
    <cfRule type="expression" dxfId="3343" priority="769" stopIfTrue="1">
      <formula>Q39="Podst?"</formula>
    </cfRule>
  </conditionalFormatting>
  <conditionalFormatting sqref="T39">
    <cfRule type="expression" dxfId="3342" priority="770" stopIfTrue="1">
      <formula>Q39="Inne?"</formula>
    </cfRule>
  </conditionalFormatting>
  <conditionalFormatting sqref="S39">
    <cfRule type="expression" dxfId="3341" priority="771" stopIfTrue="1">
      <formula>Q39="Kier?"</formula>
    </cfRule>
  </conditionalFormatting>
  <conditionalFormatting sqref="R39">
    <cfRule type="expression" dxfId="3340" priority="772" stopIfTrue="1">
      <formula>Q39="Podst?"</formula>
    </cfRule>
  </conditionalFormatting>
  <conditionalFormatting sqref="T41">
    <cfRule type="expression" dxfId="3339" priority="773" stopIfTrue="1">
      <formula>Q41="Inne?"</formula>
    </cfRule>
  </conditionalFormatting>
  <conditionalFormatting sqref="S41">
    <cfRule type="expression" dxfId="3338" priority="774" stopIfTrue="1">
      <formula>Q41="Kier?"</formula>
    </cfRule>
  </conditionalFormatting>
  <conditionalFormatting sqref="R41">
    <cfRule type="expression" dxfId="3337" priority="775" stopIfTrue="1">
      <formula>Q41="Podst?"</formula>
    </cfRule>
  </conditionalFormatting>
  <conditionalFormatting sqref="P41">
    <cfRule type="expression" dxfId="3336" priority="776" stopIfTrue="1">
      <formula>AND(P41="*",M41="obi")</formula>
    </cfRule>
  </conditionalFormatting>
  <conditionalFormatting sqref="T41">
    <cfRule type="expression" dxfId="3335" priority="777" stopIfTrue="1">
      <formula>Q41="Inne?"</formula>
    </cfRule>
  </conditionalFormatting>
  <conditionalFormatting sqref="S41">
    <cfRule type="expression" dxfId="3334" priority="778" stopIfTrue="1">
      <formula>Q41="Kier?"</formula>
    </cfRule>
  </conditionalFormatting>
  <conditionalFormatting sqref="R41">
    <cfRule type="expression" dxfId="3333" priority="779" stopIfTrue="1">
      <formula>Q41="Podst?"</formula>
    </cfRule>
  </conditionalFormatting>
  <conditionalFormatting sqref="T41">
    <cfRule type="expression" dxfId="3332" priority="780" stopIfTrue="1">
      <formula>Q41="Inne?"</formula>
    </cfRule>
  </conditionalFormatting>
  <conditionalFormatting sqref="S41">
    <cfRule type="expression" dxfId="3331" priority="781" stopIfTrue="1">
      <formula>Q41="Kier?"</formula>
    </cfRule>
  </conditionalFormatting>
  <conditionalFormatting sqref="R41">
    <cfRule type="expression" dxfId="3330" priority="782" stopIfTrue="1">
      <formula>Q41="Podst?"</formula>
    </cfRule>
  </conditionalFormatting>
  <conditionalFormatting sqref="T41">
    <cfRule type="expression" dxfId="3329" priority="783" stopIfTrue="1">
      <formula>Q41="Inne?"</formula>
    </cfRule>
  </conditionalFormatting>
  <conditionalFormatting sqref="S41">
    <cfRule type="expression" dxfId="3328" priority="784" stopIfTrue="1">
      <formula>Q41="Kier?"</formula>
    </cfRule>
  </conditionalFormatting>
  <conditionalFormatting sqref="R41">
    <cfRule type="expression" dxfId="3327" priority="785" stopIfTrue="1">
      <formula>Q41="Podst?"</formula>
    </cfRule>
  </conditionalFormatting>
  <conditionalFormatting sqref="T41">
    <cfRule type="expression" dxfId="3326" priority="786" stopIfTrue="1">
      <formula>Q41="Inne?"</formula>
    </cfRule>
  </conditionalFormatting>
  <conditionalFormatting sqref="S41">
    <cfRule type="expression" dxfId="3325" priority="787" stopIfTrue="1">
      <formula>Q41="Kier?"</formula>
    </cfRule>
  </conditionalFormatting>
  <conditionalFormatting sqref="R41">
    <cfRule type="expression" dxfId="3324" priority="788" stopIfTrue="1">
      <formula>Q41="Podst?"</formula>
    </cfRule>
  </conditionalFormatting>
  <conditionalFormatting sqref="T41">
    <cfRule type="expression" dxfId="3323" priority="789" stopIfTrue="1">
      <formula>Q41="Inne?"</formula>
    </cfRule>
  </conditionalFormatting>
  <conditionalFormatting sqref="S41">
    <cfRule type="expression" dxfId="3322" priority="790" stopIfTrue="1">
      <formula>Q41="Kier?"</formula>
    </cfRule>
  </conditionalFormatting>
  <conditionalFormatting sqref="R41">
    <cfRule type="expression" dxfId="3321" priority="791" stopIfTrue="1">
      <formula>Q41="Podst?"</formula>
    </cfRule>
  </conditionalFormatting>
  <conditionalFormatting sqref="T41">
    <cfRule type="expression" dxfId="3320" priority="792" stopIfTrue="1">
      <formula>Q41="Inne?"</formula>
    </cfRule>
  </conditionalFormatting>
  <conditionalFormatting sqref="S41">
    <cfRule type="expression" dxfId="3319" priority="793" stopIfTrue="1">
      <formula>Q41="Kier?"</formula>
    </cfRule>
  </conditionalFormatting>
  <conditionalFormatting sqref="R41">
    <cfRule type="expression" dxfId="3318" priority="794" stopIfTrue="1">
      <formula>Q41="Podst?"</formula>
    </cfRule>
  </conditionalFormatting>
  <conditionalFormatting sqref="T41">
    <cfRule type="expression" dxfId="3317" priority="795" stopIfTrue="1">
      <formula>Q41="Inne?"</formula>
    </cfRule>
  </conditionalFormatting>
  <conditionalFormatting sqref="S41">
    <cfRule type="expression" dxfId="3316" priority="796" stopIfTrue="1">
      <formula>Q41="Kier?"</formula>
    </cfRule>
  </conditionalFormatting>
  <conditionalFormatting sqref="R41">
    <cfRule type="expression" dxfId="3315" priority="797" stopIfTrue="1">
      <formula>Q41="Podst?"</formula>
    </cfRule>
  </conditionalFormatting>
  <conditionalFormatting sqref="P41">
    <cfRule type="expression" dxfId="3314" priority="798" stopIfTrue="1">
      <formula>AND(P41="*",M41="obi")</formula>
    </cfRule>
  </conditionalFormatting>
  <conditionalFormatting sqref="T41">
    <cfRule type="expression" dxfId="3313" priority="799" stopIfTrue="1">
      <formula>Q41="Inne?"</formula>
    </cfRule>
  </conditionalFormatting>
  <conditionalFormatting sqref="S41">
    <cfRule type="expression" dxfId="3312" priority="800" stopIfTrue="1">
      <formula>Q41="Kier?"</formula>
    </cfRule>
  </conditionalFormatting>
  <conditionalFormatting sqref="R41">
    <cfRule type="expression" dxfId="3311" priority="801" stopIfTrue="1">
      <formula>Q41="Podst?"</formula>
    </cfRule>
  </conditionalFormatting>
  <conditionalFormatting sqref="T41">
    <cfRule type="expression" dxfId="3310" priority="802" stopIfTrue="1">
      <formula>Q41="Inne?"</formula>
    </cfRule>
  </conditionalFormatting>
  <conditionalFormatting sqref="S41">
    <cfRule type="expression" dxfId="3309" priority="803" stopIfTrue="1">
      <formula>Q41="Kier?"</formula>
    </cfRule>
  </conditionalFormatting>
  <conditionalFormatting sqref="R41">
    <cfRule type="expression" dxfId="3308" priority="804" stopIfTrue="1">
      <formula>Q41="Podst?"</formula>
    </cfRule>
  </conditionalFormatting>
  <conditionalFormatting sqref="T40">
    <cfRule type="expression" dxfId="3307" priority="805" stopIfTrue="1">
      <formula>Q40="Inne?"</formula>
    </cfRule>
  </conditionalFormatting>
  <conditionalFormatting sqref="S40">
    <cfRule type="expression" dxfId="3306" priority="806" stopIfTrue="1">
      <formula>Q40="Kier?"</formula>
    </cfRule>
  </conditionalFormatting>
  <conditionalFormatting sqref="R40">
    <cfRule type="expression" dxfId="3305" priority="807" stopIfTrue="1">
      <formula>Q40="Podst?"</formula>
    </cfRule>
  </conditionalFormatting>
  <conditionalFormatting sqref="P40">
    <cfRule type="expression" dxfId="3304" priority="808" stopIfTrue="1">
      <formula>AND(P40="*",M40="obi")</formula>
    </cfRule>
  </conditionalFormatting>
  <conditionalFormatting sqref="S40">
    <cfRule type="expression" dxfId="3303" priority="809" stopIfTrue="1">
      <formula>Q40="Kier?"</formula>
    </cfRule>
  </conditionalFormatting>
  <conditionalFormatting sqref="R40">
    <cfRule type="expression" dxfId="3302" priority="810" stopIfTrue="1">
      <formula>Q40="Podst?"</formula>
    </cfRule>
  </conditionalFormatting>
  <conditionalFormatting sqref="S40">
    <cfRule type="expression" dxfId="3301" priority="811" stopIfTrue="1">
      <formula>Q40="Kier?"</formula>
    </cfRule>
  </conditionalFormatting>
  <conditionalFormatting sqref="R40">
    <cfRule type="expression" dxfId="3300" priority="812" stopIfTrue="1">
      <formula>Q40="Podst?"</formula>
    </cfRule>
  </conditionalFormatting>
  <conditionalFormatting sqref="T40">
    <cfRule type="expression" dxfId="3299" priority="813" stopIfTrue="1">
      <formula>R40="Kier?"</formula>
    </cfRule>
  </conditionalFormatting>
  <conditionalFormatting sqref="T40">
    <cfRule type="expression" dxfId="3298" priority="814" stopIfTrue="1">
      <formula>R40="Kier?"</formula>
    </cfRule>
  </conditionalFormatting>
  <conditionalFormatting sqref="T40">
    <cfRule type="expression" dxfId="3297" priority="815" stopIfTrue="1">
      <formula>R40="Kier?"</formula>
    </cfRule>
  </conditionalFormatting>
  <conditionalFormatting sqref="T40">
    <cfRule type="expression" dxfId="3296" priority="816" stopIfTrue="1">
      <formula>Q40="Inne?"</formula>
    </cfRule>
  </conditionalFormatting>
  <conditionalFormatting sqref="S40">
    <cfRule type="expression" dxfId="3295" priority="817" stopIfTrue="1">
      <formula>Q40="Kier?"</formula>
    </cfRule>
  </conditionalFormatting>
  <conditionalFormatting sqref="R40">
    <cfRule type="expression" dxfId="3294" priority="818" stopIfTrue="1">
      <formula>Q40="Podst?"</formula>
    </cfRule>
  </conditionalFormatting>
  <conditionalFormatting sqref="P40">
    <cfRule type="expression" dxfId="3293" priority="819" stopIfTrue="1">
      <formula>AND(P40="*",M40="obi")</formula>
    </cfRule>
  </conditionalFormatting>
  <conditionalFormatting sqref="T40">
    <cfRule type="expression" dxfId="3292" priority="820" stopIfTrue="1">
      <formula>Q40="Inne?"</formula>
    </cfRule>
  </conditionalFormatting>
  <conditionalFormatting sqref="S40">
    <cfRule type="expression" dxfId="3291" priority="821" stopIfTrue="1">
      <formula>Q40="Kier?"</formula>
    </cfRule>
  </conditionalFormatting>
  <conditionalFormatting sqref="R40">
    <cfRule type="expression" dxfId="3290" priority="822" stopIfTrue="1">
      <formula>Q40="Podst?"</formula>
    </cfRule>
  </conditionalFormatting>
  <conditionalFormatting sqref="S40">
    <cfRule type="expression" dxfId="3289" priority="823" stopIfTrue="1">
      <formula>Q40="Kier?"</formula>
    </cfRule>
  </conditionalFormatting>
  <conditionalFormatting sqref="R40">
    <cfRule type="expression" dxfId="3288" priority="824" stopIfTrue="1">
      <formula>Q40="Podst?"</formula>
    </cfRule>
  </conditionalFormatting>
  <conditionalFormatting sqref="T40">
    <cfRule type="expression" dxfId="3287" priority="825" stopIfTrue="1">
      <formula>Q40="Inne?"</formula>
    </cfRule>
  </conditionalFormatting>
  <conditionalFormatting sqref="R40">
    <cfRule type="expression" dxfId="3286" priority="826" stopIfTrue="1">
      <formula>Q40="Podst?"</formula>
    </cfRule>
  </conditionalFormatting>
  <conditionalFormatting sqref="S40">
    <cfRule type="expression" dxfId="3285" priority="827" stopIfTrue="1">
      <formula>Q40="Kier?"</formula>
    </cfRule>
  </conditionalFormatting>
  <conditionalFormatting sqref="S40">
    <cfRule type="expression" dxfId="3284" priority="828" stopIfTrue="1">
      <formula>Q40="Kier?"</formula>
    </cfRule>
  </conditionalFormatting>
  <conditionalFormatting sqref="T40">
    <cfRule type="expression" dxfId="3283" priority="829" stopIfTrue="1">
      <formula>Q40="Inne?"</formula>
    </cfRule>
  </conditionalFormatting>
  <conditionalFormatting sqref="S40">
    <cfRule type="expression" dxfId="3282" priority="830" stopIfTrue="1">
      <formula>Q40="Kier?"</formula>
    </cfRule>
  </conditionalFormatting>
  <conditionalFormatting sqref="R40">
    <cfRule type="expression" dxfId="3281" priority="831" stopIfTrue="1">
      <formula>Q40="Podst?"</formula>
    </cfRule>
  </conditionalFormatting>
  <conditionalFormatting sqref="T40">
    <cfRule type="expression" dxfId="3280" priority="832" stopIfTrue="1">
      <formula>Q40="Inne?"</formula>
    </cfRule>
  </conditionalFormatting>
  <conditionalFormatting sqref="S40">
    <cfRule type="expression" dxfId="3279" priority="833" stopIfTrue="1">
      <formula>Q40="Kier?"</formula>
    </cfRule>
  </conditionalFormatting>
  <conditionalFormatting sqref="R40">
    <cfRule type="expression" dxfId="3278" priority="834" stopIfTrue="1">
      <formula>Q40="Podst?"</formula>
    </cfRule>
  </conditionalFormatting>
  <conditionalFormatting sqref="T40">
    <cfRule type="expression" dxfId="3277" priority="835" stopIfTrue="1">
      <formula>Q40="Inne?"</formula>
    </cfRule>
  </conditionalFormatting>
  <conditionalFormatting sqref="R40">
    <cfRule type="expression" dxfId="3276" priority="836" stopIfTrue="1">
      <formula>Q40="Podst?"</formula>
    </cfRule>
  </conditionalFormatting>
  <conditionalFormatting sqref="S40">
    <cfRule type="expression" dxfId="3275" priority="837" stopIfTrue="1">
      <formula>Q40="Kier?"</formula>
    </cfRule>
  </conditionalFormatting>
  <conditionalFormatting sqref="S40">
    <cfRule type="expression" dxfId="3274" priority="838" stopIfTrue="1">
      <formula>Q40="Kier?"</formula>
    </cfRule>
  </conditionalFormatting>
  <conditionalFormatting sqref="T40">
    <cfRule type="expression" dxfId="3273" priority="839" stopIfTrue="1">
      <formula>Q40="Inne?"</formula>
    </cfRule>
  </conditionalFormatting>
  <conditionalFormatting sqref="S40">
    <cfRule type="expression" dxfId="3272" priority="840" stopIfTrue="1">
      <formula>Q40="Kier?"</formula>
    </cfRule>
  </conditionalFormatting>
  <conditionalFormatting sqref="R40">
    <cfRule type="expression" dxfId="3271" priority="841" stopIfTrue="1">
      <formula>Q40="Podst?"</formula>
    </cfRule>
  </conditionalFormatting>
  <conditionalFormatting sqref="T40">
    <cfRule type="expression" dxfId="3270" priority="842" stopIfTrue="1">
      <formula>Q40="Inne?"</formula>
    </cfRule>
  </conditionalFormatting>
  <conditionalFormatting sqref="S40">
    <cfRule type="expression" dxfId="3269" priority="843" stopIfTrue="1">
      <formula>Q40="Kier?"</formula>
    </cfRule>
  </conditionalFormatting>
  <conditionalFormatting sqref="R40">
    <cfRule type="expression" dxfId="3268" priority="844" stopIfTrue="1">
      <formula>Q40="Podst?"</formula>
    </cfRule>
  </conditionalFormatting>
  <conditionalFormatting sqref="T40">
    <cfRule type="expression" dxfId="3267" priority="845" stopIfTrue="1">
      <formula>Q40="Inne?"</formula>
    </cfRule>
  </conditionalFormatting>
  <conditionalFormatting sqref="S40">
    <cfRule type="expression" dxfId="3266" priority="846" stopIfTrue="1">
      <formula>Q40="Kier?"</formula>
    </cfRule>
  </conditionalFormatting>
  <conditionalFormatting sqref="R40">
    <cfRule type="expression" dxfId="3265" priority="847" stopIfTrue="1">
      <formula>Q40="Podst?"</formula>
    </cfRule>
  </conditionalFormatting>
  <conditionalFormatting sqref="T40">
    <cfRule type="expression" dxfId="3264" priority="848" stopIfTrue="1">
      <formula>Q40="Inne?"</formula>
    </cfRule>
  </conditionalFormatting>
  <conditionalFormatting sqref="S40">
    <cfRule type="expression" dxfId="3263" priority="849" stopIfTrue="1">
      <formula>Q40="Kier?"</formula>
    </cfRule>
  </conditionalFormatting>
  <conditionalFormatting sqref="R40">
    <cfRule type="expression" dxfId="3262" priority="850" stopIfTrue="1">
      <formula>Q40="Podst?"</formula>
    </cfRule>
  </conditionalFormatting>
  <conditionalFormatting sqref="T40">
    <cfRule type="expression" dxfId="3261" priority="851" stopIfTrue="1">
      <formula>Q40="Inne?"</formula>
    </cfRule>
  </conditionalFormatting>
  <conditionalFormatting sqref="S40">
    <cfRule type="expression" dxfId="3260" priority="852" stopIfTrue="1">
      <formula>Q40="Kier?"</formula>
    </cfRule>
  </conditionalFormatting>
  <conditionalFormatting sqref="R40">
    <cfRule type="expression" dxfId="3259" priority="853" stopIfTrue="1">
      <formula>Q40="Podst?"</formula>
    </cfRule>
  </conditionalFormatting>
  <conditionalFormatting sqref="T40">
    <cfRule type="expression" dxfId="3258" priority="854" stopIfTrue="1">
      <formula>Q40="Inne?"</formula>
    </cfRule>
  </conditionalFormatting>
  <conditionalFormatting sqref="S40">
    <cfRule type="expression" dxfId="3257" priority="855" stopIfTrue="1">
      <formula>Q40="Kier?"</formula>
    </cfRule>
  </conditionalFormatting>
  <conditionalFormatting sqref="R40">
    <cfRule type="expression" dxfId="3256" priority="856" stopIfTrue="1">
      <formula>Q40="Podst?"</formula>
    </cfRule>
  </conditionalFormatting>
  <conditionalFormatting sqref="P40">
    <cfRule type="expression" dxfId="3255" priority="857" stopIfTrue="1">
      <formula>AND(P40="*",M40="obi")</formula>
    </cfRule>
  </conditionalFormatting>
  <conditionalFormatting sqref="T40">
    <cfRule type="expression" dxfId="3254" priority="858" stopIfTrue="1">
      <formula>Q40="Inne?"</formula>
    </cfRule>
  </conditionalFormatting>
  <conditionalFormatting sqref="S40">
    <cfRule type="expression" dxfId="3253" priority="859" stopIfTrue="1">
      <formula>Q40="Kier?"</formula>
    </cfRule>
  </conditionalFormatting>
  <conditionalFormatting sqref="R40">
    <cfRule type="expression" dxfId="3252" priority="860" stopIfTrue="1">
      <formula>Q40="Podst?"</formula>
    </cfRule>
  </conditionalFormatting>
  <conditionalFormatting sqref="T40">
    <cfRule type="expression" dxfId="3251" priority="861" stopIfTrue="1">
      <formula>Q40="Inne?"</formula>
    </cfRule>
  </conditionalFormatting>
  <conditionalFormatting sqref="S40">
    <cfRule type="expression" dxfId="3250" priority="862" stopIfTrue="1">
      <formula>Q40="Kier?"</formula>
    </cfRule>
  </conditionalFormatting>
  <conditionalFormatting sqref="R40">
    <cfRule type="expression" dxfId="3249" priority="863" stopIfTrue="1">
      <formula>Q40="Podst?"</formula>
    </cfRule>
  </conditionalFormatting>
  <conditionalFormatting sqref="T30">
    <cfRule type="expression" dxfId="3248" priority="864" stopIfTrue="1">
      <formula>Q30="Inne?"</formula>
    </cfRule>
  </conditionalFormatting>
  <conditionalFormatting sqref="S30">
    <cfRule type="expression" dxfId="3247" priority="865" stopIfTrue="1">
      <formula>Q30="Kier?"</formula>
    </cfRule>
  </conditionalFormatting>
  <conditionalFormatting sqref="R30">
    <cfRule type="expression" dxfId="3246" priority="866" stopIfTrue="1">
      <formula>Q30="Podst?"</formula>
    </cfRule>
  </conditionalFormatting>
  <conditionalFormatting sqref="P30">
    <cfRule type="expression" dxfId="3245" priority="867" stopIfTrue="1">
      <formula>AND(P30="*",M30="obi")</formula>
    </cfRule>
  </conditionalFormatting>
  <conditionalFormatting sqref="S30">
    <cfRule type="expression" dxfId="3244" priority="868" stopIfTrue="1">
      <formula>Q30="Kier?"</formula>
    </cfRule>
  </conditionalFormatting>
  <conditionalFormatting sqref="T30">
    <cfRule type="expression" dxfId="3243" priority="869" stopIfTrue="1">
      <formula>Q30="Inne?"</formula>
    </cfRule>
  </conditionalFormatting>
  <conditionalFormatting sqref="R30">
    <cfRule type="expression" dxfId="3242" priority="870" stopIfTrue="1">
      <formula>Q30="Podst?"</formula>
    </cfRule>
  </conditionalFormatting>
  <conditionalFormatting sqref="T30">
    <cfRule type="expression" dxfId="3241" priority="871" stopIfTrue="1">
      <formula>Q30="Inne?"</formula>
    </cfRule>
  </conditionalFormatting>
  <conditionalFormatting sqref="S30">
    <cfRule type="expression" dxfId="3240" priority="872" stopIfTrue="1">
      <formula>Q30="Kier?"</formula>
    </cfRule>
  </conditionalFormatting>
  <conditionalFormatting sqref="R30">
    <cfRule type="expression" dxfId="3239" priority="873" stopIfTrue="1">
      <formula>Q30="Podst?"</formula>
    </cfRule>
  </conditionalFormatting>
  <conditionalFormatting sqref="T30">
    <cfRule type="expression" dxfId="3238" priority="874" stopIfTrue="1">
      <formula>Q30="Inne?"</formula>
    </cfRule>
  </conditionalFormatting>
  <conditionalFormatting sqref="S30">
    <cfRule type="expression" dxfId="3237" priority="875" stopIfTrue="1">
      <formula>Q30="Kier?"</formula>
    </cfRule>
  </conditionalFormatting>
  <conditionalFormatting sqref="R30">
    <cfRule type="expression" dxfId="3236" priority="876" stopIfTrue="1">
      <formula>Q30="Podst?"</formula>
    </cfRule>
  </conditionalFormatting>
  <conditionalFormatting sqref="T30">
    <cfRule type="expression" dxfId="3235" priority="877" stopIfTrue="1">
      <formula>Q30="Inne?"</formula>
    </cfRule>
  </conditionalFormatting>
  <conditionalFormatting sqref="S30">
    <cfRule type="expression" dxfId="3234" priority="878" stopIfTrue="1">
      <formula>Q30="Kier?"</formula>
    </cfRule>
  </conditionalFormatting>
  <conditionalFormatting sqref="R30">
    <cfRule type="expression" dxfId="3233" priority="879" stopIfTrue="1">
      <formula>Q30="Podst?"</formula>
    </cfRule>
  </conditionalFormatting>
  <conditionalFormatting sqref="P30">
    <cfRule type="expression" dxfId="3232" priority="880" stopIfTrue="1">
      <formula>AND(P30="*",M30="obi")</formula>
    </cfRule>
  </conditionalFormatting>
  <conditionalFormatting sqref="S30">
    <cfRule type="expression" dxfId="3231" priority="881" stopIfTrue="1">
      <formula>Q30="Kier?"</formula>
    </cfRule>
  </conditionalFormatting>
  <conditionalFormatting sqref="R30">
    <cfRule type="expression" dxfId="3230" priority="882" stopIfTrue="1">
      <formula>Q30="Podst?"</formula>
    </cfRule>
  </conditionalFormatting>
  <conditionalFormatting sqref="S30">
    <cfRule type="expression" dxfId="3229" priority="883" stopIfTrue="1">
      <formula>Q30="Kier?"</formula>
    </cfRule>
  </conditionalFormatting>
  <conditionalFormatting sqref="R30">
    <cfRule type="expression" dxfId="3228" priority="884" stopIfTrue="1">
      <formula>Q30="Podst?"</formula>
    </cfRule>
  </conditionalFormatting>
  <conditionalFormatting sqref="T30">
    <cfRule type="expression" dxfId="3227" priority="885" stopIfTrue="1">
      <formula>R30="Kier?"</formula>
    </cfRule>
  </conditionalFormatting>
  <conditionalFormatting sqref="T30">
    <cfRule type="expression" dxfId="3226" priority="886" stopIfTrue="1">
      <formula>R30="Kier?"</formula>
    </cfRule>
  </conditionalFormatting>
  <conditionalFormatting sqref="T30">
    <cfRule type="expression" dxfId="3225" priority="887" stopIfTrue="1">
      <formula>R30="Kier?"</formula>
    </cfRule>
  </conditionalFormatting>
  <conditionalFormatting sqref="T30">
    <cfRule type="expression" dxfId="3224" priority="888" stopIfTrue="1">
      <formula>Q30="Inne?"</formula>
    </cfRule>
  </conditionalFormatting>
  <conditionalFormatting sqref="S30">
    <cfRule type="expression" dxfId="3223" priority="889" stopIfTrue="1">
      <formula>Q30="Kier?"</formula>
    </cfRule>
  </conditionalFormatting>
  <conditionalFormatting sqref="R30">
    <cfRule type="expression" dxfId="3222" priority="890" stopIfTrue="1">
      <formula>Q30="Podst?"</formula>
    </cfRule>
  </conditionalFormatting>
  <conditionalFormatting sqref="P30">
    <cfRule type="expression" dxfId="3221" priority="891" stopIfTrue="1">
      <formula>AND(P30="*",M30="obi")</formula>
    </cfRule>
  </conditionalFormatting>
  <conditionalFormatting sqref="T30">
    <cfRule type="expression" dxfId="3220" priority="892" stopIfTrue="1">
      <formula>Q30="Inne?"</formula>
    </cfRule>
  </conditionalFormatting>
  <conditionalFormatting sqref="S30">
    <cfRule type="expression" dxfId="3219" priority="893" stopIfTrue="1">
      <formula>Q30="Kier?"</formula>
    </cfRule>
  </conditionalFormatting>
  <conditionalFormatting sqref="R30">
    <cfRule type="expression" dxfId="3218" priority="894" stopIfTrue="1">
      <formula>Q30="Podst?"</formula>
    </cfRule>
  </conditionalFormatting>
  <conditionalFormatting sqref="S30">
    <cfRule type="expression" dxfId="3217" priority="895" stopIfTrue="1">
      <formula>Q30="Kier?"</formula>
    </cfRule>
  </conditionalFormatting>
  <conditionalFormatting sqref="R30">
    <cfRule type="expression" dxfId="3216" priority="896" stopIfTrue="1">
      <formula>Q30="Podst?"</formula>
    </cfRule>
  </conditionalFormatting>
  <conditionalFormatting sqref="T30">
    <cfRule type="expression" dxfId="3215" priority="897" stopIfTrue="1">
      <formula>Q30="Inne?"</formula>
    </cfRule>
  </conditionalFormatting>
  <conditionalFormatting sqref="R30">
    <cfRule type="expression" dxfId="3214" priority="898" stopIfTrue="1">
      <formula>Q30="Podst?"</formula>
    </cfRule>
  </conditionalFormatting>
  <conditionalFormatting sqref="S30">
    <cfRule type="expression" dxfId="3213" priority="899" stopIfTrue="1">
      <formula>Q30="Kier?"</formula>
    </cfRule>
  </conditionalFormatting>
  <conditionalFormatting sqref="S30">
    <cfRule type="expression" dxfId="3212" priority="900" stopIfTrue="1">
      <formula>Q30="Kier?"</formula>
    </cfRule>
  </conditionalFormatting>
  <conditionalFormatting sqref="T30">
    <cfRule type="expression" dxfId="3211" priority="901" stopIfTrue="1">
      <formula>Q30="Inne?"</formula>
    </cfRule>
  </conditionalFormatting>
  <conditionalFormatting sqref="S30">
    <cfRule type="expression" dxfId="3210" priority="902" stopIfTrue="1">
      <formula>Q30="Kier?"</formula>
    </cfRule>
  </conditionalFormatting>
  <conditionalFormatting sqref="R30">
    <cfRule type="expression" dxfId="3209" priority="903" stopIfTrue="1">
      <formula>Q30="Podst?"</formula>
    </cfRule>
  </conditionalFormatting>
  <conditionalFormatting sqref="T30">
    <cfRule type="expression" dxfId="3208" priority="904" stopIfTrue="1">
      <formula>Q30="Inne?"</formula>
    </cfRule>
  </conditionalFormatting>
  <conditionalFormatting sqref="S30">
    <cfRule type="expression" dxfId="3207" priority="905" stopIfTrue="1">
      <formula>Q30="Kier?"</formula>
    </cfRule>
  </conditionalFormatting>
  <conditionalFormatting sqref="R30">
    <cfRule type="expression" dxfId="3206" priority="906" stopIfTrue="1">
      <formula>Q30="Podst?"</formula>
    </cfRule>
  </conditionalFormatting>
  <conditionalFormatting sqref="T30">
    <cfRule type="expression" dxfId="3205" priority="907" stopIfTrue="1">
      <formula>Q30="Inne?"</formula>
    </cfRule>
  </conditionalFormatting>
  <conditionalFormatting sqref="R30">
    <cfRule type="expression" dxfId="3204" priority="908" stopIfTrue="1">
      <formula>Q30="Podst?"</formula>
    </cfRule>
  </conditionalFormatting>
  <conditionalFormatting sqref="S30">
    <cfRule type="expression" dxfId="3203" priority="909" stopIfTrue="1">
      <formula>Q30="Kier?"</formula>
    </cfRule>
  </conditionalFormatting>
  <conditionalFormatting sqref="S30">
    <cfRule type="expression" dxfId="3202" priority="910" stopIfTrue="1">
      <formula>Q30="Kier?"</formula>
    </cfRule>
  </conditionalFormatting>
  <conditionalFormatting sqref="T30">
    <cfRule type="expression" dxfId="3201" priority="911" stopIfTrue="1">
      <formula>Q30="Inne?"</formula>
    </cfRule>
  </conditionalFormatting>
  <conditionalFormatting sqref="S30">
    <cfRule type="expression" dxfId="3200" priority="912" stopIfTrue="1">
      <formula>Q30="Kier?"</formula>
    </cfRule>
  </conditionalFormatting>
  <conditionalFormatting sqref="R30">
    <cfRule type="expression" dxfId="3199" priority="913" stopIfTrue="1">
      <formula>Q30="Podst?"</formula>
    </cfRule>
  </conditionalFormatting>
  <conditionalFormatting sqref="T30">
    <cfRule type="expression" dxfId="3198" priority="914" stopIfTrue="1">
      <formula>Q30="Inne?"</formula>
    </cfRule>
  </conditionalFormatting>
  <conditionalFormatting sqref="S30">
    <cfRule type="expression" dxfId="3197" priority="915" stopIfTrue="1">
      <formula>Q30="Kier?"</formula>
    </cfRule>
  </conditionalFormatting>
  <conditionalFormatting sqref="R30">
    <cfRule type="expression" dxfId="3196" priority="916" stopIfTrue="1">
      <formula>Q30="Podst?"</formula>
    </cfRule>
  </conditionalFormatting>
  <conditionalFormatting sqref="R30">
    <cfRule type="expression" dxfId="3195" priority="917" stopIfTrue="1">
      <formula>Q24="Podst?"</formula>
    </cfRule>
  </conditionalFormatting>
  <conditionalFormatting sqref="S30">
    <cfRule type="expression" dxfId="3194" priority="918" stopIfTrue="1">
      <formula>Q24="Kier?"</formula>
    </cfRule>
  </conditionalFormatting>
  <conditionalFormatting sqref="T30">
    <cfRule type="expression" dxfId="3193" priority="919" stopIfTrue="1">
      <formula>Q24="Inne?"</formula>
    </cfRule>
  </conditionalFormatting>
  <conditionalFormatting sqref="T30">
    <cfRule type="expression" dxfId="3192" priority="920" stopIfTrue="1">
      <formula>Q30="Inne?"</formula>
    </cfRule>
  </conditionalFormatting>
  <conditionalFormatting sqref="S30">
    <cfRule type="expression" dxfId="3191" priority="921" stopIfTrue="1">
      <formula>Q30="Kier?"</formula>
    </cfRule>
  </conditionalFormatting>
  <conditionalFormatting sqref="R30">
    <cfRule type="expression" dxfId="3190" priority="922" stopIfTrue="1">
      <formula>Q30="Podst?"</formula>
    </cfRule>
  </conditionalFormatting>
  <conditionalFormatting sqref="T30">
    <cfRule type="expression" dxfId="3189" priority="923" stopIfTrue="1">
      <formula>Q30="Inne?"</formula>
    </cfRule>
  </conditionalFormatting>
  <conditionalFormatting sqref="S30">
    <cfRule type="expression" dxfId="3188" priority="924" stopIfTrue="1">
      <formula>Q30="Kier?"</formula>
    </cfRule>
  </conditionalFormatting>
  <conditionalFormatting sqref="R30">
    <cfRule type="expression" dxfId="3187" priority="925" stopIfTrue="1">
      <formula>Q30="Podst?"</formula>
    </cfRule>
  </conditionalFormatting>
  <conditionalFormatting sqref="T30">
    <cfRule type="expression" dxfId="3186" priority="926" stopIfTrue="1">
      <formula>Q30="Inne?"</formula>
    </cfRule>
  </conditionalFormatting>
  <conditionalFormatting sqref="S30">
    <cfRule type="expression" dxfId="3185" priority="927" stopIfTrue="1">
      <formula>Q30="Kier?"</formula>
    </cfRule>
  </conditionalFormatting>
  <conditionalFormatting sqref="R30">
    <cfRule type="expression" dxfId="3184" priority="928" stopIfTrue="1">
      <formula>Q30="Podst?"</formula>
    </cfRule>
  </conditionalFormatting>
  <conditionalFormatting sqref="T30">
    <cfRule type="expression" dxfId="3183" priority="929" stopIfTrue="1">
      <formula>Q30="Inne?"</formula>
    </cfRule>
  </conditionalFormatting>
  <conditionalFormatting sqref="S30">
    <cfRule type="expression" dxfId="3182" priority="930" stopIfTrue="1">
      <formula>Q30="Kier?"</formula>
    </cfRule>
  </conditionalFormatting>
  <conditionalFormatting sqref="R30">
    <cfRule type="expression" dxfId="3181" priority="931" stopIfTrue="1">
      <formula>Q30="Podst?"</formula>
    </cfRule>
  </conditionalFormatting>
  <conditionalFormatting sqref="P30">
    <cfRule type="expression" dxfId="3180" priority="932" stopIfTrue="1">
      <formula>AND(P30="*",M30="obi")</formula>
    </cfRule>
  </conditionalFormatting>
  <conditionalFormatting sqref="T30">
    <cfRule type="expression" dxfId="3179" priority="933" stopIfTrue="1">
      <formula>Q30="Inne?"</formula>
    </cfRule>
  </conditionalFormatting>
  <conditionalFormatting sqref="S30">
    <cfRule type="expression" dxfId="3178" priority="934" stopIfTrue="1">
      <formula>Q30="Kier?"</formula>
    </cfRule>
  </conditionalFormatting>
  <conditionalFormatting sqref="R30">
    <cfRule type="expression" dxfId="3177" priority="935" stopIfTrue="1">
      <formula>Q30="Podst?"</formula>
    </cfRule>
  </conditionalFormatting>
  <conditionalFormatting sqref="T30">
    <cfRule type="expression" dxfId="3176" priority="936" stopIfTrue="1">
      <formula>Q30="Inne?"</formula>
    </cfRule>
  </conditionalFormatting>
  <conditionalFormatting sqref="S30">
    <cfRule type="expression" dxfId="3175" priority="937" stopIfTrue="1">
      <formula>Q30="Kier?"</formula>
    </cfRule>
  </conditionalFormatting>
  <conditionalFormatting sqref="R30">
    <cfRule type="expression" dxfId="3174" priority="938" stopIfTrue="1">
      <formula>Q30="Podst?"</formula>
    </cfRule>
  </conditionalFormatting>
  <conditionalFormatting sqref="T47">
    <cfRule type="expression" dxfId="3173" priority="939" stopIfTrue="1">
      <formula>Q47="Inne?"</formula>
    </cfRule>
  </conditionalFormatting>
  <conditionalFormatting sqref="S47">
    <cfRule type="expression" dxfId="3172" priority="940" stopIfTrue="1">
      <formula>Q47="Kier?"</formula>
    </cfRule>
  </conditionalFormatting>
  <conditionalFormatting sqref="R47">
    <cfRule type="expression" dxfId="3171" priority="941" stopIfTrue="1">
      <formula>Q47="Podst?"</formula>
    </cfRule>
  </conditionalFormatting>
  <conditionalFormatting sqref="P47">
    <cfRule type="expression" dxfId="3170" priority="942" stopIfTrue="1">
      <formula>AND(P47="*",M47="obi")</formula>
    </cfRule>
  </conditionalFormatting>
  <conditionalFormatting sqref="T47">
    <cfRule type="expression" dxfId="3169" priority="943" stopIfTrue="1">
      <formula>Q47="Inne?"</formula>
    </cfRule>
  </conditionalFormatting>
  <conditionalFormatting sqref="S47">
    <cfRule type="expression" dxfId="3168" priority="944" stopIfTrue="1">
      <formula>Q47="Kier?"</formula>
    </cfRule>
  </conditionalFormatting>
  <conditionalFormatting sqref="R47">
    <cfRule type="expression" dxfId="3167" priority="945" stopIfTrue="1">
      <formula>Q47="Podst?"</formula>
    </cfRule>
  </conditionalFormatting>
  <conditionalFormatting sqref="T47">
    <cfRule type="expression" dxfId="3166" priority="946" stopIfTrue="1">
      <formula>Q47="Inne?"</formula>
    </cfRule>
  </conditionalFormatting>
  <conditionalFormatting sqref="S47">
    <cfRule type="expression" dxfId="3165" priority="947" stopIfTrue="1">
      <formula>Q47="Kier?"</formula>
    </cfRule>
  </conditionalFormatting>
  <conditionalFormatting sqref="R47">
    <cfRule type="expression" dxfId="3164" priority="948" stopIfTrue="1">
      <formula>Q47="Podst?"</formula>
    </cfRule>
  </conditionalFormatting>
  <conditionalFormatting sqref="R47">
    <cfRule type="expression" dxfId="3163" priority="949" stopIfTrue="1">
      <formula>Q47="Podst?"</formula>
    </cfRule>
  </conditionalFormatting>
  <conditionalFormatting sqref="S47">
    <cfRule type="expression" dxfId="3162" priority="950" stopIfTrue="1">
      <formula>Q47="Kier?"</formula>
    </cfRule>
  </conditionalFormatting>
  <conditionalFormatting sqref="T47">
    <cfRule type="expression" dxfId="3161" priority="951" stopIfTrue="1">
      <formula>Q47="Inne?"</formula>
    </cfRule>
  </conditionalFormatting>
  <conditionalFormatting sqref="T47">
    <cfRule type="expression" dxfId="3160" priority="952" stopIfTrue="1">
      <formula>Q47="Inne?"</formula>
    </cfRule>
  </conditionalFormatting>
  <conditionalFormatting sqref="S47">
    <cfRule type="expression" dxfId="3159" priority="953" stopIfTrue="1">
      <formula>Q47="Kier?"</formula>
    </cfRule>
  </conditionalFormatting>
  <conditionalFormatting sqref="T47">
    <cfRule type="expression" dxfId="3158" priority="954" stopIfTrue="1">
      <formula>Q47="Inne?"</formula>
    </cfRule>
  </conditionalFormatting>
  <conditionalFormatting sqref="S47">
    <cfRule type="expression" dxfId="3157" priority="955" stopIfTrue="1">
      <formula>Q47="Kier?"</formula>
    </cfRule>
  </conditionalFormatting>
  <conditionalFormatting sqref="R47">
    <cfRule type="expression" dxfId="3156" priority="956" stopIfTrue="1">
      <formula>Q47="Podst?"</formula>
    </cfRule>
  </conditionalFormatting>
  <conditionalFormatting sqref="P47">
    <cfRule type="expression" dxfId="3155" priority="957" stopIfTrue="1">
      <formula>AND(P47="*",M47="obi")</formula>
    </cfRule>
  </conditionalFormatting>
  <conditionalFormatting sqref="S47">
    <cfRule type="expression" dxfId="3154" priority="958" stopIfTrue="1">
      <formula>Q47="Kier?"</formula>
    </cfRule>
  </conditionalFormatting>
  <conditionalFormatting sqref="T47">
    <cfRule type="expression" dxfId="3153" priority="959" stopIfTrue="1">
      <formula>Q47="Inne?"</formula>
    </cfRule>
  </conditionalFormatting>
  <conditionalFormatting sqref="R47">
    <cfRule type="expression" dxfId="3152" priority="960" stopIfTrue="1">
      <formula>Q47="Podst?"</formula>
    </cfRule>
  </conditionalFormatting>
  <conditionalFormatting sqref="T47">
    <cfRule type="expression" dxfId="3151" priority="961" stopIfTrue="1">
      <formula>Q47="Inne?"</formula>
    </cfRule>
  </conditionalFormatting>
  <conditionalFormatting sqref="S47">
    <cfRule type="expression" dxfId="3150" priority="962" stopIfTrue="1">
      <formula>Q47="Kier?"</formula>
    </cfRule>
  </conditionalFormatting>
  <conditionalFormatting sqref="R47">
    <cfRule type="expression" dxfId="3149" priority="963" stopIfTrue="1">
      <formula>Q47="Podst?"</formula>
    </cfRule>
  </conditionalFormatting>
  <conditionalFormatting sqref="T47">
    <cfRule type="expression" dxfId="3148" priority="964" stopIfTrue="1">
      <formula>Q47="Inne?"</formula>
    </cfRule>
  </conditionalFormatting>
  <conditionalFormatting sqref="S47">
    <cfRule type="expression" dxfId="3147" priority="965" stopIfTrue="1">
      <formula>Q47="Kier?"</formula>
    </cfRule>
  </conditionalFormatting>
  <conditionalFormatting sqref="R47">
    <cfRule type="expression" dxfId="3146" priority="966" stopIfTrue="1">
      <formula>Q47="Podst?"</formula>
    </cfRule>
  </conditionalFormatting>
  <conditionalFormatting sqref="T47">
    <cfRule type="expression" dxfId="3145" priority="967" stopIfTrue="1">
      <formula>Q47="Inne?"</formula>
    </cfRule>
  </conditionalFormatting>
  <conditionalFormatting sqref="S47">
    <cfRule type="expression" dxfId="3144" priority="968" stopIfTrue="1">
      <formula>Q47="Kier?"</formula>
    </cfRule>
  </conditionalFormatting>
  <conditionalFormatting sqref="R47">
    <cfRule type="expression" dxfId="3143" priority="969" stopIfTrue="1">
      <formula>Q47="Podst?"</formula>
    </cfRule>
  </conditionalFormatting>
  <conditionalFormatting sqref="P47">
    <cfRule type="expression" dxfId="3142" priority="970" stopIfTrue="1">
      <formula>AND(P47="*",M47="obi")</formula>
    </cfRule>
  </conditionalFormatting>
  <conditionalFormatting sqref="S47">
    <cfRule type="expression" dxfId="3141" priority="971" stopIfTrue="1">
      <formula>Q47="Kier?"</formula>
    </cfRule>
  </conditionalFormatting>
  <conditionalFormatting sqref="R47">
    <cfRule type="expression" dxfId="3140" priority="972" stopIfTrue="1">
      <formula>Q47="Podst?"</formula>
    </cfRule>
  </conditionalFormatting>
  <conditionalFormatting sqref="S47">
    <cfRule type="expression" dxfId="3139" priority="973" stopIfTrue="1">
      <formula>Q47="Kier?"</formula>
    </cfRule>
  </conditionalFormatting>
  <conditionalFormatting sqref="R47">
    <cfRule type="expression" dxfId="3138" priority="974" stopIfTrue="1">
      <formula>Q47="Podst?"</formula>
    </cfRule>
  </conditionalFormatting>
  <conditionalFormatting sqref="T47">
    <cfRule type="expression" dxfId="3137" priority="975" stopIfTrue="1">
      <formula>R47="Kier?"</formula>
    </cfRule>
  </conditionalFormatting>
  <conditionalFormatting sqref="T47">
    <cfRule type="expression" dxfId="3136" priority="976" stopIfTrue="1">
      <formula>R47="Kier?"</formula>
    </cfRule>
  </conditionalFormatting>
  <conditionalFormatting sqref="T47">
    <cfRule type="expression" dxfId="3135" priority="977" stopIfTrue="1">
      <formula>R47="Kier?"</formula>
    </cfRule>
  </conditionalFormatting>
  <conditionalFormatting sqref="T47">
    <cfRule type="expression" dxfId="3134" priority="978" stopIfTrue="1">
      <formula>Q47="Inne?"</formula>
    </cfRule>
  </conditionalFormatting>
  <conditionalFormatting sqref="S47">
    <cfRule type="expression" dxfId="3133" priority="979" stopIfTrue="1">
      <formula>Q47="Kier?"</formula>
    </cfRule>
  </conditionalFormatting>
  <conditionalFormatting sqref="R47">
    <cfRule type="expression" dxfId="3132" priority="980" stopIfTrue="1">
      <formula>Q47="Podst?"</formula>
    </cfRule>
  </conditionalFormatting>
  <conditionalFormatting sqref="P47">
    <cfRule type="expression" dxfId="3131" priority="981" stopIfTrue="1">
      <formula>AND(P47="*",M47="obi")</formula>
    </cfRule>
  </conditionalFormatting>
  <conditionalFormatting sqref="T47">
    <cfRule type="expression" dxfId="3130" priority="982" stopIfTrue="1">
      <formula>Q47="Inne?"</formula>
    </cfRule>
  </conditionalFormatting>
  <conditionalFormatting sqref="S47">
    <cfRule type="expression" dxfId="3129" priority="983" stopIfTrue="1">
      <formula>Q47="Kier?"</formula>
    </cfRule>
  </conditionalFormatting>
  <conditionalFormatting sqref="R47">
    <cfRule type="expression" dxfId="3128" priority="984" stopIfTrue="1">
      <formula>Q47="Podst?"</formula>
    </cfRule>
  </conditionalFormatting>
  <conditionalFormatting sqref="S47">
    <cfRule type="expression" dxfId="3127" priority="985" stopIfTrue="1">
      <formula>Q47="Kier?"</formula>
    </cfRule>
  </conditionalFormatting>
  <conditionalFormatting sqref="R47">
    <cfRule type="expression" dxfId="3126" priority="986" stopIfTrue="1">
      <formula>Q47="Podst?"</formula>
    </cfRule>
  </conditionalFormatting>
  <conditionalFormatting sqref="T47">
    <cfRule type="expression" dxfId="3125" priority="987" stopIfTrue="1">
      <formula>Q47="Inne?"</formula>
    </cfRule>
  </conditionalFormatting>
  <conditionalFormatting sqref="R47">
    <cfRule type="expression" dxfId="3124" priority="988" stopIfTrue="1">
      <formula>Q47="Podst?"</formula>
    </cfRule>
  </conditionalFormatting>
  <conditionalFormatting sqref="S47">
    <cfRule type="expression" dxfId="3123" priority="989" stopIfTrue="1">
      <formula>Q47="Kier?"</formula>
    </cfRule>
  </conditionalFormatting>
  <conditionalFormatting sqref="S47">
    <cfRule type="expression" dxfId="3122" priority="990" stopIfTrue="1">
      <formula>Q47="Kier?"</formula>
    </cfRule>
  </conditionalFormatting>
  <conditionalFormatting sqref="T47">
    <cfRule type="expression" dxfId="3121" priority="991" stopIfTrue="1">
      <formula>Q47="Inne?"</formula>
    </cfRule>
  </conditionalFormatting>
  <conditionalFormatting sqref="S47">
    <cfRule type="expression" dxfId="3120" priority="992" stopIfTrue="1">
      <formula>Q47="Kier?"</formula>
    </cfRule>
  </conditionalFormatting>
  <conditionalFormatting sqref="R47">
    <cfRule type="expression" dxfId="3119" priority="993" stopIfTrue="1">
      <formula>Q47="Podst?"</formula>
    </cfRule>
  </conditionalFormatting>
  <conditionalFormatting sqref="T47">
    <cfRule type="expression" dxfId="3118" priority="994" stopIfTrue="1">
      <formula>Q47="Inne?"</formula>
    </cfRule>
  </conditionalFormatting>
  <conditionalFormatting sqref="S47">
    <cfRule type="expression" dxfId="3117" priority="995" stopIfTrue="1">
      <formula>Q47="Kier?"</formula>
    </cfRule>
  </conditionalFormatting>
  <conditionalFormatting sqref="R47">
    <cfRule type="expression" dxfId="3116" priority="996" stopIfTrue="1">
      <formula>Q47="Podst?"</formula>
    </cfRule>
  </conditionalFormatting>
  <conditionalFormatting sqref="T47">
    <cfRule type="expression" dxfId="3115" priority="997" stopIfTrue="1">
      <formula>Q47="Inne?"</formula>
    </cfRule>
  </conditionalFormatting>
  <conditionalFormatting sqref="R47">
    <cfRule type="expression" dxfId="3114" priority="998" stopIfTrue="1">
      <formula>Q47="Podst?"</formula>
    </cfRule>
  </conditionalFormatting>
  <conditionalFormatting sqref="S47">
    <cfRule type="expression" dxfId="3113" priority="999" stopIfTrue="1">
      <formula>Q47="Kier?"</formula>
    </cfRule>
  </conditionalFormatting>
  <conditionalFormatting sqref="S47">
    <cfRule type="expression" dxfId="3112" priority="1000" stopIfTrue="1">
      <formula>Q47="Kier?"</formula>
    </cfRule>
  </conditionalFormatting>
  <conditionalFormatting sqref="T47">
    <cfRule type="expression" dxfId="3111" priority="1001" stopIfTrue="1">
      <formula>Q47="Inne?"</formula>
    </cfRule>
  </conditionalFormatting>
  <conditionalFormatting sqref="S47">
    <cfRule type="expression" dxfId="3110" priority="1002" stopIfTrue="1">
      <formula>Q47="Kier?"</formula>
    </cfRule>
  </conditionalFormatting>
  <conditionalFormatting sqref="R47">
    <cfRule type="expression" dxfId="3109" priority="1003" stopIfTrue="1">
      <formula>Q47="Podst?"</formula>
    </cfRule>
  </conditionalFormatting>
  <conditionalFormatting sqref="T47">
    <cfRule type="expression" dxfId="3108" priority="1004" stopIfTrue="1">
      <formula>Q47="Inne?"</formula>
    </cfRule>
  </conditionalFormatting>
  <conditionalFormatting sqref="S47">
    <cfRule type="expression" dxfId="3107" priority="1005" stopIfTrue="1">
      <formula>Q47="Kier?"</formula>
    </cfRule>
  </conditionalFormatting>
  <conditionalFormatting sqref="R47">
    <cfRule type="expression" dxfId="3106" priority="1006" stopIfTrue="1">
      <formula>Q47="Podst?"</formula>
    </cfRule>
  </conditionalFormatting>
  <conditionalFormatting sqref="R47">
    <cfRule type="expression" dxfId="3105" priority="1007" stopIfTrue="1">
      <formula>Q26="Podst?"</formula>
    </cfRule>
  </conditionalFormatting>
  <conditionalFormatting sqref="S47">
    <cfRule type="expression" dxfId="3104" priority="1008" stopIfTrue="1">
      <formula>Q26="Kier?"</formula>
    </cfRule>
  </conditionalFormatting>
  <conditionalFormatting sqref="T47">
    <cfRule type="expression" dxfId="3103" priority="1009" stopIfTrue="1">
      <formula>Q26="Inne?"</formula>
    </cfRule>
  </conditionalFormatting>
  <conditionalFormatting sqref="T47">
    <cfRule type="expression" dxfId="3102" priority="1010" stopIfTrue="1">
      <formula>Q47="Inne?"</formula>
    </cfRule>
  </conditionalFormatting>
  <conditionalFormatting sqref="S47">
    <cfRule type="expression" dxfId="3101" priority="1011" stopIfTrue="1">
      <formula>Q47="Kier?"</formula>
    </cfRule>
  </conditionalFormatting>
  <conditionalFormatting sqref="R47">
    <cfRule type="expression" dxfId="3100" priority="1012" stopIfTrue="1">
      <formula>Q47="Podst?"</formula>
    </cfRule>
  </conditionalFormatting>
  <conditionalFormatting sqref="T47">
    <cfRule type="expression" dxfId="3099" priority="1013" stopIfTrue="1">
      <formula>Q47="Inne?"</formula>
    </cfRule>
  </conditionalFormatting>
  <conditionalFormatting sqref="S47">
    <cfRule type="expression" dxfId="3098" priority="1014" stopIfTrue="1">
      <formula>Q47="Kier?"</formula>
    </cfRule>
  </conditionalFormatting>
  <conditionalFormatting sqref="R47">
    <cfRule type="expression" dxfId="3097" priority="1015" stopIfTrue="1">
      <formula>Q47="Podst?"</formula>
    </cfRule>
  </conditionalFormatting>
  <conditionalFormatting sqref="T47">
    <cfRule type="expression" dxfId="3096" priority="1016" stopIfTrue="1">
      <formula>Q47="Inne?"</formula>
    </cfRule>
  </conditionalFormatting>
  <conditionalFormatting sqref="S47">
    <cfRule type="expression" dxfId="3095" priority="1017" stopIfTrue="1">
      <formula>Q47="Kier?"</formula>
    </cfRule>
  </conditionalFormatting>
  <conditionalFormatting sqref="R47">
    <cfRule type="expression" dxfId="3094" priority="1018" stopIfTrue="1">
      <formula>Q47="Podst?"</formula>
    </cfRule>
  </conditionalFormatting>
  <conditionalFormatting sqref="T47">
    <cfRule type="expression" dxfId="3093" priority="1019" stopIfTrue="1">
      <formula>Q47="Inne?"</formula>
    </cfRule>
  </conditionalFormatting>
  <conditionalFormatting sqref="S47">
    <cfRule type="expression" dxfId="3092" priority="1020" stopIfTrue="1">
      <formula>Q47="Kier?"</formula>
    </cfRule>
  </conditionalFormatting>
  <conditionalFormatting sqref="R47">
    <cfRule type="expression" dxfId="3091" priority="1021" stopIfTrue="1">
      <formula>Q47="Podst?"</formula>
    </cfRule>
  </conditionalFormatting>
  <conditionalFormatting sqref="P47">
    <cfRule type="expression" dxfId="3090" priority="1022" stopIfTrue="1">
      <formula>AND(P47="*",M47="obi")</formula>
    </cfRule>
  </conditionalFormatting>
  <conditionalFormatting sqref="T47">
    <cfRule type="expression" dxfId="3089" priority="1023" stopIfTrue="1">
      <formula>Q47="Inne?"</formula>
    </cfRule>
  </conditionalFormatting>
  <conditionalFormatting sqref="S47">
    <cfRule type="expression" dxfId="3088" priority="1024" stopIfTrue="1">
      <formula>Q47="Kier?"</formula>
    </cfRule>
  </conditionalFormatting>
  <conditionalFormatting sqref="R47">
    <cfRule type="expression" dxfId="3087" priority="1025" stopIfTrue="1">
      <formula>Q47="Podst?"</formula>
    </cfRule>
  </conditionalFormatting>
  <conditionalFormatting sqref="T47">
    <cfRule type="expression" dxfId="3086" priority="1026" stopIfTrue="1">
      <formula>Q47="Inne?"</formula>
    </cfRule>
  </conditionalFormatting>
  <conditionalFormatting sqref="S47">
    <cfRule type="expression" dxfId="3085" priority="1027" stopIfTrue="1">
      <formula>Q47="Kier?"</formula>
    </cfRule>
  </conditionalFormatting>
  <conditionalFormatting sqref="R47">
    <cfRule type="expression" dxfId="3084" priority="1028" stopIfTrue="1">
      <formula>Q47="Podst?"</formula>
    </cfRule>
  </conditionalFormatting>
  <conditionalFormatting sqref="T68:T69">
    <cfRule type="expression" dxfId="3083" priority="1029" stopIfTrue="1">
      <formula>Q68="Inne?"</formula>
    </cfRule>
  </conditionalFormatting>
  <conditionalFormatting sqref="S68">
    <cfRule type="expression" dxfId="3082" priority="1030" stopIfTrue="1">
      <formula>Q68="Kier?"</formula>
    </cfRule>
  </conditionalFormatting>
  <conditionalFormatting sqref="R68">
    <cfRule type="expression" dxfId="3081" priority="1031" stopIfTrue="1">
      <formula>Q68="Podst?"</formula>
    </cfRule>
  </conditionalFormatting>
  <conditionalFormatting sqref="T68:T69">
    <cfRule type="expression" dxfId="3080" priority="1032" stopIfTrue="1">
      <formula>Q68="Inne?"</formula>
    </cfRule>
  </conditionalFormatting>
  <conditionalFormatting sqref="S68">
    <cfRule type="expression" dxfId="3079" priority="1033" stopIfTrue="1">
      <formula>Q68="Kier?"</formula>
    </cfRule>
  </conditionalFormatting>
  <conditionalFormatting sqref="R68">
    <cfRule type="expression" dxfId="3078" priority="1034" stopIfTrue="1">
      <formula>Q68="Podst?"</formula>
    </cfRule>
  </conditionalFormatting>
  <conditionalFormatting sqref="T68:T69">
    <cfRule type="expression" dxfId="3077" priority="1035" stopIfTrue="1">
      <formula>Q68="Inne?"</formula>
    </cfRule>
  </conditionalFormatting>
  <conditionalFormatting sqref="S68">
    <cfRule type="expression" dxfId="3076" priority="1036" stopIfTrue="1">
      <formula>Q68="Kier?"</formula>
    </cfRule>
  </conditionalFormatting>
  <conditionalFormatting sqref="R68">
    <cfRule type="expression" dxfId="3075" priority="1037" stopIfTrue="1">
      <formula>Q68="Podst?"</formula>
    </cfRule>
  </conditionalFormatting>
  <conditionalFormatting sqref="T68:T69">
    <cfRule type="expression" dxfId="3074" priority="1038" stopIfTrue="1">
      <formula>Q68="Inne?"</formula>
    </cfRule>
  </conditionalFormatting>
  <conditionalFormatting sqref="S68">
    <cfRule type="expression" dxfId="3073" priority="1039" stopIfTrue="1">
      <formula>Q68="Kier?"</formula>
    </cfRule>
  </conditionalFormatting>
  <conditionalFormatting sqref="R68">
    <cfRule type="expression" dxfId="3072" priority="1040" stopIfTrue="1">
      <formula>Q68="Podst?"</formula>
    </cfRule>
  </conditionalFormatting>
  <conditionalFormatting sqref="T68:T69">
    <cfRule type="expression" dxfId="3071" priority="1041" stopIfTrue="1">
      <formula>Q68="Inne?"</formula>
    </cfRule>
  </conditionalFormatting>
  <conditionalFormatting sqref="S68">
    <cfRule type="expression" dxfId="3070" priority="1042" stopIfTrue="1">
      <formula>Q68="Kier?"</formula>
    </cfRule>
  </conditionalFormatting>
  <conditionalFormatting sqref="R68">
    <cfRule type="expression" dxfId="3069" priority="1043" stopIfTrue="1">
      <formula>Q68="Podst?"</formula>
    </cfRule>
  </conditionalFormatting>
  <conditionalFormatting sqref="T68:T69">
    <cfRule type="expression" dxfId="3068" priority="1044" stopIfTrue="1">
      <formula>Q68="Inne?"</formula>
    </cfRule>
  </conditionalFormatting>
  <conditionalFormatting sqref="S68">
    <cfRule type="expression" dxfId="3067" priority="1045" stopIfTrue="1">
      <formula>Q68="Kier?"</formula>
    </cfRule>
  </conditionalFormatting>
  <conditionalFormatting sqref="R68">
    <cfRule type="expression" dxfId="3066" priority="1046" stopIfTrue="1">
      <formula>Q68="Podst?"</formula>
    </cfRule>
  </conditionalFormatting>
  <conditionalFormatting sqref="T68:T69">
    <cfRule type="expression" dxfId="3065" priority="1047" stopIfTrue="1">
      <formula>Q68="Inne?"</formula>
    </cfRule>
  </conditionalFormatting>
  <conditionalFormatting sqref="S68">
    <cfRule type="expression" dxfId="3064" priority="1048" stopIfTrue="1">
      <formula>Q68="Kier?"</formula>
    </cfRule>
  </conditionalFormatting>
  <conditionalFormatting sqref="R68">
    <cfRule type="expression" dxfId="3063" priority="1049" stopIfTrue="1">
      <formula>Q68="Podst?"</formula>
    </cfRule>
  </conditionalFormatting>
  <conditionalFormatting sqref="T68:T69">
    <cfRule type="expression" dxfId="3062" priority="1050" stopIfTrue="1">
      <formula>Q68="Inne?"</formula>
    </cfRule>
  </conditionalFormatting>
  <conditionalFormatting sqref="S68">
    <cfRule type="expression" dxfId="3061" priority="1051" stopIfTrue="1">
      <formula>Q68="Kier?"</formula>
    </cfRule>
  </conditionalFormatting>
  <conditionalFormatting sqref="R68">
    <cfRule type="expression" dxfId="3060" priority="1052" stopIfTrue="1">
      <formula>Q68="Podst?"</formula>
    </cfRule>
  </conditionalFormatting>
  <conditionalFormatting sqref="P68">
    <cfRule type="expression" dxfId="3059" priority="1053" stopIfTrue="1">
      <formula>AND(P68="*",M68="obi")</formula>
    </cfRule>
  </conditionalFormatting>
  <conditionalFormatting sqref="T68:T69">
    <cfRule type="expression" dxfId="3058" priority="1054" stopIfTrue="1">
      <formula>Q68="Inne?"</formula>
    </cfRule>
  </conditionalFormatting>
  <conditionalFormatting sqref="S68">
    <cfRule type="expression" dxfId="3057" priority="1055" stopIfTrue="1">
      <formula>Q68="Kier?"</formula>
    </cfRule>
  </conditionalFormatting>
  <conditionalFormatting sqref="R68">
    <cfRule type="expression" dxfId="3056" priority="1056" stopIfTrue="1">
      <formula>Q68="Podst?"</formula>
    </cfRule>
  </conditionalFormatting>
  <conditionalFormatting sqref="T68:T69">
    <cfRule type="expression" dxfId="3055" priority="1057" stopIfTrue="1">
      <formula>Q68="Inne?"</formula>
    </cfRule>
  </conditionalFormatting>
  <conditionalFormatting sqref="S68">
    <cfRule type="expression" dxfId="3054" priority="1058" stopIfTrue="1">
      <formula>Q68="Kier?"</formula>
    </cfRule>
  </conditionalFormatting>
  <conditionalFormatting sqref="R68">
    <cfRule type="expression" dxfId="3053" priority="1059" stopIfTrue="1">
      <formula>Q68="Podst?"</formula>
    </cfRule>
  </conditionalFormatting>
  <conditionalFormatting sqref="T54">
    <cfRule type="expression" dxfId="3052" priority="1060" stopIfTrue="1">
      <formula>Q54="Inne?"</formula>
    </cfRule>
  </conditionalFormatting>
  <conditionalFormatting sqref="S54">
    <cfRule type="expression" dxfId="3051" priority="1061" stopIfTrue="1">
      <formula>Q54="Kier?"</formula>
    </cfRule>
  </conditionalFormatting>
  <conditionalFormatting sqref="R54">
    <cfRule type="expression" dxfId="3050" priority="1062" stopIfTrue="1">
      <formula>Q54="Podst?"</formula>
    </cfRule>
  </conditionalFormatting>
  <conditionalFormatting sqref="S54">
    <cfRule type="expression" dxfId="3049" priority="1063" stopIfTrue="1">
      <formula>Q54="Kier?"</formula>
    </cfRule>
  </conditionalFormatting>
  <conditionalFormatting sqref="R54">
    <cfRule type="expression" dxfId="3048" priority="1064" stopIfTrue="1">
      <formula>Q54="Podst?"</formula>
    </cfRule>
  </conditionalFormatting>
  <conditionalFormatting sqref="S54">
    <cfRule type="expression" dxfId="3047" priority="1065" stopIfTrue="1">
      <formula>Q54="Kier?"</formula>
    </cfRule>
  </conditionalFormatting>
  <conditionalFormatting sqref="R54">
    <cfRule type="expression" dxfId="3046" priority="1066" stopIfTrue="1">
      <formula>Q54="Podst?"</formula>
    </cfRule>
  </conditionalFormatting>
  <conditionalFormatting sqref="T54">
    <cfRule type="expression" dxfId="3045" priority="1067" stopIfTrue="1">
      <formula>Q54="Inne?"</formula>
    </cfRule>
  </conditionalFormatting>
  <conditionalFormatting sqref="T54">
    <cfRule type="expression" dxfId="3044" priority="1068" stopIfTrue="1">
      <formula>Q54="Inne?"</formula>
    </cfRule>
  </conditionalFormatting>
  <conditionalFormatting sqref="T54">
    <cfRule type="expression" dxfId="3043" priority="1069" stopIfTrue="1">
      <formula>Q54="Inne?"</formula>
    </cfRule>
  </conditionalFormatting>
  <conditionalFormatting sqref="S54">
    <cfRule type="expression" dxfId="3042" priority="1070" stopIfTrue="1">
      <formula>Q54="Kier?"</formula>
    </cfRule>
  </conditionalFormatting>
  <conditionalFormatting sqref="R54">
    <cfRule type="expression" dxfId="3041" priority="1071" stopIfTrue="1">
      <formula>Q54="Podst?"</formula>
    </cfRule>
  </conditionalFormatting>
  <conditionalFormatting sqref="T54">
    <cfRule type="expression" dxfId="3040" priority="1072" stopIfTrue="1">
      <formula>Q54="Inne?"</formula>
    </cfRule>
  </conditionalFormatting>
  <conditionalFormatting sqref="S54">
    <cfRule type="expression" dxfId="3039" priority="1073" stopIfTrue="1">
      <formula>Q54="Kier?"</formula>
    </cfRule>
  </conditionalFormatting>
  <conditionalFormatting sqref="R54">
    <cfRule type="expression" dxfId="3038" priority="1074" stopIfTrue="1">
      <formula>Q54="Podst?"</formula>
    </cfRule>
  </conditionalFormatting>
  <conditionalFormatting sqref="T54">
    <cfRule type="expression" dxfId="3037" priority="1075" stopIfTrue="1">
      <formula>Q54="Inne?"</formula>
    </cfRule>
  </conditionalFormatting>
  <conditionalFormatting sqref="S54">
    <cfRule type="expression" dxfId="3036" priority="1076" stopIfTrue="1">
      <formula>Q54="Kier?"</formula>
    </cfRule>
  </conditionalFormatting>
  <conditionalFormatting sqref="R54">
    <cfRule type="expression" dxfId="3035" priority="1077" stopIfTrue="1">
      <formula>Q54="Podst?"</formula>
    </cfRule>
  </conditionalFormatting>
  <conditionalFormatting sqref="T54">
    <cfRule type="expression" dxfId="3034" priority="1078" stopIfTrue="1">
      <formula>Q54="Inne?"</formula>
    </cfRule>
  </conditionalFormatting>
  <conditionalFormatting sqref="S54">
    <cfRule type="expression" dxfId="3033" priority="1079" stopIfTrue="1">
      <formula>Q54="Kier?"</formula>
    </cfRule>
  </conditionalFormatting>
  <conditionalFormatting sqref="R54">
    <cfRule type="expression" dxfId="3032" priority="1080" stopIfTrue="1">
      <formula>Q54="Podst?"</formula>
    </cfRule>
  </conditionalFormatting>
  <conditionalFormatting sqref="T54">
    <cfRule type="expression" dxfId="3031" priority="1081" stopIfTrue="1">
      <formula>Q54="Inne?"</formula>
    </cfRule>
  </conditionalFormatting>
  <conditionalFormatting sqref="S54">
    <cfRule type="expression" dxfId="3030" priority="1082" stopIfTrue="1">
      <formula>Q54="Kier?"</formula>
    </cfRule>
  </conditionalFormatting>
  <conditionalFormatting sqref="R54">
    <cfRule type="expression" dxfId="3029" priority="1083" stopIfTrue="1">
      <formula>Q54="Podst?"</formula>
    </cfRule>
  </conditionalFormatting>
  <conditionalFormatting sqref="T54">
    <cfRule type="expression" dxfId="3028" priority="1084" stopIfTrue="1">
      <formula>Q54="Inne?"</formula>
    </cfRule>
  </conditionalFormatting>
  <conditionalFormatting sqref="S54">
    <cfRule type="expression" dxfId="3027" priority="1085" stopIfTrue="1">
      <formula>Q54="Kier?"</formula>
    </cfRule>
  </conditionalFormatting>
  <conditionalFormatting sqref="R54">
    <cfRule type="expression" dxfId="3026" priority="1086" stopIfTrue="1">
      <formula>Q54="Podst?"</formula>
    </cfRule>
  </conditionalFormatting>
  <conditionalFormatting sqref="T54">
    <cfRule type="expression" dxfId="3025" priority="1087" stopIfTrue="1">
      <formula>Q54="Inne?"</formula>
    </cfRule>
  </conditionalFormatting>
  <conditionalFormatting sqref="S54">
    <cfRule type="expression" dxfId="3024" priority="1088" stopIfTrue="1">
      <formula>Q54="Kier?"</formula>
    </cfRule>
  </conditionalFormatting>
  <conditionalFormatting sqref="R54">
    <cfRule type="expression" dxfId="3023" priority="1089" stopIfTrue="1">
      <formula>Q54="Podst?"</formula>
    </cfRule>
  </conditionalFormatting>
  <conditionalFormatting sqref="T54">
    <cfRule type="expression" dxfId="3022" priority="1090" stopIfTrue="1">
      <formula>Q54="Inne?"</formula>
    </cfRule>
  </conditionalFormatting>
  <conditionalFormatting sqref="S54">
    <cfRule type="expression" dxfId="3021" priority="1091" stopIfTrue="1">
      <formula>Q54="Kier?"</formula>
    </cfRule>
  </conditionalFormatting>
  <conditionalFormatting sqref="R54">
    <cfRule type="expression" dxfId="3020" priority="1092" stopIfTrue="1">
      <formula>Q54="Podst?"</formula>
    </cfRule>
  </conditionalFormatting>
  <conditionalFormatting sqref="P54">
    <cfRule type="expression" dxfId="3019" priority="1093" stopIfTrue="1">
      <formula>AND(P54="*",M54="obi")</formula>
    </cfRule>
  </conditionalFormatting>
  <conditionalFormatting sqref="T54">
    <cfRule type="expression" dxfId="3018" priority="1094" stopIfTrue="1">
      <formula>Q54="Inne?"</formula>
    </cfRule>
  </conditionalFormatting>
  <conditionalFormatting sqref="S54">
    <cfRule type="expression" dxfId="3017" priority="1095" stopIfTrue="1">
      <formula>Q54="Kier?"</formula>
    </cfRule>
  </conditionalFormatting>
  <conditionalFormatting sqref="R54">
    <cfRule type="expression" dxfId="3016" priority="1096" stopIfTrue="1">
      <formula>Q54="Podst?"</formula>
    </cfRule>
  </conditionalFormatting>
  <conditionalFormatting sqref="T54">
    <cfRule type="expression" dxfId="3015" priority="1097" stopIfTrue="1">
      <formula>Q54="Inne?"</formula>
    </cfRule>
  </conditionalFormatting>
  <conditionalFormatting sqref="S54">
    <cfRule type="expression" dxfId="3014" priority="1098" stopIfTrue="1">
      <formula>Q54="Kier?"</formula>
    </cfRule>
  </conditionalFormatting>
  <conditionalFormatting sqref="R54">
    <cfRule type="expression" dxfId="3013" priority="1099" stopIfTrue="1">
      <formula>Q54="Podst?"</formula>
    </cfRule>
  </conditionalFormatting>
  <conditionalFormatting sqref="T56">
    <cfRule type="expression" dxfId="3012" priority="1100" stopIfTrue="1">
      <formula>Q56="Inne?"</formula>
    </cfRule>
  </conditionalFormatting>
  <conditionalFormatting sqref="S56">
    <cfRule type="expression" dxfId="3011" priority="1101" stopIfTrue="1">
      <formula>Q56="Kier?"</formula>
    </cfRule>
  </conditionalFormatting>
  <conditionalFormatting sqref="R56">
    <cfRule type="expression" dxfId="3010" priority="1102" stopIfTrue="1">
      <formula>Q56="Podst?"</formula>
    </cfRule>
  </conditionalFormatting>
  <conditionalFormatting sqref="T56">
    <cfRule type="expression" dxfId="3009" priority="1103" stopIfTrue="1">
      <formula>Q56="Inne?"</formula>
    </cfRule>
  </conditionalFormatting>
  <conditionalFormatting sqref="S56">
    <cfRule type="expression" dxfId="3008" priority="1104" stopIfTrue="1">
      <formula>Q56="Kier?"</formula>
    </cfRule>
  </conditionalFormatting>
  <conditionalFormatting sqref="R56">
    <cfRule type="expression" dxfId="3007" priority="1105" stopIfTrue="1">
      <formula>Q56="Podst?"</formula>
    </cfRule>
  </conditionalFormatting>
  <conditionalFormatting sqref="T56">
    <cfRule type="expression" dxfId="3006" priority="1106" stopIfTrue="1">
      <formula>Q56="Inne?"</formula>
    </cfRule>
  </conditionalFormatting>
  <conditionalFormatting sqref="T56">
    <cfRule type="expression" dxfId="3005" priority="1107" stopIfTrue="1">
      <formula>Q56="Inne?"</formula>
    </cfRule>
  </conditionalFormatting>
  <conditionalFormatting sqref="S56">
    <cfRule type="expression" dxfId="3004" priority="1108" stopIfTrue="1">
      <formula>Q56="Kier?"</formula>
    </cfRule>
  </conditionalFormatting>
  <conditionalFormatting sqref="R56">
    <cfRule type="expression" dxfId="3003" priority="1109" stopIfTrue="1">
      <formula>Q56="Podst?"</formula>
    </cfRule>
  </conditionalFormatting>
  <conditionalFormatting sqref="T56">
    <cfRule type="expression" dxfId="3002" priority="1110" stopIfTrue="1">
      <formula>Q56="Inne?"</formula>
    </cfRule>
  </conditionalFormatting>
  <conditionalFormatting sqref="S56">
    <cfRule type="expression" dxfId="3001" priority="1111" stopIfTrue="1">
      <formula>Q56="Kier?"</formula>
    </cfRule>
  </conditionalFormatting>
  <conditionalFormatting sqref="R56">
    <cfRule type="expression" dxfId="3000" priority="1112" stopIfTrue="1">
      <formula>Q56="Podst?"</formula>
    </cfRule>
  </conditionalFormatting>
  <conditionalFormatting sqref="R56">
    <cfRule type="expression" dxfId="2999" priority="1113" stopIfTrue="1">
      <formula>Q56="Podst?"</formula>
    </cfRule>
  </conditionalFormatting>
  <conditionalFormatting sqref="S56">
    <cfRule type="expression" dxfId="2998" priority="1114" stopIfTrue="1">
      <formula>Q56="Kier?"</formula>
    </cfRule>
  </conditionalFormatting>
  <conditionalFormatting sqref="T56">
    <cfRule type="expression" dxfId="2997" priority="1115" stopIfTrue="1">
      <formula>Q56="Inne?"</formula>
    </cfRule>
  </conditionalFormatting>
  <conditionalFormatting sqref="T56">
    <cfRule type="expression" dxfId="2996" priority="1116" stopIfTrue="1">
      <formula>Q56="Inne?"</formula>
    </cfRule>
  </conditionalFormatting>
  <conditionalFormatting sqref="S56">
    <cfRule type="expression" dxfId="2995" priority="1117" stopIfTrue="1">
      <formula>Q56="Kier?"</formula>
    </cfRule>
  </conditionalFormatting>
  <conditionalFormatting sqref="T56">
    <cfRule type="expression" dxfId="2994" priority="1118" stopIfTrue="1">
      <formula>Q56="Inne?"</formula>
    </cfRule>
  </conditionalFormatting>
  <conditionalFormatting sqref="S56">
    <cfRule type="expression" dxfId="2993" priority="1119" stopIfTrue="1">
      <formula>Q56="Kier?"</formula>
    </cfRule>
  </conditionalFormatting>
  <conditionalFormatting sqref="R56">
    <cfRule type="expression" dxfId="2992" priority="1120" stopIfTrue="1">
      <formula>Q56="Podst?"</formula>
    </cfRule>
  </conditionalFormatting>
  <conditionalFormatting sqref="S56">
    <cfRule type="expression" dxfId="2991" priority="1121" stopIfTrue="1">
      <formula>Q56="Kier?"</formula>
    </cfRule>
  </conditionalFormatting>
  <conditionalFormatting sqref="R56">
    <cfRule type="expression" dxfId="2990" priority="1122" stopIfTrue="1">
      <formula>Q56="Podst?"</formula>
    </cfRule>
  </conditionalFormatting>
  <conditionalFormatting sqref="S56">
    <cfRule type="expression" dxfId="2989" priority="1123" stopIfTrue="1">
      <formula>Q56="Kier?"</formula>
    </cfRule>
  </conditionalFormatting>
  <conditionalFormatting sqref="R56">
    <cfRule type="expression" dxfId="2988" priority="1124" stopIfTrue="1">
      <formula>Q56="Podst?"</formula>
    </cfRule>
  </conditionalFormatting>
  <conditionalFormatting sqref="T56">
    <cfRule type="expression" dxfId="2987" priority="1125" stopIfTrue="1">
      <formula>Q56="Inne?"</formula>
    </cfRule>
  </conditionalFormatting>
  <conditionalFormatting sqref="T56">
    <cfRule type="expression" dxfId="2986" priority="1126" stopIfTrue="1">
      <formula>Q56="Inne?"</formula>
    </cfRule>
  </conditionalFormatting>
  <conditionalFormatting sqref="T56">
    <cfRule type="expression" dxfId="2985" priority="1127" stopIfTrue="1">
      <formula>Q56="Inne?"</formula>
    </cfRule>
  </conditionalFormatting>
  <conditionalFormatting sqref="S56">
    <cfRule type="expression" dxfId="2984" priority="1128" stopIfTrue="1">
      <formula>Q56="Kier?"</formula>
    </cfRule>
  </conditionalFormatting>
  <conditionalFormatting sqref="R56">
    <cfRule type="expression" dxfId="2983" priority="1129" stopIfTrue="1">
      <formula>Q56="Podst?"</formula>
    </cfRule>
  </conditionalFormatting>
  <conditionalFormatting sqref="T56">
    <cfRule type="expression" dxfId="2982" priority="1130" stopIfTrue="1">
      <formula>Q56="Inne?"</formula>
    </cfRule>
  </conditionalFormatting>
  <conditionalFormatting sqref="S56">
    <cfRule type="expression" dxfId="2981" priority="1131" stopIfTrue="1">
      <formula>Q56="Kier?"</formula>
    </cfRule>
  </conditionalFormatting>
  <conditionalFormatting sqref="R56">
    <cfRule type="expression" dxfId="2980" priority="1132" stopIfTrue="1">
      <formula>Q56="Podst?"</formula>
    </cfRule>
  </conditionalFormatting>
  <conditionalFormatting sqref="T56">
    <cfRule type="expression" dxfId="2979" priority="1133" stopIfTrue="1">
      <formula>Q56="Inne?"</formula>
    </cfRule>
  </conditionalFormatting>
  <conditionalFormatting sqref="S56">
    <cfRule type="expression" dxfId="2978" priority="1134" stopIfTrue="1">
      <formula>Q56="Kier?"</formula>
    </cfRule>
  </conditionalFormatting>
  <conditionalFormatting sqref="R56">
    <cfRule type="expression" dxfId="2977" priority="1135" stopIfTrue="1">
      <formula>Q56="Podst?"</formula>
    </cfRule>
  </conditionalFormatting>
  <conditionalFormatting sqref="T56">
    <cfRule type="expression" dxfId="2976" priority="1136" stopIfTrue="1">
      <formula>Q56="Inne?"</formula>
    </cfRule>
  </conditionalFormatting>
  <conditionalFormatting sqref="S56">
    <cfRule type="expression" dxfId="2975" priority="1137" stopIfTrue="1">
      <formula>Q56="Kier?"</formula>
    </cfRule>
  </conditionalFormatting>
  <conditionalFormatting sqref="R56">
    <cfRule type="expression" dxfId="2974" priority="1138" stopIfTrue="1">
      <formula>Q56="Podst?"</formula>
    </cfRule>
  </conditionalFormatting>
  <conditionalFormatting sqref="T56">
    <cfRule type="expression" dxfId="2973" priority="1139" stopIfTrue="1">
      <formula>Q56="Inne?"</formula>
    </cfRule>
  </conditionalFormatting>
  <conditionalFormatting sqref="S56">
    <cfRule type="expression" dxfId="2972" priority="1140" stopIfTrue="1">
      <formula>Q56="Kier?"</formula>
    </cfRule>
  </conditionalFormatting>
  <conditionalFormatting sqref="R56">
    <cfRule type="expression" dxfId="2971" priority="1141" stopIfTrue="1">
      <formula>Q56="Podst?"</formula>
    </cfRule>
  </conditionalFormatting>
  <conditionalFormatting sqref="T56">
    <cfRule type="expression" dxfId="2970" priority="1142" stopIfTrue="1">
      <formula>Q56="Inne?"</formula>
    </cfRule>
  </conditionalFormatting>
  <conditionalFormatting sqref="S56">
    <cfRule type="expression" dxfId="2969" priority="1143" stopIfTrue="1">
      <formula>Q56="Kier?"</formula>
    </cfRule>
  </conditionalFormatting>
  <conditionalFormatting sqref="R56">
    <cfRule type="expression" dxfId="2968" priority="1144" stopIfTrue="1">
      <formula>Q56="Podst?"</formula>
    </cfRule>
  </conditionalFormatting>
  <conditionalFormatting sqref="T56">
    <cfRule type="expression" dxfId="2967" priority="1145" stopIfTrue="1">
      <formula>Q56="Inne?"</formula>
    </cfRule>
  </conditionalFormatting>
  <conditionalFormatting sqref="S56">
    <cfRule type="expression" dxfId="2966" priority="1146" stopIfTrue="1">
      <formula>Q56="Kier?"</formula>
    </cfRule>
  </conditionalFormatting>
  <conditionalFormatting sqref="R56">
    <cfRule type="expression" dxfId="2965" priority="1147" stopIfTrue="1">
      <formula>Q56="Podst?"</formula>
    </cfRule>
  </conditionalFormatting>
  <conditionalFormatting sqref="T56">
    <cfRule type="expression" dxfId="2964" priority="1148" stopIfTrue="1">
      <formula>Q56="Inne?"</formula>
    </cfRule>
  </conditionalFormatting>
  <conditionalFormatting sqref="S56">
    <cfRule type="expression" dxfId="2963" priority="1149" stopIfTrue="1">
      <formula>Q56="Kier?"</formula>
    </cfRule>
  </conditionalFormatting>
  <conditionalFormatting sqref="R56">
    <cfRule type="expression" dxfId="2962" priority="1150" stopIfTrue="1">
      <formula>Q56="Podst?"</formula>
    </cfRule>
  </conditionalFormatting>
  <conditionalFormatting sqref="P56">
    <cfRule type="expression" dxfId="2961" priority="1151" stopIfTrue="1">
      <formula>AND(P56="*",M56="obi")</formula>
    </cfRule>
  </conditionalFormatting>
  <conditionalFormatting sqref="T56">
    <cfRule type="expression" dxfId="2960" priority="1152" stopIfTrue="1">
      <formula>Q56="Inne?"</formula>
    </cfRule>
  </conditionalFormatting>
  <conditionalFormatting sqref="S56">
    <cfRule type="expression" dxfId="2959" priority="1153" stopIfTrue="1">
      <formula>Q56="Kier?"</formula>
    </cfRule>
  </conditionalFormatting>
  <conditionalFormatting sqref="R56">
    <cfRule type="expression" dxfId="2958" priority="1154" stopIfTrue="1">
      <formula>Q56="Podst?"</formula>
    </cfRule>
  </conditionalFormatting>
  <conditionalFormatting sqref="T56">
    <cfRule type="expression" dxfId="2957" priority="1155" stopIfTrue="1">
      <formula>Q56="Inne?"</formula>
    </cfRule>
  </conditionalFormatting>
  <conditionalFormatting sqref="S56">
    <cfRule type="expression" dxfId="2956" priority="1156" stopIfTrue="1">
      <formula>Q56="Kier?"</formula>
    </cfRule>
  </conditionalFormatting>
  <conditionalFormatting sqref="R56">
    <cfRule type="expression" dxfId="2955" priority="1157" stopIfTrue="1">
      <formula>Q56="Podst?"</formula>
    </cfRule>
  </conditionalFormatting>
  <conditionalFormatting sqref="T53">
    <cfRule type="expression" dxfId="2954" priority="1158" stopIfTrue="1">
      <formula>Q53="Inne?"</formula>
    </cfRule>
  </conditionalFormatting>
  <conditionalFormatting sqref="S53">
    <cfRule type="expression" dxfId="2953" priority="1159" stopIfTrue="1">
      <formula>Q53="Kier?"</formula>
    </cfRule>
  </conditionalFormatting>
  <conditionalFormatting sqref="R53">
    <cfRule type="expression" dxfId="2952" priority="1160" stopIfTrue="1">
      <formula>Q53="Podst?"</formula>
    </cfRule>
  </conditionalFormatting>
  <conditionalFormatting sqref="P53">
    <cfRule type="expression" dxfId="2951" priority="1161" stopIfTrue="1">
      <formula>AND(P53="*",M53="obi")</formula>
    </cfRule>
  </conditionalFormatting>
  <conditionalFormatting sqref="T53">
    <cfRule type="expression" dxfId="2950" priority="1162" stopIfTrue="1">
      <formula>Q53="Inne?"</formula>
    </cfRule>
  </conditionalFormatting>
  <conditionalFormatting sqref="S53">
    <cfRule type="expression" dxfId="2949" priority="1163" stopIfTrue="1">
      <formula>Q53="Kier?"</formula>
    </cfRule>
  </conditionalFormatting>
  <conditionalFormatting sqref="R53">
    <cfRule type="expression" dxfId="2948" priority="1164" stopIfTrue="1">
      <formula>Q53="Podst?"</formula>
    </cfRule>
  </conditionalFormatting>
  <conditionalFormatting sqref="T53">
    <cfRule type="expression" dxfId="2947" priority="1165" stopIfTrue="1">
      <formula>Q53="Inne?"</formula>
    </cfRule>
  </conditionalFormatting>
  <conditionalFormatting sqref="S53">
    <cfRule type="expression" dxfId="2946" priority="1166" stopIfTrue="1">
      <formula>Q53="Kier?"</formula>
    </cfRule>
  </conditionalFormatting>
  <conditionalFormatting sqref="R53">
    <cfRule type="expression" dxfId="2945" priority="1167" stopIfTrue="1">
      <formula>Q53="Podst?"</formula>
    </cfRule>
  </conditionalFormatting>
  <conditionalFormatting sqref="R53">
    <cfRule type="expression" dxfId="2944" priority="1168" stopIfTrue="1">
      <formula>Q53="Podst?"</formula>
    </cfRule>
  </conditionalFormatting>
  <conditionalFormatting sqref="S53">
    <cfRule type="expression" dxfId="2943" priority="1169" stopIfTrue="1">
      <formula>Q53="Kier?"</formula>
    </cfRule>
  </conditionalFormatting>
  <conditionalFormatting sqref="T53">
    <cfRule type="expression" dxfId="2942" priority="1170" stopIfTrue="1">
      <formula>Q53="Inne?"</formula>
    </cfRule>
  </conditionalFormatting>
  <conditionalFormatting sqref="T53">
    <cfRule type="expression" dxfId="2941" priority="1171" stopIfTrue="1">
      <formula>Q53="Inne?"</formula>
    </cfRule>
  </conditionalFormatting>
  <conditionalFormatting sqref="S53">
    <cfRule type="expression" dxfId="2940" priority="1172" stopIfTrue="1">
      <formula>Q53="Kier?"</formula>
    </cfRule>
  </conditionalFormatting>
  <conditionalFormatting sqref="T53">
    <cfRule type="expression" dxfId="2939" priority="1173" stopIfTrue="1">
      <formula>Q53="Inne?"</formula>
    </cfRule>
  </conditionalFormatting>
  <conditionalFormatting sqref="S53">
    <cfRule type="expression" dxfId="2938" priority="1174" stopIfTrue="1">
      <formula>Q53="Kier?"</formula>
    </cfRule>
  </conditionalFormatting>
  <conditionalFormatting sqref="R53">
    <cfRule type="expression" dxfId="2937" priority="1175" stopIfTrue="1">
      <formula>Q53="Podst?"</formula>
    </cfRule>
  </conditionalFormatting>
  <conditionalFormatting sqref="P53">
    <cfRule type="expression" dxfId="2936" priority="1176" stopIfTrue="1">
      <formula>AND(P53="*",M53="obi")</formula>
    </cfRule>
  </conditionalFormatting>
  <conditionalFormatting sqref="S53">
    <cfRule type="expression" dxfId="2935" priority="1177" stopIfTrue="1">
      <formula>Q53="Kier?"</formula>
    </cfRule>
  </conditionalFormatting>
  <conditionalFormatting sqref="T53">
    <cfRule type="expression" dxfId="2934" priority="1178" stopIfTrue="1">
      <formula>Q53="Inne?"</formula>
    </cfRule>
  </conditionalFormatting>
  <conditionalFormatting sqref="R53">
    <cfRule type="expression" dxfId="2933" priority="1179" stopIfTrue="1">
      <formula>Q53="Podst?"</formula>
    </cfRule>
  </conditionalFormatting>
  <conditionalFormatting sqref="T53">
    <cfRule type="expression" dxfId="2932" priority="1180" stopIfTrue="1">
      <formula>Q53="Inne?"</formula>
    </cfRule>
  </conditionalFormatting>
  <conditionalFormatting sqref="S53">
    <cfRule type="expression" dxfId="2931" priority="1181" stopIfTrue="1">
      <formula>Q53="Kier?"</formula>
    </cfRule>
  </conditionalFormatting>
  <conditionalFormatting sqref="R53">
    <cfRule type="expression" dxfId="2930" priority="1182" stopIfTrue="1">
      <formula>Q53="Podst?"</formula>
    </cfRule>
  </conditionalFormatting>
  <conditionalFormatting sqref="T53">
    <cfRule type="expression" dxfId="2929" priority="1183" stopIfTrue="1">
      <formula>Q53="Inne?"</formula>
    </cfRule>
  </conditionalFormatting>
  <conditionalFormatting sqref="S53">
    <cfRule type="expression" dxfId="2928" priority="1184" stopIfTrue="1">
      <formula>Q53="Kier?"</formula>
    </cfRule>
  </conditionalFormatting>
  <conditionalFormatting sqref="R53">
    <cfRule type="expression" dxfId="2927" priority="1185" stopIfTrue="1">
      <formula>Q53="Podst?"</formula>
    </cfRule>
  </conditionalFormatting>
  <conditionalFormatting sqref="T53">
    <cfRule type="expression" dxfId="2926" priority="1186" stopIfTrue="1">
      <formula>Q53="Inne?"</formula>
    </cfRule>
  </conditionalFormatting>
  <conditionalFormatting sqref="S53">
    <cfRule type="expression" dxfId="2925" priority="1187" stopIfTrue="1">
      <formula>Q53="Kier?"</formula>
    </cfRule>
  </conditionalFormatting>
  <conditionalFormatting sqref="R53">
    <cfRule type="expression" dxfId="2924" priority="1188" stopIfTrue="1">
      <formula>Q53="Podst?"</formula>
    </cfRule>
  </conditionalFormatting>
  <conditionalFormatting sqref="P53">
    <cfRule type="expression" dxfId="2923" priority="1189" stopIfTrue="1">
      <formula>AND(P53="*",M53="obi")</formula>
    </cfRule>
  </conditionalFormatting>
  <conditionalFormatting sqref="S53">
    <cfRule type="expression" dxfId="2922" priority="1190" stopIfTrue="1">
      <formula>Q53="Kier?"</formula>
    </cfRule>
  </conditionalFormatting>
  <conditionalFormatting sqref="R53">
    <cfRule type="expression" dxfId="2921" priority="1191" stopIfTrue="1">
      <formula>Q53="Podst?"</formula>
    </cfRule>
  </conditionalFormatting>
  <conditionalFormatting sqref="S53">
    <cfRule type="expression" dxfId="2920" priority="1192" stopIfTrue="1">
      <formula>Q53="Kier?"</formula>
    </cfRule>
  </conditionalFormatting>
  <conditionalFormatting sqref="R53">
    <cfRule type="expression" dxfId="2919" priority="1193" stopIfTrue="1">
      <formula>Q53="Podst?"</formula>
    </cfRule>
  </conditionalFormatting>
  <conditionalFormatting sqref="T53">
    <cfRule type="expression" dxfId="2918" priority="1194" stopIfTrue="1">
      <formula>R53="Kier?"</formula>
    </cfRule>
  </conditionalFormatting>
  <conditionalFormatting sqref="T53">
    <cfRule type="expression" dxfId="2917" priority="1195" stopIfTrue="1">
      <formula>R53="Kier?"</formula>
    </cfRule>
  </conditionalFormatting>
  <conditionalFormatting sqref="T53">
    <cfRule type="expression" dxfId="2916" priority="1196" stopIfTrue="1">
      <formula>R53="Kier?"</formula>
    </cfRule>
  </conditionalFormatting>
  <conditionalFormatting sqref="T53">
    <cfRule type="expression" dxfId="2915" priority="1197" stopIfTrue="1">
      <formula>Q53="Inne?"</formula>
    </cfRule>
  </conditionalFormatting>
  <conditionalFormatting sqref="S53">
    <cfRule type="expression" dxfId="2914" priority="1198" stopIfTrue="1">
      <formula>Q53="Kier?"</formula>
    </cfRule>
  </conditionalFormatting>
  <conditionalFormatting sqref="R53">
    <cfRule type="expression" dxfId="2913" priority="1199" stopIfTrue="1">
      <formula>Q53="Podst?"</formula>
    </cfRule>
  </conditionalFormatting>
  <conditionalFormatting sqref="P53">
    <cfRule type="expression" dxfId="2912" priority="1200" stopIfTrue="1">
      <formula>AND(P53="*",M53="obi")</formula>
    </cfRule>
  </conditionalFormatting>
  <conditionalFormatting sqref="T53">
    <cfRule type="expression" dxfId="2911" priority="1201" stopIfTrue="1">
      <formula>Q53="Inne?"</formula>
    </cfRule>
  </conditionalFormatting>
  <conditionalFormatting sqref="S53">
    <cfRule type="expression" dxfId="2910" priority="1202" stopIfTrue="1">
      <formula>Q53="Kier?"</formula>
    </cfRule>
  </conditionalFormatting>
  <conditionalFormatting sqref="R53">
    <cfRule type="expression" dxfId="2909" priority="1203" stopIfTrue="1">
      <formula>Q53="Podst?"</formula>
    </cfRule>
  </conditionalFormatting>
  <conditionalFormatting sqref="S53">
    <cfRule type="expression" dxfId="2908" priority="1204" stopIfTrue="1">
      <formula>Q53="Kier?"</formula>
    </cfRule>
  </conditionalFormatting>
  <conditionalFormatting sqref="R53">
    <cfRule type="expression" dxfId="2907" priority="1205" stopIfTrue="1">
      <formula>Q53="Podst?"</formula>
    </cfRule>
  </conditionalFormatting>
  <conditionalFormatting sqref="T53">
    <cfRule type="expression" dxfId="2906" priority="1206" stopIfTrue="1">
      <formula>Q53="Inne?"</formula>
    </cfRule>
  </conditionalFormatting>
  <conditionalFormatting sqref="R53">
    <cfRule type="expression" dxfId="2905" priority="1207" stopIfTrue="1">
      <formula>Q53="Podst?"</formula>
    </cfRule>
  </conditionalFormatting>
  <conditionalFormatting sqref="S53">
    <cfRule type="expression" dxfId="2904" priority="1208" stopIfTrue="1">
      <formula>Q53="Kier?"</formula>
    </cfRule>
  </conditionalFormatting>
  <conditionalFormatting sqref="S53">
    <cfRule type="expression" dxfId="2903" priority="1209" stopIfTrue="1">
      <formula>Q53="Kier?"</formula>
    </cfRule>
  </conditionalFormatting>
  <conditionalFormatting sqref="T53">
    <cfRule type="expression" dxfId="2902" priority="1210" stopIfTrue="1">
      <formula>Q53="Inne?"</formula>
    </cfRule>
  </conditionalFormatting>
  <conditionalFormatting sqref="S53">
    <cfRule type="expression" dxfId="2901" priority="1211" stopIfTrue="1">
      <formula>Q53="Kier?"</formula>
    </cfRule>
  </conditionalFormatting>
  <conditionalFormatting sqref="R53">
    <cfRule type="expression" dxfId="2900" priority="1212" stopIfTrue="1">
      <formula>Q53="Podst?"</formula>
    </cfRule>
  </conditionalFormatting>
  <conditionalFormatting sqref="T53">
    <cfRule type="expression" dxfId="2899" priority="1213" stopIfTrue="1">
      <formula>Q53="Inne?"</formula>
    </cfRule>
  </conditionalFormatting>
  <conditionalFormatting sqref="S53">
    <cfRule type="expression" dxfId="2898" priority="1214" stopIfTrue="1">
      <formula>Q53="Kier?"</formula>
    </cfRule>
  </conditionalFormatting>
  <conditionalFormatting sqref="R53">
    <cfRule type="expression" dxfId="2897" priority="1215" stopIfTrue="1">
      <formula>Q53="Podst?"</formula>
    </cfRule>
  </conditionalFormatting>
  <conditionalFormatting sqref="T53">
    <cfRule type="expression" dxfId="2896" priority="1216" stopIfTrue="1">
      <formula>Q53="Inne?"</formula>
    </cfRule>
  </conditionalFormatting>
  <conditionalFormatting sqref="R53">
    <cfRule type="expression" dxfId="2895" priority="1217" stopIfTrue="1">
      <formula>Q53="Podst?"</formula>
    </cfRule>
  </conditionalFormatting>
  <conditionalFormatting sqref="S53">
    <cfRule type="expression" dxfId="2894" priority="1218" stopIfTrue="1">
      <formula>Q53="Kier?"</formula>
    </cfRule>
  </conditionalFormatting>
  <conditionalFormatting sqref="S53">
    <cfRule type="expression" dxfId="2893" priority="1219" stopIfTrue="1">
      <formula>Q53="Kier?"</formula>
    </cfRule>
  </conditionalFormatting>
  <conditionalFormatting sqref="T53">
    <cfRule type="expression" dxfId="2892" priority="1220" stopIfTrue="1">
      <formula>Q53="Inne?"</formula>
    </cfRule>
  </conditionalFormatting>
  <conditionalFormatting sqref="S53">
    <cfRule type="expression" dxfId="2891" priority="1221" stopIfTrue="1">
      <formula>Q53="Kier?"</formula>
    </cfRule>
  </conditionalFormatting>
  <conditionalFormatting sqref="R53">
    <cfRule type="expression" dxfId="2890" priority="1222" stopIfTrue="1">
      <formula>Q53="Podst?"</formula>
    </cfRule>
  </conditionalFormatting>
  <conditionalFormatting sqref="T53">
    <cfRule type="expression" dxfId="2889" priority="1223" stopIfTrue="1">
      <formula>Q53="Inne?"</formula>
    </cfRule>
  </conditionalFormatting>
  <conditionalFormatting sqref="S53">
    <cfRule type="expression" dxfId="2888" priority="1224" stopIfTrue="1">
      <formula>Q53="Kier?"</formula>
    </cfRule>
  </conditionalFormatting>
  <conditionalFormatting sqref="R53">
    <cfRule type="expression" dxfId="2887" priority="1225" stopIfTrue="1">
      <formula>Q53="Podst?"</formula>
    </cfRule>
  </conditionalFormatting>
  <conditionalFormatting sqref="R53">
    <cfRule type="expression" dxfId="2886" priority="1226" stopIfTrue="1">
      <formula>Q33="Podst?"</formula>
    </cfRule>
  </conditionalFormatting>
  <conditionalFormatting sqref="S53">
    <cfRule type="expression" dxfId="2885" priority="1227" stopIfTrue="1">
      <formula>Q33="Kier?"</formula>
    </cfRule>
  </conditionalFormatting>
  <conditionalFormatting sqref="T53">
    <cfRule type="expression" dxfId="2884" priority="1228" stopIfTrue="1">
      <formula>Q33="Inne?"</formula>
    </cfRule>
  </conditionalFormatting>
  <conditionalFormatting sqref="T53">
    <cfRule type="expression" dxfId="2883" priority="1229" stopIfTrue="1">
      <formula>Q53="Inne?"</formula>
    </cfRule>
  </conditionalFormatting>
  <conditionalFormatting sqref="S53">
    <cfRule type="expression" dxfId="2882" priority="1230" stopIfTrue="1">
      <formula>Q53="Kier?"</formula>
    </cfRule>
  </conditionalFormatting>
  <conditionalFormatting sqref="R53">
    <cfRule type="expression" dxfId="2881" priority="1231" stopIfTrue="1">
      <formula>Q53="Podst?"</formula>
    </cfRule>
  </conditionalFormatting>
  <conditionalFormatting sqref="T53">
    <cfRule type="expression" dxfId="2880" priority="1232" stopIfTrue="1">
      <formula>Q53="Inne?"</formula>
    </cfRule>
  </conditionalFormatting>
  <conditionalFormatting sqref="S53">
    <cfRule type="expression" dxfId="2879" priority="1233" stopIfTrue="1">
      <formula>Q53="Kier?"</formula>
    </cfRule>
  </conditionalFormatting>
  <conditionalFormatting sqref="R53">
    <cfRule type="expression" dxfId="2878" priority="1234" stopIfTrue="1">
      <formula>Q53="Podst?"</formula>
    </cfRule>
  </conditionalFormatting>
  <conditionalFormatting sqref="T53">
    <cfRule type="expression" dxfId="2877" priority="1235" stopIfTrue="1">
      <formula>Q53="Inne?"</formula>
    </cfRule>
  </conditionalFormatting>
  <conditionalFormatting sqref="S53">
    <cfRule type="expression" dxfId="2876" priority="1236" stopIfTrue="1">
      <formula>Q53="Kier?"</formula>
    </cfRule>
  </conditionalFormatting>
  <conditionalFormatting sqref="R53">
    <cfRule type="expression" dxfId="2875" priority="1237" stopIfTrue="1">
      <formula>Q53="Podst?"</formula>
    </cfRule>
  </conditionalFormatting>
  <conditionalFormatting sqref="T53">
    <cfRule type="expression" dxfId="2874" priority="1238" stopIfTrue="1">
      <formula>Q53="Inne?"</formula>
    </cfRule>
  </conditionalFormatting>
  <conditionalFormatting sqref="S53">
    <cfRule type="expression" dxfId="2873" priority="1239" stopIfTrue="1">
      <formula>Q53="Kier?"</formula>
    </cfRule>
  </conditionalFormatting>
  <conditionalFormatting sqref="R53">
    <cfRule type="expression" dxfId="2872" priority="1240" stopIfTrue="1">
      <formula>Q53="Podst?"</formula>
    </cfRule>
  </conditionalFormatting>
  <conditionalFormatting sqref="P53">
    <cfRule type="expression" dxfId="2871" priority="1241" stopIfTrue="1">
      <formula>AND(P53="*",M53="obi")</formula>
    </cfRule>
  </conditionalFormatting>
  <conditionalFormatting sqref="T53">
    <cfRule type="expression" dxfId="2870" priority="1242" stopIfTrue="1">
      <formula>Q53="Inne?"</formula>
    </cfRule>
  </conditionalFormatting>
  <conditionalFormatting sqref="S53">
    <cfRule type="expression" dxfId="2869" priority="1243" stopIfTrue="1">
      <formula>Q53="Kier?"</formula>
    </cfRule>
  </conditionalFormatting>
  <conditionalFormatting sqref="R53">
    <cfRule type="expression" dxfId="2868" priority="1244" stopIfTrue="1">
      <formula>Q53="Podst?"</formula>
    </cfRule>
  </conditionalFormatting>
  <conditionalFormatting sqref="T53">
    <cfRule type="expression" dxfId="2867" priority="1245" stopIfTrue="1">
      <formula>Q53="Inne?"</formula>
    </cfRule>
  </conditionalFormatting>
  <conditionalFormatting sqref="S53">
    <cfRule type="expression" dxfId="2866" priority="1246" stopIfTrue="1">
      <formula>Q53="Kier?"</formula>
    </cfRule>
  </conditionalFormatting>
  <conditionalFormatting sqref="R53">
    <cfRule type="expression" dxfId="2865" priority="1247" stopIfTrue="1">
      <formula>Q53="Podst?"</formula>
    </cfRule>
  </conditionalFormatting>
  <conditionalFormatting sqref="T55">
    <cfRule type="expression" dxfId="2864" priority="1248" stopIfTrue="1">
      <formula>Q55="Inne?"</formula>
    </cfRule>
  </conditionalFormatting>
  <conditionalFormatting sqref="S55">
    <cfRule type="expression" dxfId="2863" priority="1249" stopIfTrue="1">
      <formula>Q55="Kier?"</formula>
    </cfRule>
  </conditionalFormatting>
  <conditionalFormatting sqref="R55">
    <cfRule type="expression" dxfId="2862" priority="1250" stopIfTrue="1">
      <formula>Q55="Podst?"</formula>
    </cfRule>
  </conditionalFormatting>
  <conditionalFormatting sqref="T55">
    <cfRule type="expression" dxfId="2861" priority="1251" stopIfTrue="1">
      <formula>Q55="Inne?"</formula>
    </cfRule>
  </conditionalFormatting>
  <conditionalFormatting sqref="S55">
    <cfRule type="expression" dxfId="2860" priority="1252" stopIfTrue="1">
      <formula>Q55="Kier?"</formula>
    </cfRule>
  </conditionalFormatting>
  <conditionalFormatting sqref="R55">
    <cfRule type="expression" dxfId="2859" priority="1253" stopIfTrue="1">
      <formula>Q55="Podst?"</formula>
    </cfRule>
  </conditionalFormatting>
  <conditionalFormatting sqref="T55">
    <cfRule type="expression" dxfId="2858" priority="1254" stopIfTrue="1">
      <formula>Q55="Inne?"</formula>
    </cfRule>
  </conditionalFormatting>
  <conditionalFormatting sqref="S55">
    <cfRule type="expression" dxfId="2857" priority="1255" stopIfTrue="1">
      <formula>Q55="Kier?"</formula>
    </cfRule>
  </conditionalFormatting>
  <conditionalFormatting sqref="R55">
    <cfRule type="expression" dxfId="2856" priority="1256" stopIfTrue="1">
      <formula>Q55="Podst?"</formula>
    </cfRule>
  </conditionalFormatting>
  <conditionalFormatting sqref="T55">
    <cfRule type="expression" dxfId="2855" priority="1257" stopIfTrue="1">
      <formula>Q55="Inne?"</formula>
    </cfRule>
  </conditionalFormatting>
  <conditionalFormatting sqref="S55">
    <cfRule type="expression" dxfId="2854" priority="1258" stopIfTrue="1">
      <formula>Q55="Kier?"</formula>
    </cfRule>
  </conditionalFormatting>
  <conditionalFormatting sqref="R55">
    <cfRule type="expression" dxfId="2853" priority="1259" stopIfTrue="1">
      <formula>Q55="Podst?"</formula>
    </cfRule>
  </conditionalFormatting>
  <conditionalFormatting sqref="P55">
    <cfRule type="expression" dxfId="2852" priority="1260" stopIfTrue="1">
      <formula>AND(P55="*",M55="obi")</formula>
    </cfRule>
  </conditionalFormatting>
  <conditionalFormatting sqref="T55">
    <cfRule type="expression" dxfId="2851" priority="1261" stopIfTrue="1">
      <formula>Q55="Inne?"</formula>
    </cfRule>
  </conditionalFormatting>
  <conditionalFormatting sqref="S55">
    <cfRule type="expression" dxfId="2850" priority="1262" stopIfTrue="1">
      <formula>Q55="Kier?"</formula>
    </cfRule>
  </conditionalFormatting>
  <conditionalFormatting sqref="R55">
    <cfRule type="expression" dxfId="2849" priority="1263" stopIfTrue="1">
      <formula>Q55="Podst?"</formula>
    </cfRule>
  </conditionalFormatting>
  <conditionalFormatting sqref="T55">
    <cfRule type="expression" dxfId="2848" priority="1264" stopIfTrue="1">
      <formula>Q55="Inne?"</formula>
    </cfRule>
  </conditionalFormatting>
  <conditionalFormatting sqref="S55">
    <cfRule type="expression" dxfId="2847" priority="1265" stopIfTrue="1">
      <formula>Q55="Kier?"</formula>
    </cfRule>
  </conditionalFormatting>
  <conditionalFormatting sqref="R55">
    <cfRule type="expression" dxfId="2846" priority="1266" stopIfTrue="1">
      <formula>Q55="Podst?"</formula>
    </cfRule>
  </conditionalFormatting>
  <conditionalFormatting sqref="R55">
    <cfRule type="expression" dxfId="2845" priority="1267" stopIfTrue="1">
      <formula>Q55="Podst?"</formula>
    </cfRule>
  </conditionalFormatting>
  <conditionalFormatting sqref="S55">
    <cfRule type="expression" dxfId="2844" priority="1268" stopIfTrue="1">
      <formula>Q55="Kier?"</formula>
    </cfRule>
  </conditionalFormatting>
  <conditionalFormatting sqref="T55">
    <cfRule type="expression" dxfId="2843" priority="1269" stopIfTrue="1">
      <formula>Q55="Inne?"</formula>
    </cfRule>
  </conditionalFormatting>
  <conditionalFormatting sqref="T55">
    <cfRule type="expression" dxfId="2842" priority="1270" stopIfTrue="1">
      <formula>Q55="Inne?"</formula>
    </cfRule>
  </conditionalFormatting>
  <conditionalFormatting sqref="S55">
    <cfRule type="expression" dxfId="2841" priority="1271" stopIfTrue="1">
      <formula>Q55="Kier?"</formula>
    </cfRule>
  </conditionalFormatting>
  <conditionalFormatting sqref="T55">
    <cfRule type="expression" dxfId="2840" priority="1272" stopIfTrue="1">
      <formula>Q55="Inne?"</formula>
    </cfRule>
  </conditionalFormatting>
  <conditionalFormatting sqref="S55">
    <cfRule type="expression" dxfId="2839" priority="1273" stopIfTrue="1">
      <formula>Q55="Kier?"</formula>
    </cfRule>
  </conditionalFormatting>
  <conditionalFormatting sqref="R55">
    <cfRule type="expression" dxfId="2838" priority="1274" stopIfTrue="1">
      <formula>Q55="Podst?"</formula>
    </cfRule>
  </conditionalFormatting>
  <conditionalFormatting sqref="P55">
    <cfRule type="expression" dxfId="2837" priority="1275" stopIfTrue="1">
      <formula>AND(P55="*",M55="obi")</formula>
    </cfRule>
  </conditionalFormatting>
  <conditionalFormatting sqref="S55">
    <cfRule type="expression" dxfId="2836" priority="1276" stopIfTrue="1">
      <formula>Q55="Kier?"</formula>
    </cfRule>
  </conditionalFormatting>
  <conditionalFormatting sqref="T55">
    <cfRule type="expression" dxfId="2835" priority="1277" stopIfTrue="1">
      <formula>Q55="Inne?"</formula>
    </cfRule>
  </conditionalFormatting>
  <conditionalFormatting sqref="R55">
    <cfRule type="expression" dxfId="2834" priority="1278" stopIfTrue="1">
      <formula>Q55="Podst?"</formula>
    </cfRule>
  </conditionalFormatting>
  <conditionalFormatting sqref="T55">
    <cfRule type="expression" dxfId="2833" priority="1279" stopIfTrue="1">
      <formula>Q55="Inne?"</formula>
    </cfRule>
  </conditionalFormatting>
  <conditionalFormatting sqref="S55">
    <cfRule type="expression" dxfId="2832" priority="1280" stopIfTrue="1">
      <formula>Q55="Kier?"</formula>
    </cfRule>
  </conditionalFormatting>
  <conditionalFormatting sqref="R55">
    <cfRule type="expression" dxfId="2831" priority="1281" stopIfTrue="1">
      <formula>Q55="Podst?"</formula>
    </cfRule>
  </conditionalFormatting>
  <conditionalFormatting sqref="T55">
    <cfRule type="expression" dxfId="2830" priority="1282" stopIfTrue="1">
      <formula>Q55="Inne?"</formula>
    </cfRule>
  </conditionalFormatting>
  <conditionalFormatting sqref="S55">
    <cfRule type="expression" dxfId="2829" priority="1283" stopIfTrue="1">
      <formula>Q55="Kier?"</formula>
    </cfRule>
  </conditionalFormatting>
  <conditionalFormatting sqref="R55">
    <cfRule type="expression" dxfId="2828" priority="1284" stopIfTrue="1">
      <formula>Q55="Podst?"</formula>
    </cfRule>
  </conditionalFormatting>
  <conditionalFormatting sqref="T55">
    <cfRule type="expression" dxfId="2827" priority="1285" stopIfTrue="1">
      <formula>Q55="Inne?"</formula>
    </cfRule>
  </conditionalFormatting>
  <conditionalFormatting sqref="S55">
    <cfRule type="expression" dxfId="2826" priority="1286" stopIfTrue="1">
      <formula>Q55="Kier?"</formula>
    </cfRule>
  </conditionalFormatting>
  <conditionalFormatting sqref="R55">
    <cfRule type="expression" dxfId="2825" priority="1287" stopIfTrue="1">
      <formula>Q55="Podst?"</formula>
    </cfRule>
  </conditionalFormatting>
  <conditionalFormatting sqref="P55">
    <cfRule type="expression" dxfId="2824" priority="1288" stopIfTrue="1">
      <formula>AND(P55="*",M55="obi")</formula>
    </cfRule>
  </conditionalFormatting>
  <conditionalFormatting sqref="S55">
    <cfRule type="expression" dxfId="2823" priority="1289" stopIfTrue="1">
      <formula>Q55="Kier?"</formula>
    </cfRule>
  </conditionalFormatting>
  <conditionalFormatting sqref="R55">
    <cfRule type="expression" dxfId="2822" priority="1290" stopIfTrue="1">
      <formula>Q55="Podst?"</formula>
    </cfRule>
  </conditionalFormatting>
  <conditionalFormatting sqref="S55">
    <cfRule type="expression" dxfId="2821" priority="1291" stopIfTrue="1">
      <formula>Q55="Kier?"</formula>
    </cfRule>
  </conditionalFormatting>
  <conditionalFormatting sqref="R55">
    <cfRule type="expression" dxfId="2820" priority="1292" stopIfTrue="1">
      <formula>Q55="Podst?"</formula>
    </cfRule>
  </conditionalFormatting>
  <conditionalFormatting sqref="T55">
    <cfRule type="expression" dxfId="2819" priority="1293" stopIfTrue="1">
      <formula>R55="Kier?"</formula>
    </cfRule>
  </conditionalFormatting>
  <conditionalFormatting sqref="T55">
    <cfRule type="expression" dxfId="2818" priority="1294" stopIfTrue="1">
      <formula>R55="Kier?"</formula>
    </cfRule>
  </conditionalFormatting>
  <conditionalFormatting sqref="T55">
    <cfRule type="expression" dxfId="2817" priority="1295" stopIfTrue="1">
      <formula>R55="Kier?"</formula>
    </cfRule>
  </conditionalFormatting>
  <conditionalFormatting sqref="T55">
    <cfRule type="expression" dxfId="2816" priority="1296" stopIfTrue="1">
      <formula>Q55="Inne?"</formula>
    </cfRule>
  </conditionalFormatting>
  <conditionalFormatting sqref="S55">
    <cfRule type="expression" dxfId="2815" priority="1297" stopIfTrue="1">
      <formula>Q55="Kier?"</formula>
    </cfRule>
  </conditionalFormatting>
  <conditionalFormatting sqref="R55">
    <cfRule type="expression" dxfId="2814" priority="1298" stopIfTrue="1">
      <formula>Q55="Podst?"</formula>
    </cfRule>
  </conditionalFormatting>
  <conditionalFormatting sqref="P55">
    <cfRule type="expression" dxfId="2813" priority="1299" stopIfTrue="1">
      <formula>AND(P55="*",M55="obi")</formula>
    </cfRule>
  </conditionalFormatting>
  <conditionalFormatting sqref="T55">
    <cfRule type="expression" dxfId="2812" priority="1300" stopIfTrue="1">
      <formula>Q55="Inne?"</formula>
    </cfRule>
  </conditionalFormatting>
  <conditionalFormatting sqref="S55">
    <cfRule type="expression" dxfId="2811" priority="1301" stopIfTrue="1">
      <formula>Q55="Kier?"</formula>
    </cfRule>
  </conditionalFormatting>
  <conditionalFormatting sqref="R55">
    <cfRule type="expression" dxfId="2810" priority="1302" stopIfTrue="1">
      <formula>Q55="Podst?"</formula>
    </cfRule>
  </conditionalFormatting>
  <conditionalFormatting sqref="S55">
    <cfRule type="expression" dxfId="2809" priority="1303" stopIfTrue="1">
      <formula>Q55="Kier?"</formula>
    </cfRule>
  </conditionalFormatting>
  <conditionalFormatting sqref="R55">
    <cfRule type="expression" dxfId="2808" priority="1304" stopIfTrue="1">
      <formula>Q55="Podst?"</formula>
    </cfRule>
  </conditionalFormatting>
  <conditionalFormatting sqref="T55">
    <cfRule type="expression" dxfId="2807" priority="1305" stopIfTrue="1">
      <formula>Q55="Inne?"</formula>
    </cfRule>
  </conditionalFormatting>
  <conditionalFormatting sqref="R55">
    <cfRule type="expression" dxfId="2806" priority="1306" stopIfTrue="1">
      <formula>Q55="Podst?"</formula>
    </cfRule>
  </conditionalFormatting>
  <conditionalFormatting sqref="S55">
    <cfRule type="expression" dxfId="2805" priority="1307" stopIfTrue="1">
      <formula>Q55="Kier?"</formula>
    </cfRule>
  </conditionalFormatting>
  <conditionalFormatting sqref="S55">
    <cfRule type="expression" dxfId="2804" priority="1308" stopIfTrue="1">
      <formula>Q55="Kier?"</formula>
    </cfRule>
  </conditionalFormatting>
  <conditionalFormatting sqref="T55">
    <cfRule type="expression" dxfId="2803" priority="1309" stopIfTrue="1">
      <formula>Q55="Inne?"</formula>
    </cfRule>
  </conditionalFormatting>
  <conditionalFormatting sqref="S55">
    <cfRule type="expression" dxfId="2802" priority="1310" stopIfTrue="1">
      <formula>Q55="Kier?"</formula>
    </cfRule>
  </conditionalFormatting>
  <conditionalFormatting sqref="R55">
    <cfRule type="expression" dxfId="2801" priority="1311" stopIfTrue="1">
      <formula>Q55="Podst?"</formula>
    </cfRule>
  </conditionalFormatting>
  <conditionalFormatting sqref="T55">
    <cfRule type="expression" dxfId="2800" priority="1312" stopIfTrue="1">
      <formula>Q55="Inne?"</formula>
    </cfRule>
  </conditionalFormatting>
  <conditionalFormatting sqref="S55">
    <cfRule type="expression" dxfId="2799" priority="1313" stopIfTrue="1">
      <formula>Q55="Kier?"</formula>
    </cfRule>
  </conditionalFormatting>
  <conditionalFormatting sqref="R55">
    <cfRule type="expression" dxfId="2798" priority="1314" stopIfTrue="1">
      <formula>Q55="Podst?"</formula>
    </cfRule>
  </conditionalFormatting>
  <conditionalFormatting sqref="T55">
    <cfRule type="expression" dxfId="2797" priority="1315" stopIfTrue="1">
      <formula>Q55="Inne?"</formula>
    </cfRule>
  </conditionalFormatting>
  <conditionalFormatting sqref="R55">
    <cfRule type="expression" dxfId="2796" priority="1316" stopIfTrue="1">
      <formula>Q55="Podst?"</formula>
    </cfRule>
  </conditionalFormatting>
  <conditionalFormatting sqref="S55">
    <cfRule type="expression" dxfId="2795" priority="1317" stopIfTrue="1">
      <formula>Q55="Kier?"</formula>
    </cfRule>
  </conditionalFormatting>
  <conditionalFormatting sqref="S55">
    <cfRule type="expression" dxfId="2794" priority="1318" stopIfTrue="1">
      <formula>Q55="Kier?"</formula>
    </cfRule>
  </conditionalFormatting>
  <conditionalFormatting sqref="T55">
    <cfRule type="expression" dxfId="2793" priority="1319" stopIfTrue="1">
      <formula>Q55="Inne?"</formula>
    </cfRule>
  </conditionalFormatting>
  <conditionalFormatting sqref="S55">
    <cfRule type="expression" dxfId="2792" priority="1320" stopIfTrue="1">
      <formula>Q55="Kier?"</formula>
    </cfRule>
  </conditionalFormatting>
  <conditionalFormatting sqref="R55">
    <cfRule type="expression" dxfId="2791" priority="1321" stopIfTrue="1">
      <formula>Q55="Podst?"</formula>
    </cfRule>
  </conditionalFormatting>
  <conditionalFormatting sqref="T55">
    <cfRule type="expression" dxfId="2790" priority="1322" stopIfTrue="1">
      <formula>Q55="Inne?"</formula>
    </cfRule>
  </conditionalFormatting>
  <conditionalFormatting sqref="S55">
    <cfRule type="expression" dxfId="2789" priority="1323" stopIfTrue="1">
      <formula>Q55="Kier?"</formula>
    </cfRule>
  </conditionalFormatting>
  <conditionalFormatting sqref="R55">
    <cfRule type="expression" dxfId="2788" priority="1324" stopIfTrue="1">
      <formula>Q55="Podst?"</formula>
    </cfRule>
  </conditionalFormatting>
  <conditionalFormatting sqref="R55">
    <cfRule type="expression" dxfId="2787" priority="1325" stopIfTrue="1">
      <formula>Q35="Podst?"</formula>
    </cfRule>
  </conditionalFormatting>
  <conditionalFormatting sqref="S55">
    <cfRule type="expression" dxfId="2786" priority="1326" stopIfTrue="1">
      <formula>Q35="Kier?"</formula>
    </cfRule>
  </conditionalFormatting>
  <conditionalFormatting sqref="T55">
    <cfRule type="expression" dxfId="2785" priority="1327" stopIfTrue="1">
      <formula>Q35="Inne?"</formula>
    </cfRule>
  </conditionalFormatting>
  <conditionalFormatting sqref="T55">
    <cfRule type="expression" dxfId="2784" priority="1328" stopIfTrue="1">
      <formula>Q55="Inne?"</formula>
    </cfRule>
  </conditionalFormatting>
  <conditionalFormatting sqref="S55">
    <cfRule type="expression" dxfId="2783" priority="1329" stopIfTrue="1">
      <formula>Q55="Kier?"</formula>
    </cfRule>
  </conditionalFormatting>
  <conditionalFormatting sqref="R55">
    <cfRule type="expression" dxfId="2782" priority="1330" stopIfTrue="1">
      <formula>Q55="Podst?"</formula>
    </cfRule>
  </conditionalFormatting>
  <conditionalFormatting sqref="T55">
    <cfRule type="expression" dxfId="2781" priority="1331" stopIfTrue="1">
      <formula>Q55="Inne?"</formula>
    </cfRule>
  </conditionalFormatting>
  <conditionalFormatting sqref="S55">
    <cfRule type="expression" dxfId="2780" priority="1332" stopIfTrue="1">
      <formula>Q55="Kier?"</formula>
    </cfRule>
  </conditionalFormatting>
  <conditionalFormatting sqref="R55">
    <cfRule type="expression" dxfId="2779" priority="1333" stopIfTrue="1">
      <formula>Q55="Podst?"</formula>
    </cfRule>
  </conditionalFormatting>
  <conditionalFormatting sqref="T55">
    <cfRule type="expression" dxfId="2778" priority="1334" stopIfTrue="1">
      <formula>Q55="Inne?"</formula>
    </cfRule>
  </conditionalFormatting>
  <conditionalFormatting sqref="S55">
    <cfRule type="expression" dxfId="2777" priority="1335" stopIfTrue="1">
      <formula>Q55="Kier?"</formula>
    </cfRule>
  </conditionalFormatting>
  <conditionalFormatting sqref="R55">
    <cfRule type="expression" dxfId="2776" priority="1336" stopIfTrue="1">
      <formula>Q55="Podst?"</formula>
    </cfRule>
  </conditionalFormatting>
  <conditionalFormatting sqref="T55">
    <cfRule type="expression" dxfId="2775" priority="1337" stopIfTrue="1">
      <formula>Q55="Inne?"</formula>
    </cfRule>
  </conditionalFormatting>
  <conditionalFormatting sqref="S55">
    <cfRule type="expression" dxfId="2774" priority="1338" stopIfTrue="1">
      <formula>Q55="Kier?"</formula>
    </cfRule>
  </conditionalFormatting>
  <conditionalFormatting sqref="R55">
    <cfRule type="expression" dxfId="2773" priority="1339" stopIfTrue="1">
      <formula>Q55="Podst?"</formula>
    </cfRule>
  </conditionalFormatting>
  <conditionalFormatting sqref="P55">
    <cfRule type="expression" dxfId="2772" priority="1340" stopIfTrue="1">
      <formula>AND(P55="*",M55="obi")</formula>
    </cfRule>
  </conditionalFormatting>
  <conditionalFormatting sqref="T55">
    <cfRule type="expression" dxfId="2771" priority="1341" stopIfTrue="1">
      <formula>Q55="Inne?"</formula>
    </cfRule>
  </conditionalFormatting>
  <conditionalFormatting sqref="S55">
    <cfRule type="expression" dxfId="2770" priority="1342" stopIfTrue="1">
      <formula>Q55="Kier?"</formula>
    </cfRule>
  </conditionalFormatting>
  <conditionalFormatting sqref="R55">
    <cfRule type="expression" dxfId="2769" priority="1343" stopIfTrue="1">
      <formula>Q55="Podst?"</formula>
    </cfRule>
  </conditionalFormatting>
  <conditionalFormatting sqref="T55">
    <cfRule type="expression" dxfId="2768" priority="1344" stopIfTrue="1">
      <formula>Q55="Inne?"</formula>
    </cfRule>
  </conditionalFormatting>
  <conditionalFormatting sqref="S55">
    <cfRule type="expression" dxfId="2767" priority="1345" stopIfTrue="1">
      <formula>Q55="Kier?"</formula>
    </cfRule>
  </conditionalFormatting>
  <conditionalFormatting sqref="R55">
    <cfRule type="expression" dxfId="2766" priority="1346" stopIfTrue="1">
      <formula>Q55="Podst?"</formula>
    </cfRule>
  </conditionalFormatting>
  <conditionalFormatting sqref="T44">
    <cfRule type="expression" dxfId="2765" priority="1347" stopIfTrue="1">
      <formula>Q44="Inne?"</formula>
    </cfRule>
  </conditionalFormatting>
  <conditionalFormatting sqref="S44">
    <cfRule type="expression" dxfId="2764" priority="1348" stopIfTrue="1">
      <formula>Q44="Kier?"</formula>
    </cfRule>
  </conditionalFormatting>
  <conditionalFormatting sqref="R44">
    <cfRule type="expression" dxfId="2763" priority="1349" stopIfTrue="1">
      <formula>Q44="Podst?"</formula>
    </cfRule>
  </conditionalFormatting>
  <conditionalFormatting sqref="T44">
    <cfRule type="expression" dxfId="2762" priority="1350" stopIfTrue="1">
      <formula>Q44="Inne?"</formula>
    </cfRule>
  </conditionalFormatting>
  <conditionalFormatting sqref="S44">
    <cfRule type="expression" dxfId="2761" priority="1351" stopIfTrue="1">
      <formula>Q44="Kier?"</formula>
    </cfRule>
  </conditionalFormatting>
  <conditionalFormatting sqref="R44">
    <cfRule type="expression" dxfId="2760" priority="1352" stopIfTrue="1">
      <formula>Q44="Podst?"</formula>
    </cfRule>
  </conditionalFormatting>
  <conditionalFormatting sqref="T44">
    <cfRule type="expression" dxfId="2759" priority="1353" stopIfTrue="1">
      <formula>Q44="Inne?"</formula>
    </cfRule>
  </conditionalFormatting>
  <conditionalFormatting sqref="S44">
    <cfRule type="expression" dxfId="2758" priority="1354" stopIfTrue="1">
      <formula>Q44="Kier?"</formula>
    </cfRule>
  </conditionalFormatting>
  <conditionalFormatting sqref="R44">
    <cfRule type="expression" dxfId="2757" priority="1355" stopIfTrue="1">
      <formula>Q44="Podst?"</formula>
    </cfRule>
  </conditionalFormatting>
  <conditionalFormatting sqref="T44">
    <cfRule type="expression" dxfId="2756" priority="1356" stopIfTrue="1">
      <formula>Q44="Inne?"</formula>
    </cfRule>
  </conditionalFormatting>
  <conditionalFormatting sqref="T44">
    <cfRule type="expression" dxfId="2755" priority="1357" stopIfTrue="1">
      <formula>Q44="Inne?"</formula>
    </cfRule>
  </conditionalFormatting>
  <conditionalFormatting sqref="S44">
    <cfRule type="expression" dxfId="2754" priority="1358" stopIfTrue="1">
      <formula>Q44="Kier?"</formula>
    </cfRule>
  </conditionalFormatting>
  <conditionalFormatting sqref="R44">
    <cfRule type="expression" dxfId="2753" priority="1359" stopIfTrue="1">
      <formula>Q44="Podst?"</formula>
    </cfRule>
  </conditionalFormatting>
  <conditionalFormatting sqref="T44">
    <cfRule type="expression" dxfId="2752" priority="1360" stopIfTrue="1">
      <formula>Q44="Inne?"</formula>
    </cfRule>
  </conditionalFormatting>
  <conditionalFormatting sqref="S44">
    <cfRule type="expression" dxfId="2751" priority="1361" stopIfTrue="1">
      <formula>Q44="Kier?"</formula>
    </cfRule>
  </conditionalFormatting>
  <conditionalFormatting sqref="R44">
    <cfRule type="expression" dxfId="2750" priority="1362" stopIfTrue="1">
      <formula>Q44="Podst?"</formula>
    </cfRule>
  </conditionalFormatting>
  <conditionalFormatting sqref="T44">
    <cfRule type="expression" dxfId="2749" priority="1363" stopIfTrue="1">
      <formula>Q44="Inne?"</formula>
    </cfRule>
  </conditionalFormatting>
  <conditionalFormatting sqref="S44">
    <cfRule type="expression" dxfId="2748" priority="1364" stopIfTrue="1">
      <formula>Q44="Kier?"</formula>
    </cfRule>
  </conditionalFormatting>
  <conditionalFormatting sqref="R44">
    <cfRule type="expression" dxfId="2747" priority="1365" stopIfTrue="1">
      <formula>Q44="Podst?"</formula>
    </cfRule>
  </conditionalFormatting>
  <conditionalFormatting sqref="T44">
    <cfRule type="expression" dxfId="2746" priority="1366" stopIfTrue="1">
      <formula>Q44="Inne?"</formula>
    </cfRule>
  </conditionalFormatting>
  <conditionalFormatting sqref="S44">
    <cfRule type="expression" dxfId="2745" priority="1367" stopIfTrue="1">
      <formula>Q44="Kier?"</formula>
    </cfRule>
  </conditionalFormatting>
  <conditionalFormatting sqref="R44">
    <cfRule type="expression" dxfId="2744" priority="1368" stopIfTrue="1">
      <formula>Q44="Podst?"</formula>
    </cfRule>
  </conditionalFormatting>
  <conditionalFormatting sqref="P44">
    <cfRule type="expression" dxfId="2743" priority="1369" stopIfTrue="1">
      <formula>AND(P44="*",M44="obi")</formula>
    </cfRule>
  </conditionalFormatting>
  <conditionalFormatting sqref="T44">
    <cfRule type="expression" dxfId="2742" priority="1370" stopIfTrue="1">
      <formula>Q44="Inne?"</formula>
    </cfRule>
  </conditionalFormatting>
  <conditionalFormatting sqref="S44">
    <cfRule type="expression" dxfId="2741" priority="1371" stopIfTrue="1">
      <formula>Q44="Kier?"</formula>
    </cfRule>
  </conditionalFormatting>
  <conditionalFormatting sqref="R44">
    <cfRule type="expression" dxfId="2740" priority="1372" stopIfTrue="1">
      <formula>Q44="Podst?"</formula>
    </cfRule>
  </conditionalFormatting>
  <conditionalFormatting sqref="T44">
    <cfRule type="expression" dxfId="2739" priority="1373" stopIfTrue="1">
      <formula>Q44="Inne?"</formula>
    </cfRule>
  </conditionalFormatting>
  <conditionalFormatting sqref="S44">
    <cfRule type="expression" dxfId="2738" priority="1374" stopIfTrue="1">
      <formula>Q44="Kier?"</formula>
    </cfRule>
  </conditionalFormatting>
  <conditionalFormatting sqref="R44">
    <cfRule type="expression" dxfId="2737" priority="1375" stopIfTrue="1">
      <formula>Q44="Podst?"</formula>
    </cfRule>
  </conditionalFormatting>
  <conditionalFormatting sqref="R44">
    <cfRule type="expression" dxfId="2736" priority="1376" stopIfTrue="1">
      <formula>Q44="Podst?"</formula>
    </cfRule>
  </conditionalFormatting>
  <conditionalFormatting sqref="S44">
    <cfRule type="expression" dxfId="2735" priority="1377" stopIfTrue="1">
      <formula>Q44="Kier?"</formula>
    </cfRule>
  </conditionalFormatting>
  <conditionalFormatting sqref="T44">
    <cfRule type="expression" dxfId="2734" priority="1378" stopIfTrue="1">
      <formula>Q44="Inne?"</formula>
    </cfRule>
  </conditionalFormatting>
  <conditionalFormatting sqref="T44">
    <cfRule type="expression" dxfId="2733" priority="1379" stopIfTrue="1">
      <formula>Q44="Inne?"</formula>
    </cfRule>
  </conditionalFormatting>
  <conditionalFormatting sqref="S44">
    <cfRule type="expression" dxfId="2732" priority="1380" stopIfTrue="1">
      <formula>Q44="Kier?"</formula>
    </cfRule>
  </conditionalFormatting>
  <conditionalFormatting sqref="T44">
    <cfRule type="expression" dxfId="2731" priority="1381" stopIfTrue="1">
      <formula>Q44="Inne?"</formula>
    </cfRule>
  </conditionalFormatting>
  <conditionalFormatting sqref="S44">
    <cfRule type="expression" dxfId="2730" priority="1382" stopIfTrue="1">
      <formula>Q44="Kier?"</formula>
    </cfRule>
  </conditionalFormatting>
  <conditionalFormatting sqref="R44">
    <cfRule type="expression" dxfId="2729" priority="1383" stopIfTrue="1">
      <formula>Q44="Podst?"</formula>
    </cfRule>
  </conditionalFormatting>
  <conditionalFormatting sqref="P44">
    <cfRule type="expression" dxfId="2728" priority="1384" stopIfTrue="1">
      <formula>AND(P44="*",M44="obi")</formula>
    </cfRule>
  </conditionalFormatting>
  <conditionalFormatting sqref="S44">
    <cfRule type="expression" dxfId="2727" priority="1385" stopIfTrue="1">
      <formula>Q44="Kier?"</formula>
    </cfRule>
  </conditionalFormatting>
  <conditionalFormatting sqref="T44">
    <cfRule type="expression" dxfId="2726" priority="1386" stopIfTrue="1">
      <formula>Q44="Inne?"</formula>
    </cfRule>
  </conditionalFormatting>
  <conditionalFormatting sqref="R44">
    <cfRule type="expression" dxfId="2725" priority="1387" stopIfTrue="1">
      <formula>Q44="Podst?"</formula>
    </cfRule>
  </conditionalFormatting>
  <conditionalFormatting sqref="T44">
    <cfRule type="expression" dxfId="2724" priority="1388" stopIfTrue="1">
      <formula>Q44="Inne?"</formula>
    </cfRule>
  </conditionalFormatting>
  <conditionalFormatting sqref="S44">
    <cfRule type="expression" dxfId="2723" priority="1389" stopIfTrue="1">
      <formula>Q44="Kier?"</formula>
    </cfRule>
  </conditionalFormatting>
  <conditionalFormatting sqref="R44">
    <cfRule type="expression" dxfId="2722" priority="1390" stopIfTrue="1">
      <formula>Q44="Podst?"</formula>
    </cfRule>
  </conditionalFormatting>
  <conditionalFormatting sqref="T44">
    <cfRule type="expression" dxfId="2721" priority="1391" stopIfTrue="1">
      <formula>Q44="Inne?"</formula>
    </cfRule>
  </conditionalFormatting>
  <conditionalFormatting sqref="S44">
    <cfRule type="expression" dxfId="2720" priority="1392" stopIfTrue="1">
      <formula>Q44="Kier?"</formula>
    </cfRule>
  </conditionalFormatting>
  <conditionalFormatting sqref="R44">
    <cfRule type="expression" dxfId="2719" priority="1393" stopIfTrue="1">
      <formula>Q44="Podst?"</formula>
    </cfRule>
  </conditionalFormatting>
  <conditionalFormatting sqref="T44">
    <cfRule type="expression" dxfId="2718" priority="1394" stopIfTrue="1">
      <formula>Q44="Inne?"</formula>
    </cfRule>
  </conditionalFormatting>
  <conditionalFormatting sqref="S44">
    <cfRule type="expression" dxfId="2717" priority="1395" stopIfTrue="1">
      <formula>Q44="Kier?"</formula>
    </cfRule>
  </conditionalFormatting>
  <conditionalFormatting sqref="R44">
    <cfRule type="expression" dxfId="2716" priority="1396" stopIfTrue="1">
      <formula>Q44="Podst?"</formula>
    </cfRule>
  </conditionalFormatting>
  <conditionalFormatting sqref="P44">
    <cfRule type="expression" dxfId="2715" priority="1397" stopIfTrue="1">
      <formula>AND(P44="*",M44="obi")</formula>
    </cfRule>
  </conditionalFormatting>
  <conditionalFormatting sqref="S44">
    <cfRule type="expression" dxfId="2714" priority="1398" stopIfTrue="1">
      <formula>Q44="Kier?"</formula>
    </cfRule>
  </conditionalFormatting>
  <conditionalFormatting sqref="R44">
    <cfRule type="expression" dxfId="2713" priority="1399" stopIfTrue="1">
      <formula>Q44="Podst?"</formula>
    </cfRule>
  </conditionalFormatting>
  <conditionalFormatting sqref="S44">
    <cfRule type="expression" dxfId="2712" priority="1400" stopIfTrue="1">
      <formula>Q44="Kier?"</formula>
    </cfRule>
  </conditionalFormatting>
  <conditionalFormatting sqref="R44">
    <cfRule type="expression" dxfId="2711" priority="1401" stopIfTrue="1">
      <formula>Q44="Podst?"</formula>
    </cfRule>
  </conditionalFormatting>
  <conditionalFormatting sqref="T44">
    <cfRule type="expression" dxfId="2710" priority="1402" stopIfTrue="1">
      <formula>R44="Kier?"</formula>
    </cfRule>
  </conditionalFormatting>
  <conditionalFormatting sqref="T44">
    <cfRule type="expression" dxfId="2709" priority="1403" stopIfTrue="1">
      <formula>R44="Kier?"</formula>
    </cfRule>
  </conditionalFormatting>
  <conditionalFormatting sqref="T44">
    <cfRule type="expression" dxfId="2708" priority="1404" stopIfTrue="1">
      <formula>R44="Kier?"</formula>
    </cfRule>
  </conditionalFormatting>
  <conditionalFormatting sqref="T44">
    <cfRule type="expression" dxfId="2707" priority="1405" stopIfTrue="1">
      <formula>Q44="Inne?"</formula>
    </cfRule>
  </conditionalFormatting>
  <conditionalFormatting sqref="S44">
    <cfRule type="expression" dxfId="2706" priority="1406" stopIfTrue="1">
      <formula>Q44="Kier?"</formula>
    </cfRule>
  </conditionalFormatting>
  <conditionalFormatting sqref="R44">
    <cfRule type="expression" dxfId="2705" priority="1407" stopIfTrue="1">
      <formula>Q44="Podst?"</formula>
    </cfRule>
  </conditionalFormatting>
  <conditionalFormatting sqref="P44">
    <cfRule type="expression" dxfId="2704" priority="1408" stopIfTrue="1">
      <formula>AND(P44="*",M44="obi")</formula>
    </cfRule>
  </conditionalFormatting>
  <conditionalFormatting sqref="T44">
    <cfRule type="expression" dxfId="2703" priority="1409" stopIfTrue="1">
      <formula>Q44="Inne?"</formula>
    </cfRule>
  </conditionalFormatting>
  <conditionalFormatting sqref="S44">
    <cfRule type="expression" dxfId="2702" priority="1410" stopIfTrue="1">
      <formula>Q44="Kier?"</formula>
    </cfRule>
  </conditionalFormatting>
  <conditionalFormatting sqref="R44">
    <cfRule type="expression" dxfId="2701" priority="1411" stopIfTrue="1">
      <formula>Q44="Podst?"</formula>
    </cfRule>
  </conditionalFormatting>
  <conditionalFormatting sqref="S44">
    <cfRule type="expression" dxfId="2700" priority="1412" stopIfTrue="1">
      <formula>Q44="Kier?"</formula>
    </cfRule>
  </conditionalFormatting>
  <conditionalFormatting sqref="R44">
    <cfRule type="expression" dxfId="2699" priority="1413" stopIfTrue="1">
      <formula>Q44="Podst?"</formula>
    </cfRule>
  </conditionalFormatting>
  <conditionalFormatting sqref="T44">
    <cfRule type="expression" dxfId="2698" priority="1414" stopIfTrue="1">
      <formula>Q44="Inne?"</formula>
    </cfRule>
  </conditionalFormatting>
  <conditionalFormatting sqref="R44">
    <cfRule type="expression" dxfId="2697" priority="1415" stopIfTrue="1">
      <formula>Q44="Podst?"</formula>
    </cfRule>
  </conditionalFormatting>
  <conditionalFormatting sqref="S44">
    <cfRule type="expression" dxfId="2696" priority="1416" stopIfTrue="1">
      <formula>Q44="Kier?"</formula>
    </cfRule>
  </conditionalFormatting>
  <conditionalFormatting sqref="S44">
    <cfRule type="expression" dxfId="2695" priority="1417" stopIfTrue="1">
      <formula>Q44="Kier?"</formula>
    </cfRule>
  </conditionalFormatting>
  <conditionalFormatting sqref="T44">
    <cfRule type="expression" dxfId="2694" priority="1418" stopIfTrue="1">
      <formula>Q44="Inne?"</formula>
    </cfRule>
  </conditionalFormatting>
  <conditionalFormatting sqref="S44">
    <cfRule type="expression" dxfId="2693" priority="1419" stopIfTrue="1">
      <formula>Q44="Kier?"</formula>
    </cfRule>
  </conditionalFormatting>
  <conditionalFormatting sqref="R44">
    <cfRule type="expression" dxfId="2692" priority="1420" stopIfTrue="1">
      <formula>Q44="Podst?"</formula>
    </cfRule>
  </conditionalFormatting>
  <conditionalFormatting sqref="T44">
    <cfRule type="expression" dxfId="2691" priority="1421" stopIfTrue="1">
      <formula>Q44="Inne?"</formula>
    </cfRule>
  </conditionalFormatting>
  <conditionalFormatting sqref="S44">
    <cfRule type="expression" dxfId="2690" priority="1422" stopIfTrue="1">
      <formula>Q44="Kier?"</formula>
    </cfRule>
  </conditionalFormatting>
  <conditionalFormatting sqref="R44">
    <cfRule type="expression" dxfId="2689" priority="1423" stopIfTrue="1">
      <formula>Q44="Podst?"</formula>
    </cfRule>
  </conditionalFormatting>
  <conditionalFormatting sqref="T44">
    <cfRule type="expression" dxfId="2688" priority="1424" stopIfTrue="1">
      <formula>Q44="Inne?"</formula>
    </cfRule>
  </conditionalFormatting>
  <conditionalFormatting sqref="R44">
    <cfRule type="expression" dxfId="2687" priority="1425" stopIfTrue="1">
      <formula>Q44="Podst?"</formula>
    </cfRule>
  </conditionalFormatting>
  <conditionalFormatting sqref="S44">
    <cfRule type="expression" dxfId="2686" priority="1426" stopIfTrue="1">
      <formula>Q44="Kier?"</formula>
    </cfRule>
  </conditionalFormatting>
  <conditionalFormatting sqref="S44">
    <cfRule type="expression" dxfId="2685" priority="1427" stopIfTrue="1">
      <formula>Q44="Kier?"</formula>
    </cfRule>
  </conditionalFormatting>
  <conditionalFormatting sqref="T44">
    <cfRule type="expression" dxfId="2684" priority="1428" stopIfTrue="1">
      <formula>Q44="Inne?"</formula>
    </cfRule>
  </conditionalFormatting>
  <conditionalFormatting sqref="S44">
    <cfRule type="expression" dxfId="2683" priority="1429" stopIfTrue="1">
      <formula>Q44="Kier?"</formula>
    </cfRule>
  </conditionalFormatting>
  <conditionalFormatting sqref="R44">
    <cfRule type="expression" dxfId="2682" priority="1430" stopIfTrue="1">
      <formula>Q44="Podst?"</formula>
    </cfRule>
  </conditionalFormatting>
  <conditionalFormatting sqref="T44">
    <cfRule type="expression" dxfId="2681" priority="1431" stopIfTrue="1">
      <formula>Q44="Inne?"</formula>
    </cfRule>
  </conditionalFormatting>
  <conditionalFormatting sqref="S44">
    <cfRule type="expression" dxfId="2680" priority="1432" stopIfTrue="1">
      <formula>Q44="Kier?"</formula>
    </cfRule>
  </conditionalFormatting>
  <conditionalFormatting sqref="R44">
    <cfRule type="expression" dxfId="2679" priority="1433" stopIfTrue="1">
      <formula>Q44="Podst?"</formula>
    </cfRule>
  </conditionalFormatting>
  <conditionalFormatting sqref="R44">
    <cfRule type="expression" dxfId="2678" priority="1434" stopIfTrue="1">
      <formula>Q37="Podst?"</formula>
    </cfRule>
  </conditionalFormatting>
  <conditionalFormatting sqref="S44">
    <cfRule type="expression" dxfId="2677" priority="1435" stopIfTrue="1">
      <formula>Q37="Kier?"</formula>
    </cfRule>
  </conditionalFormatting>
  <conditionalFormatting sqref="T44">
    <cfRule type="expression" dxfId="2676" priority="1436" stopIfTrue="1">
      <formula>Q37="Inne?"</formula>
    </cfRule>
  </conditionalFormatting>
  <conditionalFormatting sqref="T44">
    <cfRule type="expression" dxfId="2675" priority="1437" stopIfTrue="1">
      <formula>Q44="Inne?"</formula>
    </cfRule>
  </conditionalFormatting>
  <conditionalFormatting sqref="S44">
    <cfRule type="expression" dxfId="2674" priority="1438" stopIfTrue="1">
      <formula>Q44="Kier?"</formula>
    </cfRule>
  </conditionalFormatting>
  <conditionalFormatting sqref="R44">
    <cfRule type="expression" dxfId="2673" priority="1439" stopIfTrue="1">
      <formula>Q44="Podst?"</formula>
    </cfRule>
  </conditionalFormatting>
  <conditionalFormatting sqref="T44">
    <cfRule type="expression" dxfId="2672" priority="1440" stopIfTrue="1">
      <formula>Q44="Inne?"</formula>
    </cfRule>
  </conditionalFormatting>
  <conditionalFormatting sqref="S44">
    <cfRule type="expression" dxfId="2671" priority="1441" stopIfTrue="1">
      <formula>Q44="Kier?"</formula>
    </cfRule>
  </conditionalFormatting>
  <conditionalFormatting sqref="R44">
    <cfRule type="expression" dxfId="2670" priority="1442" stopIfTrue="1">
      <formula>Q44="Podst?"</formula>
    </cfRule>
  </conditionalFormatting>
  <conditionalFormatting sqref="T44">
    <cfRule type="expression" dxfId="2669" priority="1443" stopIfTrue="1">
      <formula>Q44="Inne?"</formula>
    </cfRule>
  </conditionalFormatting>
  <conditionalFormatting sqref="S44">
    <cfRule type="expression" dxfId="2668" priority="1444" stopIfTrue="1">
      <formula>Q44="Kier?"</formula>
    </cfRule>
  </conditionalFormatting>
  <conditionalFormatting sqref="R44">
    <cfRule type="expression" dxfId="2667" priority="1445" stopIfTrue="1">
      <formula>Q44="Podst?"</formula>
    </cfRule>
  </conditionalFormatting>
  <conditionalFormatting sqref="T44">
    <cfRule type="expression" dxfId="2666" priority="1446" stopIfTrue="1">
      <formula>Q44="Inne?"</formula>
    </cfRule>
  </conditionalFormatting>
  <conditionalFormatting sqref="S44">
    <cfRule type="expression" dxfId="2665" priority="1447" stopIfTrue="1">
      <formula>Q44="Kier?"</formula>
    </cfRule>
  </conditionalFormatting>
  <conditionalFormatting sqref="R44">
    <cfRule type="expression" dxfId="2664" priority="1448" stopIfTrue="1">
      <formula>Q44="Podst?"</formula>
    </cfRule>
  </conditionalFormatting>
  <conditionalFormatting sqref="P44">
    <cfRule type="expression" dxfId="2663" priority="1449" stopIfTrue="1">
      <formula>AND(P44="*",M44="obi")</formula>
    </cfRule>
  </conditionalFormatting>
  <conditionalFormatting sqref="T44">
    <cfRule type="expression" dxfId="2662" priority="1450" stopIfTrue="1">
      <formula>Q44="Inne?"</formula>
    </cfRule>
  </conditionalFormatting>
  <conditionalFormatting sqref="S44">
    <cfRule type="expression" dxfId="2661" priority="1451" stopIfTrue="1">
      <formula>Q44="Kier?"</formula>
    </cfRule>
  </conditionalFormatting>
  <conditionalFormatting sqref="R44">
    <cfRule type="expression" dxfId="2660" priority="1452" stopIfTrue="1">
      <formula>Q44="Podst?"</formula>
    </cfRule>
  </conditionalFormatting>
  <conditionalFormatting sqref="T44">
    <cfRule type="expression" dxfId="2659" priority="1453" stopIfTrue="1">
      <formula>Q44="Inne?"</formula>
    </cfRule>
  </conditionalFormatting>
  <conditionalFormatting sqref="S44">
    <cfRule type="expression" dxfId="2658" priority="1454" stopIfTrue="1">
      <formula>Q44="Kier?"</formula>
    </cfRule>
  </conditionalFormatting>
  <conditionalFormatting sqref="R44">
    <cfRule type="expression" dxfId="2657" priority="1455" stopIfTrue="1">
      <formula>Q44="Podst?"</formula>
    </cfRule>
  </conditionalFormatting>
  <conditionalFormatting sqref="R62">
    <cfRule type="expression" dxfId="2656" priority="1456" stopIfTrue="1">
      <formula>Q62="Podst?"</formula>
    </cfRule>
  </conditionalFormatting>
  <conditionalFormatting sqref="R62">
    <cfRule type="expression" dxfId="2655" priority="1457" stopIfTrue="1">
      <formula>Q62="Podst?"</formula>
    </cfRule>
  </conditionalFormatting>
  <conditionalFormatting sqref="R62">
    <cfRule type="expression" dxfId="2654" priority="1458" stopIfTrue="1">
      <formula>Q62="Podst?"</formula>
    </cfRule>
  </conditionalFormatting>
  <conditionalFormatting sqref="R62">
    <cfRule type="expression" dxfId="2653" priority="1459" stopIfTrue="1">
      <formula>Q62="Podst?"</formula>
    </cfRule>
  </conditionalFormatting>
  <conditionalFormatting sqref="R62">
    <cfRule type="expression" dxfId="2652" priority="1460" stopIfTrue="1">
      <formula>Q62="Podst?"</formula>
    </cfRule>
  </conditionalFormatting>
  <conditionalFormatting sqref="R62">
    <cfRule type="expression" dxfId="2651" priority="1461" stopIfTrue="1">
      <formula>Q62="Podst?"</formula>
    </cfRule>
  </conditionalFormatting>
  <conditionalFormatting sqref="R62">
    <cfRule type="expression" dxfId="2650" priority="1462" stopIfTrue="1">
      <formula>Q62="Podst?"</formula>
    </cfRule>
  </conditionalFormatting>
  <conditionalFormatting sqref="R62">
    <cfRule type="expression" dxfId="2649" priority="1463" stopIfTrue="1">
      <formula>Q62="Podst?"</formula>
    </cfRule>
  </conditionalFormatting>
  <conditionalFormatting sqref="R62">
    <cfRule type="expression" dxfId="2648" priority="1464" stopIfTrue="1">
      <formula>Q62="Podst?"</formula>
    </cfRule>
  </conditionalFormatting>
  <conditionalFormatting sqref="R62">
    <cfRule type="expression" dxfId="2647" priority="1465" stopIfTrue="1">
      <formula>Q62="Podst?"</formula>
    </cfRule>
  </conditionalFormatting>
  <conditionalFormatting sqref="R62">
    <cfRule type="expression" dxfId="2646" priority="1466" stopIfTrue="1">
      <formula>Q62="Podst?"</formula>
    </cfRule>
  </conditionalFormatting>
  <conditionalFormatting sqref="R62">
    <cfRule type="expression" dxfId="2645" priority="1467" stopIfTrue="1">
      <formula>Q62="Podst?"</formula>
    </cfRule>
  </conditionalFormatting>
  <conditionalFormatting sqref="R62">
    <cfRule type="expression" dxfId="2644" priority="1468" stopIfTrue="1">
      <formula>Q62="Podst?"</formula>
    </cfRule>
  </conditionalFormatting>
  <conditionalFormatting sqref="R62">
    <cfRule type="expression" dxfId="2643" priority="1469" stopIfTrue="1">
      <formula>Q62="Podst?"</formula>
    </cfRule>
  </conditionalFormatting>
  <conditionalFormatting sqref="R62">
    <cfRule type="expression" dxfId="2642" priority="1470" stopIfTrue="1">
      <formula>Q62="Podst?"</formula>
    </cfRule>
  </conditionalFormatting>
  <conditionalFormatting sqref="R62">
    <cfRule type="expression" dxfId="2641" priority="1471" stopIfTrue="1">
      <formula>Q62="Podst?"</formula>
    </cfRule>
  </conditionalFormatting>
  <conditionalFormatting sqref="P62">
    <cfRule type="expression" dxfId="2640" priority="1472" stopIfTrue="1">
      <formula>AND(P62="*",M62="obi")</formula>
    </cfRule>
  </conditionalFormatting>
  <conditionalFormatting sqref="R62">
    <cfRule type="expression" dxfId="2639" priority="1473" stopIfTrue="1">
      <formula>Q62="Podst?"</formula>
    </cfRule>
  </conditionalFormatting>
  <conditionalFormatting sqref="R62">
    <cfRule type="expression" dxfId="2638" priority="1474" stopIfTrue="1">
      <formula>Q62="Podst?"</formula>
    </cfRule>
  </conditionalFormatting>
  <conditionalFormatting sqref="P70">
    <cfRule type="expression" dxfId="2637" priority="1475" stopIfTrue="1">
      <formula>AND(P70="*",M70="obi")</formula>
    </cfRule>
  </conditionalFormatting>
  <conditionalFormatting sqref="P70">
    <cfRule type="expression" dxfId="2636" priority="1476" stopIfTrue="1">
      <formula>AND(P70="*",M70="obi")</formula>
    </cfRule>
  </conditionalFormatting>
  <conditionalFormatting sqref="T70">
    <cfRule type="expression" dxfId="2635" priority="1477" stopIfTrue="1">
      <formula>Q70="Inne?"</formula>
    </cfRule>
  </conditionalFormatting>
  <conditionalFormatting sqref="S70">
    <cfRule type="expression" dxfId="2634" priority="1478" stopIfTrue="1">
      <formula>Q70="Kier?"</formula>
    </cfRule>
  </conditionalFormatting>
  <conditionalFormatting sqref="R70">
    <cfRule type="expression" dxfId="2633" priority="1479" stopIfTrue="1">
      <formula>Q70="Podst?"</formula>
    </cfRule>
  </conditionalFormatting>
  <conditionalFormatting sqref="S70">
    <cfRule type="expression" dxfId="2632" priority="1480" stopIfTrue="1">
      <formula>Q70="Kier?"</formula>
    </cfRule>
  </conditionalFormatting>
  <conditionalFormatting sqref="R70">
    <cfRule type="expression" dxfId="2631" priority="1481" stopIfTrue="1">
      <formula>Q70="Podst?"</formula>
    </cfRule>
  </conditionalFormatting>
  <conditionalFormatting sqref="S70">
    <cfRule type="expression" dxfId="2630" priority="1482" stopIfTrue="1">
      <formula>Q70="Kier?"</formula>
    </cfRule>
  </conditionalFormatting>
  <conditionalFormatting sqref="R70">
    <cfRule type="expression" dxfId="2629" priority="1483" stopIfTrue="1">
      <formula>Q70="Podst?"</formula>
    </cfRule>
  </conditionalFormatting>
  <conditionalFormatting sqref="T70">
    <cfRule type="expression" dxfId="2628" priority="1484" stopIfTrue="1">
      <formula>Q70="Inne?"</formula>
    </cfRule>
  </conditionalFormatting>
  <conditionalFormatting sqref="T70">
    <cfRule type="expression" dxfId="2627" priority="1485" stopIfTrue="1">
      <formula>Q70="Inne?"</formula>
    </cfRule>
  </conditionalFormatting>
  <conditionalFormatting sqref="T70">
    <cfRule type="expression" dxfId="2626" priority="1486" stopIfTrue="1">
      <formula>Q70="Inne?"</formula>
    </cfRule>
  </conditionalFormatting>
  <conditionalFormatting sqref="S70">
    <cfRule type="expression" dxfId="2625" priority="1487" stopIfTrue="1">
      <formula>Q70="Kier?"</formula>
    </cfRule>
  </conditionalFormatting>
  <conditionalFormatting sqref="R70">
    <cfRule type="expression" dxfId="2624" priority="1488" stopIfTrue="1">
      <formula>Q70="Podst?"</formula>
    </cfRule>
  </conditionalFormatting>
  <conditionalFormatting sqref="T70">
    <cfRule type="expression" dxfId="2623" priority="1489" stopIfTrue="1">
      <formula>Q70="Inne?"</formula>
    </cfRule>
  </conditionalFormatting>
  <conditionalFormatting sqref="S70">
    <cfRule type="expression" dxfId="2622" priority="1490" stopIfTrue="1">
      <formula>Q70="Kier?"</formula>
    </cfRule>
  </conditionalFormatting>
  <conditionalFormatting sqref="R70">
    <cfRule type="expression" dxfId="2621" priority="1491" stopIfTrue="1">
      <formula>Q70="Podst?"</formula>
    </cfRule>
  </conditionalFormatting>
  <conditionalFormatting sqref="T70">
    <cfRule type="expression" dxfId="2620" priority="1492" stopIfTrue="1">
      <formula>Q70="Inne?"</formula>
    </cfRule>
  </conditionalFormatting>
  <conditionalFormatting sqref="S70">
    <cfRule type="expression" dxfId="2619" priority="1493" stopIfTrue="1">
      <formula>Q70="Kier?"</formula>
    </cfRule>
  </conditionalFormatting>
  <conditionalFormatting sqref="R70">
    <cfRule type="expression" dxfId="2618" priority="1494" stopIfTrue="1">
      <formula>Q70="Podst?"</formula>
    </cfRule>
  </conditionalFormatting>
  <conditionalFormatting sqref="T70">
    <cfRule type="expression" dxfId="2617" priority="1495" stopIfTrue="1">
      <formula>Q70="Inne?"</formula>
    </cfRule>
  </conditionalFormatting>
  <conditionalFormatting sqref="S70">
    <cfRule type="expression" dxfId="2616" priority="1496" stopIfTrue="1">
      <formula>Q70="Kier?"</formula>
    </cfRule>
  </conditionalFormatting>
  <conditionalFormatting sqref="R70">
    <cfRule type="expression" dxfId="2615" priority="1497" stopIfTrue="1">
      <formula>Q70="Podst?"</formula>
    </cfRule>
  </conditionalFormatting>
  <conditionalFormatting sqref="T70">
    <cfRule type="expression" dxfId="2614" priority="1498" stopIfTrue="1">
      <formula>Q70="Inne?"</formula>
    </cfRule>
  </conditionalFormatting>
  <conditionalFormatting sqref="S70">
    <cfRule type="expression" dxfId="2613" priority="1499" stopIfTrue="1">
      <formula>Q70="Kier?"</formula>
    </cfRule>
  </conditionalFormatting>
  <conditionalFormatting sqref="R70">
    <cfRule type="expression" dxfId="2612" priority="1500" stopIfTrue="1">
      <formula>Q70="Podst?"</formula>
    </cfRule>
  </conditionalFormatting>
  <conditionalFormatting sqref="T70">
    <cfRule type="expression" dxfId="2611" priority="1501" stopIfTrue="1">
      <formula>Q70="Inne?"</formula>
    </cfRule>
  </conditionalFormatting>
  <conditionalFormatting sqref="S70">
    <cfRule type="expression" dxfId="2610" priority="1502" stopIfTrue="1">
      <formula>Q70="Kier?"</formula>
    </cfRule>
  </conditionalFormatting>
  <conditionalFormatting sqref="R70">
    <cfRule type="expression" dxfId="2609" priority="1503" stopIfTrue="1">
      <formula>Q70="Podst?"</formula>
    </cfRule>
  </conditionalFormatting>
  <conditionalFormatting sqref="T70">
    <cfRule type="expression" dxfId="2608" priority="1504" stopIfTrue="1">
      <formula>Q70="Inne?"</formula>
    </cfRule>
  </conditionalFormatting>
  <conditionalFormatting sqref="S70">
    <cfRule type="expression" dxfId="2607" priority="1505" stopIfTrue="1">
      <formula>Q70="Kier?"</formula>
    </cfRule>
  </conditionalFormatting>
  <conditionalFormatting sqref="R70">
    <cfRule type="expression" dxfId="2606" priority="1506" stopIfTrue="1">
      <formula>Q70="Podst?"</formula>
    </cfRule>
  </conditionalFormatting>
  <conditionalFormatting sqref="T70">
    <cfRule type="expression" dxfId="2605" priority="1507" stopIfTrue="1">
      <formula>Q70="Inne?"</formula>
    </cfRule>
  </conditionalFormatting>
  <conditionalFormatting sqref="S70">
    <cfRule type="expression" dxfId="2604" priority="1508" stopIfTrue="1">
      <formula>Q70="Kier?"</formula>
    </cfRule>
  </conditionalFormatting>
  <conditionalFormatting sqref="R70">
    <cfRule type="expression" dxfId="2603" priority="1509" stopIfTrue="1">
      <formula>Q70="Podst?"</formula>
    </cfRule>
  </conditionalFormatting>
  <conditionalFormatting sqref="P70">
    <cfRule type="expression" dxfId="2602" priority="1510" stopIfTrue="1">
      <formula>AND(P70="*",M70="obi")</formula>
    </cfRule>
  </conditionalFormatting>
  <conditionalFormatting sqref="T70">
    <cfRule type="expression" dxfId="2601" priority="1511" stopIfTrue="1">
      <formula>Q70="Inne?"</formula>
    </cfRule>
  </conditionalFormatting>
  <conditionalFormatting sqref="S70">
    <cfRule type="expression" dxfId="2600" priority="1512" stopIfTrue="1">
      <formula>Q70="Kier?"</formula>
    </cfRule>
  </conditionalFormatting>
  <conditionalFormatting sqref="R70">
    <cfRule type="expression" dxfId="2599" priority="1513" stopIfTrue="1">
      <formula>Q70="Podst?"</formula>
    </cfRule>
  </conditionalFormatting>
  <conditionalFormatting sqref="T70">
    <cfRule type="expression" dxfId="2598" priority="1514" stopIfTrue="1">
      <formula>Q70="Inne?"</formula>
    </cfRule>
  </conditionalFormatting>
  <conditionalFormatting sqref="S70">
    <cfRule type="expression" dxfId="2597" priority="1515" stopIfTrue="1">
      <formula>Q70="Kier?"</formula>
    </cfRule>
  </conditionalFormatting>
  <conditionalFormatting sqref="R70">
    <cfRule type="expression" dxfId="2596" priority="1516" stopIfTrue="1">
      <formula>Q70="Podst?"</formula>
    </cfRule>
  </conditionalFormatting>
  <conditionalFormatting sqref="T57:T59">
    <cfRule type="expression" dxfId="2595" priority="1517" stopIfTrue="1">
      <formula>Q57="Inne?"</formula>
    </cfRule>
  </conditionalFormatting>
  <conditionalFormatting sqref="S57:S59">
    <cfRule type="expression" dxfId="2594" priority="1518" stopIfTrue="1">
      <formula>Q57="Kier?"</formula>
    </cfRule>
  </conditionalFormatting>
  <conditionalFormatting sqref="R57:R59">
    <cfRule type="expression" dxfId="2593" priority="1519" stopIfTrue="1">
      <formula>Q57="Podst?"</formula>
    </cfRule>
  </conditionalFormatting>
  <conditionalFormatting sqref="P57:P59">
    <cfRule type="expression" dxfId="2592" priority="1520" stopIfTrue="1">
      <formula>AND(P57="*",M57="obi")</formula>
    </cfRule>
  </conditionalFormatting>
  <conditionalFormatting sqref="P57:P59">
    <cfRule type="expression" dxfId="2591" priority="1521" stopIfTrue="1">
      <formula>AND(P57="*",M57="obi")</formula>
    </cfRule>
  </conditionalFormatting>
  <conditionalFormatting sqref="T57:T59">
    <cfRule type="expression" dxfId="2590" priority="1522" stopIfTrue="1">
      <formula>Q57="Inne?"</formula>
    </cfRule>
  </conditionalFormatting>
  <conditionalFormatting sqref="S57:S59">
    <cfRule type="expression" dxfId="2589" priority="1523" stopIfTrue="1">
      <formula>Q57="Kier?"</formula>
    </cfRule>
  </conditionalFormatting>
  <conditionalFormatting sqref="R57:R59">
    <cfRule type="expression" dxfId="2588" priority="1524" stopIfTrue="1">
      <formula>Q57="Podst?"</formula>
    </cfRule>
  </conditionalFormatting>
  <conditionalFormatting sqref="S57:S59">
    <cfRule type="expression" dxfId="2587" priority="1525" stopIfTrue="1">
      <formula>Q57="Kier?"</formula>
    </cfRule>
  </conditionalFormatting>
  <conditionalFormatting sqref="R57:R59">
    <cfRule type="expression" dxfId="2586" priority="1526" stopIfTrue="1">
      <formula>Q57="Podst?"</formula>
    </cfRule>
  </conditionalFormatting>
  <conditionalFormatting sqref="S57:S59">
    <cfRule type="expression" dxfId="2585" priority="1527" stopIfTrue="1">
      <formula>Q57="Kier?"</formula>
    </cfRule>
  </conditionalFormatting>
  <conditionalFormatting sqref="R57:R59">
    <cfRule type="expression" dxfId="2584" priority="1528" stopIfTrue="1">
      <formula>Q57="Podst?"</formula>
    </cfRule>
  </conditionalFormatting>
  <conditionalFormatting sqref="T57:T59">
    <cfRule type="expression" dxfId="2583" priority="1529" stopIfTrue="1">
      <formula>Q57="Inne?"</formula>
    </cfRule>
  </conditionalFormatting>
  <conditionalFormatting sqref="T57:T59">
    <cfRule type="expression" dxfId="2582" priority="1530" stopIfTrue="1">
      <formula>Q57="Inne?"</formula>
    </cfRule>
  </conditionalFormatting>
  <conditionalFormatting sqref="T57:T59">
    <cfRule type="expression" dxfId="2581" priority="1531" stopIfTrue="1">
      <formula>Q57="Inne?"</formula>
    </cfRule>
  </conditionalFormatting>
  <conditionalFormatting sqref="S57:S59">
    <cfRule type="expression" dxfId="2580" priority="1532" stopIfTrue="1">
      <formula>Q57="Kier?"</formula>
    </cfRule>
  </conditionalFormatting>
  <conditionalFormatting sqref="R57:R59">
    <cfRule type="expression" dxfId="2579" priority="1533" stopIfTrue="1">
      <formula>Q57="Podst?"</formula>
    </cfRule>
  </conditionalFormatting>
  <conditionalFormatting sqref="T57:T59">
    <cfRule type="expression" dxfId="2578" priority="1534" stopIfTrue="1">
      <formula>Q57="Inne?"</formula>
    </cfRule>
  </conditionalFormatting>
  <conditionalFormatting sqref="S57:S59">
    <cfRule type="expression" dxfId="2577" priority="1535" stopIfTrue="1">
      <formula>Q57="Kier?"</formula>
    </cfRule>
  </conditionalFormatting>
  <conditionalFormatting sqref="R57:R59">
    <cfRule type="expression" dxfId="2576" priority="1536" stopIfTrue="1">
      <formula>Q57="Podst?"</formula>
    </cfRule>
  </conditionalFormatting>
  <conditionalFormatting sqref="T57:T59">
    <cfRule type="expression" dxfId="2575" priority="1537" stopIfTrue="1">
      <formula>Q57="Inne?"</formula>
    </cfRule>
  </conditionalFormatting>
  <conditionalFormatting sqref="S57:S59">
    <cfRule type="expression" dxfId="2574" priority="1538" stopIfTrue="1">
      <formula>Q57="Kier?"</formula>
    </cfRule>
  </conditionalFormatting>
  <conditionalFormatting sqref="R57:R59">
    <cfRule type="expression" dxfId="2573" priority="1539" stopIfTrue="1">
      <formula>Q57="Podst?"</formula>
    </cfRule>
  </conditionalFormatting>
  <conditionalFormatting sqref="T57:T59">
    <cfRule type="expression" dxfId="2572" priority="1540" stopIfTrue="1">
      <formula>Q57="Inne?"</formula>
    </cfRule>
  </conditionalFormatting>
  <conditionalFormatting sqref="S57:S59">
    <cfRule type="expression" dxfId="2571" priority="1541" stopIfTrue="1">
      <formula>Q57="Kier?"</formula>
    </cfRule>
  </conditionalFormatting>
  <conditionalFormatting sqref="R57:R59">
    <cfRule type="expression" dxfId="2570" priority="1542" stopIfTrue="1">
      <formula>Q57="Podst?"</formula>
    </cfRule>
  </conditionalFormatting>
  <conditionalFormatting sqref="T57:T59">
    <cfRule type="expression" dxfId="2569" priority="1543" stopIfTrue="1">
      <formula>Q57="Inne?"</formula>
    </cfRule>
  </conditionalFormatting>
  <conditionalFormatting sqref="S57:S59">
    <cfRule type="expression" dxfId="2568" priority="1544" stopIfTrue="1">
      <formula>Q57="Kier?"</formula>
    </cfRule>
  </conditionalFormatting>
  <conditionalFormatting sqref="R57:R59">
    <cfRule type="expression" dxfId="2567" priority="1545" stopIfTrue="1">
      <formula>Q57="Podst?"</formula>
    </cfRule>
  </conditionalFormatting>
  <conditionalFormatting sqref="T57:T59">
    <cfRule type="expression" dxfId="2566" priority="1546" stopIfTrue="1">
      <formula>Q57="Inne?"</formula>
    </cfRule>
  </conditionalFormatting>
  <conditionalFormatting sqref="S57:S59">
    <cfRule type="expression" dxfId="2565" priority="1547" stopIfTrue="1">
      <formula>Q57="Kier?"</formula>
    </cfRule>
  </conditionalFormatting>
  <conditionalFormatting sqref="R57:R59">
    <cfRule type="expression" dxfId="2564" priority="1548" stopIfTrue="1">
      <formula>Q57="Podst?"</formula>
    </cfRule>
  </conditionalFormatting>
  <conditionalFormatting sqref="T57:T59">
    <cfRule type="expression" dxfId="2563" priority="1549" stopIfTrue="1">
      <formula>Q57="Inne?"</formula>
    </cfRule>
  </conditionalFormatting>
  <conditionalFormatting sqref="S57:S59">
    <cfRule type="expression" dxfId="2562" priority="1550" stopIfTrue="1">
      <formula>Q57="Kier?"</formula>
    </cfRule>
  </conditionalFormatting>
  <conditionalFormatting sqref="R57:R59">
    <cfRule type="expression" dxfId="2561" priority="1551" stopIfTrue="1">
      <formula>Q57="Podst?"</formula>
    </cfRule>
  </conditionalFormatting>
  <conditionalFormatting sqref="T57:T59">
    <cfRule type="expression" dxfId="2560" priority="1552" stopIfTrue="1">
      <formula>Q57="Inne?"</formula>
    </cfRule>
  </conditionalFormatting>
  <conditionalFormatting sqref="S57:S59">
    <cfRule type="expression" dxfId="2559" priority="1553" stopIfTrue="1">
      <formula>Q57="Kier?"</formula>
    </cfRule>
  </conditionalFormatting>
  <conditionalFormatting sqref="R57:R59">
    <cfRule type="expression" dxfId="2558" priority="1554" stopIfTrue="1">
      <formula>Q57="Podst?"</formula>
    </cfRule>
  </conditionalFormatting>
  <conditionalFormatting sqref="P57:P59">
    <cfRule type="expression" dxfId="2557" priority="1555" stopIfTrue="1">
      <formula>AND(P57="*",M57="obi")</formula>
    </cfRule>
  </conditionalFormatting>
  <conditionalFormatting sqref="T57:T59">
    <cfRule type="expression" dxfId="2556" priority="1556" stopIfTrue="1">
      <formula>Q57="Inne?"</formula>
    </cfRule>
  </conditionalFormatting>
  <conditionalFormatting sqref="S57:S59">
    <cfRule type="expression" dxfId="2555" priority="1557" stopIfTrue="1">
      <formula>Q57="Kier?"</formula>
    </cfRule>
  </conditionalFormatting>
  <conditionalFormatting sqref="R57:R59">
    <cfRule type="expression" dxfId="2554" priority="1558" stopIfTrue="1">
      <formula>Q57="Podst?"</formula>
    </cfRule>
  </conditionalFormatting>
  <conditionalFormatting sqref="T57:T59">
    <cfRule type="expression" dxfId="2553" priority="1559" stopIfTrue="1">
      <formula>Q57="Inne?"</formula>
    </cfRule>
  </conditionalFormatting>
  <conditionalFormatting sqref="S57:S59">
    <cfRule type="expression" dxfId="2552" priority="1560" stopIfTrue="1">
      <formula>Q57="Kier?"</formula>
    </cfRule>
  </conditionalFormatting>
  <conditionalFormatting sqref="R57:R59">
    <cfRule type="expression" dxfId="2551" priority="1561" stopIfTrue="1">
      <formula>Q57="Podst?"</formula>
    </cfRule>
  </conditionalFormatting>
  <conditionalFormatting sqref="T84">
    <cfRule type="expression" dxfId="2550" priority="1562" stopIfTrue="1">
      <formula>Q84="Inne?"</formula>
    </cfRule>
  </conditionalFormatting>
  <conditionalFormatting sqref="S84">
    <cfRule type="expression" dxfId="2549" priority="1563" stopIfTrue="1">
      <formula>Q84="Kier?"</formula>
    </cfRule>
  </conditionalFormatting>
  <conditionalFormatting sqref="R84">
    <cfRule type="expression" dxfId="2548" priority="1564" stopIfTrue="1">
      <formula>Q84="Podst?"</formula>
    </cfRule>
  </conditionalFormatting>
  <conditionalFormatting sqref="T84">
    <cfRule type="expression" dxfId="2547" priority="1565" stopIfTrue="1">
      <formula>Q84="Inne?"</formula>
    </cfRule>
  </conditionalFormatting>
  <conditionalFormatting sqref="S84">
    <cfRule type="expression" dxfId="2546" priority="1566" stopIfTrue="1">
      <formula>Q84="Kier?"</formula>
    </cfRule>
  </conditionalFormatting>
  <conditionalFormatting sqref="R84">
    <cfRule type="expression" dxfId="2545" priority="1567" stopIfTrue="1">
      <formula>Q84="Podst?"</formula>
    </cfRule>
  </conditionalFormatting>
  <conditionalFormatting sqref="T84">
    <cfRule type="expression" dxfId="2544" priority="1568" stopIfTrue="1">
      <formula>Q84="Inne?"</formula>
    </cfRule>
  </conditionalFormatting>
  <conditionalFormatting sqref="S84">
    <cfRule type="expression" dxfId="2543" priority="1569" stopIfTrue="1">
      <formula>Q84="Kier?"</formula>
    </cfRule>
  </conditionalFormatting>
  <conditionalFormatting sqref="R84">
    <cfRule type="expression" dxfId="2542" priority="1570" stopIfTrue="1">
      <formula>Q84="Podst?"</formula>
    </cfRule>
  </conditionalFormatting>
  <conditionalFormatting sqref="P84">
    <cfRule type="expression" dxfId="2541" priority="1571" stopIfTrue="1">
      <formula>AND(P84="*",M84="obi")</formula>
    </cfRule>
  </conditionalFormatting>
  <conditionalFormatting sqref="P84">
    <cfRule type="expression" dxfId="2540" priority="1572" stopIfTrue="1">
      <formula>AND(P84="*",M84="obi")</formula>
    </cfRule>
  </conditionalFormatting>
  <conditionalFormatting sqref="T84">
    <cfRule type="expression" dxfId="2539" priority="1573" stopIfTrue="1">
      <formula>Q84="Inne?"</formula>
    </cfRule>
  </conditionalFormatting>
  <conditionalFormatting sqref="S84">
    <cfRule type="expression" dxfId="2538" priority="1574" stopIfTrue="1">
      <formula>Q84="Kier?"</formula>
    </cfRule>
  </conditionalFormatting>
  <conditionalFormatting sqref="R84">
    <cfRule type="expression" dxfId="2537" priority="1575" stopIfTrue="1">
      <formula>Q84="Podst?"</formula>
    </cfRule>
  </conditionalFormatting>
  <conditionalFormatting sqref="S84">
    <cfRule type="expression" dxfId="2536" priority="1576" stopIfTrue="1">
      <formula>Q84="Kier?"</formula>
    </cfRule>
  </conditionalFormatting>
  <conditionalFormatting sqref="R84">
    <cfRule type="expression" dxfId="2535" priority="1577" stopIfTrue="1">
      <formula>Q84="Podst?"</formula>
    </cfRule>
  </conditionalFormatting>
  <conditionalFormatting sqref="S84">
    <cfRule type="expression" dxfId="2534" priority="1578" stopIfTrue="1">
      <formula>Q84="Kier?"</formula>
    </cfRule>
  </conditionalFormatting>
  <conditionalFormatting sqref="R84">
    <cfRule type="expression" dxfId="2533" priority="1579" stopIfTrue="1">
      <formula>Q84="Podst?"</formula>
    </cfRule>
  </conditionalFormatting>
  <conditionalFormatting sqref="T84">
    <cfRule type="expression" dxfId="2532" priority="1580" stopIfTrue="1">
      <formula>Q84="Inne?"</formula>
    </cfRule>
  </conditionalFormatting>
  <conditionalFormatting sqref="T84">
    <cfRule type="expression" dxfId="2531" priority="1581" stopIfTrue="1">
      <formula>Q84="Inne?"</formula>
    </cfRule>
  </conditionalFormatting>
  <conditionalFormatting sqref="T84">
    <cfRule type="expression" dxfId="2530" priority="1582" stopIfTrue="1">
      <formula>Q84="Inne?"</formula>
    </cfRule>
  </conditionalFormatting>
  <conditionalFormatting sqref="S84">
    <cfRule type="expression" dxfId="2529" priority="1583" stopIfTrue="1">
      <formula>Q84="Kier?"</formula>
    </cfRule>
  </conditionalFormatting>
  <conditionalFormatting sqref="R84">
    <cfRule type="expression" dxfId="2528" priority="1584" stopIfTrue="1">
      <formula>Q84="Podst?"</formula>
    </cfRule>
  </conditionalFormatting>
  <conditionalFormatting sqref="T84">
    <cfRule type="expression" dxfId="2527" priority="1585" stopIfTrue="1">
      <formula>Q84="Inne?"</formula>
    </cfRule>
  </conditionalFormatting>
  <conditionalFormatting sqref="S84">
    <cfRule type="expression" dxfId="2526" priority="1586" stopIfTrue="1">
      <formula>Q84="Kier?"</formula>
    </cfRule>
  </conditionalFormatting>
  <conditionalFormatting sqref="R84">
    <cfRule type="expression" dxfId="2525" priority="1587" stopIfTrue="1">
      <formula>Q84="Podst?"</formula>
    </cfRule>
  </conditionalFormatting>
  <conditionalFormatting sqref="T84">
    <cfRule type="expression" dxfId="2524" priority="1588" stopIfTrue="1">
      <formula>Q84="Inne?"</formula>
    </cfRule>
  </conditionalFormatting>
  <conditionalFormatting sqref="S84">
    <cfRule type="expression" dxfId="2523" priority="1589" stopIfTrue="1">
      <formula>Q84="Kier?"</formula>
    </cfRule>
  </conditionalFormatting>
  <conditionalFormatting sqref="R84">
    <cfRule type="expression" dxfId="2522" priority="1590" stopIfTrue="1">
      <formula>Q84="Podst?"</formula>
    </cfRule>
  </conditionalFormatting>
  <conditionalFormatting sqref="T84">
    <cfRule type="expression" dxfId="2521" priority="1591" stopIfTrue="1">
      <formula>Q84="Inne?"</formula>
    </cfRule>
  </conditionalFormatting>
  <conditionalFormatting sqref="S84">
    <cfRule type="expression" dxfId="2520" priority="1592" stopIfTrue="1">
      <formula>Q84="Kier?"</formula>
    </cfRule>
  </conditionalFormatting>
  <conditionalFormatting sqref="R84">
    <cfRule type="expression" dxfId="2519" priority="1593" stopIfTrue="1">
      <formula>Q84="Podst?"</formula>
    </cfRule>
  </conditionalFormatting>
  <conditionalFormatting sqref="T84">
    <cfRule type="expression" dxfId="2518" priority="1594" stopIfTrue="1">
      <formula>Q84="Inne?"</formula>
    </cfRule>
  </conditionalFormatting>
  <conditionalFormatting sqref="S84">
    <cfRule type="expression" dxfId="2517" priority="1595" stopIfTrue="1">
      <formula>Q84="Kier?"</formula>
    </cfRule>
  </conditionalFormatting>
  <conditionalFormatting sqref="R84">
    <cfRule type="expression" dxfId="2516" priority="1596" stopIfTrue="1">
      <formula>Q84="Podst?"</formula>
    </cfRule>
  </conditionalFormatting>
  <conditionalFormatting sqref="T84">
    <cfRule type="expression" dxfId="2515" priority="1597" stopIfTrue="1">
      <formula>Q84="Inne?"</formula>
    </cfRule>
  </conditionalFormatting>
  <conditionalFormatting sqref="S84">
    <cfRule type="expression" dxfId="2514" priority="1598" stopIfTrue="1">
      <formula>Q84="Kier?"</formula>
    </cfRule>
  </conditionalFormatting>
  <conditionalFormatting sqref="R84">
    <cfRule type="expression" dxfId="2513" priority="1599" stopIfTrue="1">
      <formula>Q84="Podst?"</formula>
    </cfRule>
  </conditionalFormatting>
  <conditionalFormatting sqref="T84">
    <cfRule type="expression" dxfId="2512" priority="1600" stopIfTrue="1">
      <formula>Q84="Inne?"</formula>
    </cfRule>
  </conditionalFormatting>
  <conditionalFormatting sqref="S84">
    <cfRule type="expression" dxfId="2511" priority="1601" stopIfTrue="1">
      <formula>Q84="Kier?"</formula>
    </cfRule>
  </conditionalFormatting>
  <conditionalFormatting sqref="R84">
    <cfRule type="expression" dxfId="2510" priority="1602" stopIfTrue="1">
      <formula>Q84="Podst?"</formula>
    </cfRule>
  </conditionalFormatting>
  <conditionalFormatting sqref="T84">
    <cfRule type="expression" dxfId="2509" priority="1603" stopIfTrue="1">
      <formula>Q84="Inne?"</formula>
    </cfRule>
  </conditionalFormatting>
  <conditionalFormatting sqref="S84">
    <cfRule type="expression" dxfId="2508" priority="1604" stopIfTrue="1">
      <formula>Q84="Kier?"</formula>
    </cfRule>
  </conditionalFormatting>
  <conditionalFormatting sqref="R84">
    <cfRule type="expression" dxfId="2507" priority="1605" stopIfTrue="1">
      <formula>Q84="Podst?"</formula>
    </cfRule>
  </conditionalFormatting>
  <conditionalFormatting sqref="P84">
    <cfRule type="expression" dxfId="2506" priority="1606" stopIfTrue="1">
      <formula>AND(P84="*",M84="obi")</formula>
    </cfRule>
  </conditionalFormatting>
  <conditionalFormatting sqref="T84">
    <cfRule type="expression" dxfId="2505" priority="1607" stopIfTrue="1">
      <formula>Q84="Inne?"</formula>
    </cfRule>
  </conditionalFormatting>
  <conditionalFormatting sqref="S84">
    <cfRule type="expression" dxfId="2504" priority="1608" stopIfTrue="1">
      <formula>Q84="Kier?"</formula>
    </cfRule>
  </conditionalFormatting>
  <conditionalFormatting sqref="R84">
    <cfRule type="expression" dxfId="2503" priority="1609" stopIfTrue="1">
      <formula>Q84="Podst?"</formula>
    </cfRule>
  </conditionalFormatting>
  <conditionalFormatting sqref="T84">
    <cfRule type="expression" dxfId="2502" priority="1610" stopIfTrue="1">
      <formula>Q84="Inne?"</formula>
    </cfRule>
  </conditionalFormatting>
  <conditionalFormatting sqref="S84">
    <cfRule type="expression" dxfId="2501" priority="1611" stopIfTrue="1">
      <formula>Q84="Kier?"</formula>
    </cfRule>
  </conditionalFormatting>
  <conditionalFormatting sqref="R84">
    <cfRule type="expression" dxfId="2500" priority="1612" stopIfTrue="1">
      <formula>Q84="Podst?"</formula>
    </cfRule>
  </conditionalFormatting>
  <conditionalFormatting sqref="T69">
    <cfRule type="expression" dxfId="2499" priority="1613" stopIfTrue="1">
      <formula>Q69="Inne?"</formula>
    </cfRule>
  </conditionalFormatting>
  <conditionalFormatting sqref="S69">
    <cfRule type="expression" dxfId="2498" priority="1614" stopIfTrue="1">
      <formula>Q69="Kier?"</formula>
    </cfRule>
  </conditionalFormatting>
  <conditionalFormatting sqref="R69">
    <cfRule type="expression" dxfId="2497" priority="1615" stopIfTrue="1">
      <formula>Q69="Podst?"</formula>
    </cfRule>
  </conditionalFormatting>
  <conditionalFormatting sqref="T69">
    <cfRule type="expression" dxfId="2496" priority="1616" stopIfTrue="1">
      <formula>Q69="Inne?"</formula>
    </cfRule>
  </conditionalFormatting>
  <conditionalFormatting sqref="S69">
    <cfRule type="expression" dxfId="2495" priority="1617" stopIfTrue="1">
      <formula>Q69="Kier?"</formula>
    </cfRule>
  </conditionalFormatting>
  <conditionalFormatting sqref="R69">
    <cfRule type="expression" dxfId="2494" priority="1618" stopIfTrue="1">
      <formula>Q69="Podst?"</formula>
    </cfRule>
  </conditionalFormatting>
  <conditionalFormatting sqref="T69">
    <cfRule type="expression" dxfId="2493" priority="1619" stopIfTrue="1">
      <formula>Q69="Inne?"</formula>
    </cfRule>
  </conditionalFormatting>
  <conditionalFormatting sqref="S69">
    <cfRule type="expression" dxfId="2492" priority="1620" stopIfTrue="1">
      <formula>Q69="Kier?"</formula>
    </cfRule>
  </conditionalFormatting>
  <conditionalFormatting sqref="R69">
    <cfRule type="expression" dxfId="2491" priority="1621" stopIfTrue="1">
      <formula>Q69="Podst?"</formula>
    </cfRule>
  </conditionalFormatting>
  <conditionalFormatting sqref="P69">
    <cfRule type="expression" dxfId="2490" priority="1622" stopIfTrue="1">
      <formula>AND(P69="*",M69="obi")</formula>
    </cfRule>
  </conditionalFormatting>
  <conditionalFormatting sqref="P69">
    <cfRule type="expression" dxfId="2489" priority="1623" stopIfTrue="1">
      <formula>AND(P69="*",M69="obi")</formula>
    </cfRule>
  </conditionalFormatting>
  <conditionalFormatting sqref="T69">
    <cfRule type="expression" dxfId="2488" priority="1624" stopIfTrue="1">
      <formula>Q69="Inne?"</formula>
    </cfRule>
  </conditionalFormatting>
  <conditionalFormatting sqref="S69">
    <cfRule type="expression" dxfId="2487" priority="1625" stopIfTrue="1">
      <formula>Q69="Kier?"</formula>
    </cfRule>
  </conditionalFormatting>
  <conditionalFormatting sqref="R69">
    <cfRule type="expression" dxfId="2486" priority="1626" stopIfTrue="1">
      <formula>Q69="Podst?"</formula>
    </cfRule>
  </conditionalFormatting>
  <conditionalFormatting sqref="S69">
    <cfRule type="expression" dxfId="2485" priority="1627" stopIfTrue="1">
      <formula>Q69="Kier?"</formula>
    </cfRule>
  </conditionalFormatting>
  <conditionalFormatting sqref="R69">
    <cfRule type="expression" dxfId="2484" priority="1628" stopIfTrue="1">
      <formula>Q69="Podst?"</formula>
    </cfRule>
  </conditionalFormatting>
  <conditionalFormatting sqref="S69">
    <cfRule type="expression" dxfId="2483" priority="1629" stopIfTrue="1">
      <formula>Q69="Kier?"</formula>
    </cfRule>
  </conditionalFormatting>
  <conditionalFormatting sqref="R69">
    <cfRule type="expression" dxfId="2482" priority="1630" stopIfTrue="1">
      <formula>Q69="Podst?"</formula>
    </cfRule>
  </conditionalFormatting>
  <conditionalFormatting sqref="T69">
    <cfRule type="expression" dxfId="2481" priority="1631" stopIfTrue="1">
      <formula>Q69="Inne?"</formula>
    </cfRule>
  </conditionalFormatting>
  <conditionalFormatting sqref="T69">
    <cfRule type="expression" dxfId="2480" priority="1632" stopIfTrue="1">
      <formula>Q69="Inne?"</formula>
    </cfRule>
  </conditionalFormatting>
  <conditionalFormatting sqref="T69">
    <cfRule type="expression" dxfId="2479" priority="1633" stopIfTrue="1">
      <formula>Q69="Inne?"</formula>
    </cfRule>
  </conditionalFormatting>
  <conditionalFormatting sqref="S69">
    <cfRule type="expression" dxfId="2478" priority="1634" stopIfTrue="1">
      <formula>Q69="Kier?"</formula>
    </cfRule>
  </conditionalFormatting>
  <conditionalFormatting sqref="R69">
    <cfRule type="expression" dxfId="2477" priority="1635" stopIfTrue="1">
      <formula>Q69="Podst?"</formula>
    </cfRule>
  </conditionalFormatting>
  <conditionalFormatting sqref="T69">
    <cfRule type="expression" dxfId="2476" priority="1636" stopIfTrue="1">
      <formula>Q69="Inne?"</formula>
    </cfRule>
  </conditionalFormatting>
  <conditionalFormatting sqref="S69">
    <cfRule type="expression" dxfId="2475" priority="1637" stopIfTrue="1">
      <formula>Q69="Kier?"</formula>
    </cfRule>
  </conditionalFormatting>
  <conditionalFormatting sqref="R69">
    <cfRule type="expression" dxfId="2474" priority="1638" stopIfTrue="1">
      <formula>Q69="Podst?"</formula>
    </cfRule>
  </conditionalFormatting>
  <conditionalFormatting sqref="T69">
    <cfRule type="expression" dxfId="2473" priority="1639" stopIfTrue="1">
      <formula>Q69="Inne?"</formula>
    </cfRule>
  </conditionalFormatting>
  <conditionalFormatting sqref="S69">
    <cfRule type="expression" dxfId="2472" priority="1640" stopIfTrue="1">
      <formula>Q69="Kier?"</formula>
    </cfRule>
  </conditionalFormatting>
  <conditionalFormatting sqref="R69">
    <cfRule type="expression" dxfId="2471" priority="1641" stopIfTrue="1">
      <formula>Q69="Podst?"</formula>
    </cfRule>
  </conditionalFormatting>
  <conditionalFormatting sqref="T69">
    <cfRule type="expression" dxfId="2470" priority="1642" stopIfTrue="1">
      <formula>Q69="Inne?"</formula>
    </cfRule>
  </conditionalFormatting>
  <conditionalFormatting sqref="S69">
    <cfRule type="expression" dxfId="2469" priority="1643" stopIfTrue="1">
      <formula>Q69="Kier?"</formula>
    </cfRule>
  </conditionalFormatting>
  <conditionalFormatting sqref="R69">
    <cfRule type="expression" dxfId="2468" priority="1644" stopIfTrue="1">
      <formula>Q69="Podst?"</formula>
    </cfRule>
  </conditionalFormatting>
  <conditionalFormatting sqref="T69">
    <cfRule type="expression" dxfId="2467" priority="1645" stopIfTrue="1">
      <formula>Q69="Inne?"</formula>
    </cfRule>
  </conditionalFormatting>
  <conditionalFormatting sqref="S69">
    <cfRule type="expression" dxfId="2466" priority="1646" stopIfTrue="1">
      <formula>Q69="Kier?"</formula>
    </cfRule>
  </conditionalFormatting>
  <conditionalFormatting sqref="R69">
    <cfRule type="expression" dxfId="2465" priority="1647" stopIfTrue="1">
      <formula>Q69="Podst?"</formula>
    </cfRule>
  </conditionalFormatting>
  <conditionalFormatting sqref="T69">
    <cfRule type="expression" dxfId="2464" priority="1648" stopIfTrue="1">
      <formula>Q69="Inne?"</formula>
    </cfRule>
  </conditionalFormatting>
  <conditionalFormatting sqref="S69">
    <cfRule type="expression" dxfId="2463" priority="1649" stopIfTrue="1">
      <formula>Q69="Kier?"</formula>
    </cfRule>
  </conditionalFormatting>
  <conditionalFormatting sqref="R69">
    <cfRule type="expression" dxfId="2462" priority="1650" stopIfTrue="1">
      <formula>Q69="Podst?"</formula>
    </cfRule>
  </conditionalFormatting>
  <conditionalFormatting sqref="T69">
    <cfRule type="expression" dxfId="2461" priority="1651" stopIfTrue="1">
      <formula>Q69="Inne?"</formula>
    </cfRule>
  </conditionalFormatting>
  <conditionalFormatting sqref="S69">
    <cfRule type="expression" dxfId="2460" priority="1652" stopIfTrue="1">
      <formula>Q69="Kier?"</formula>
    </cfRule>
  </conditionalFormatting>
  <conditionalFormatting sqref="R69">
    <cfRule type="expression" dxfId="2459" priority="1653" stopIfTrue="1">
      <formula>Q69="Podst?"</formula>
    </cfRule>
  </conditionalFormatting>
  <conditionalFormatting sqref="T69">
    <cfRule type="expression" dxfId="2458" priority="1654" stopIfTrue="1">
      <formula>Q69="Inne?"</formula>
    </cfRule>
  </conditionalFormatting>
  <conditionalFormatting sqref="S69">
    <cfRule type="expression" dxfId="2457" priority="1655" stopIfTrue="1">
      <formula>Q69="Kier?"</formula>
    </cfRule>
  </conditionalFormatting>
  <conditionalFormatting sqref="R69">
    <cfRule type="expression" dxfId="2456" priority="1656" stopIfTrue="1">
      <formula>Q69="Podst?"</formula>
    </cfRule>
  </conditionalFormatting>
  <conditionalFormatting sqref="P69">
    <cfRule type="expression" dxfId="2455" priority="1657" stopIfTrue="1">
      <formula>AND(P69="*",M69="obi")</formula>
    </cfRule>
  </conditionalFormatting>
  <conditionalFormatting sqref="T69">
    <cfRule type="expression" dxfId="2454" priority="1658" stopIfTrue="1">
      <formula>Q69="Inne?"</formula>
    </cfRule>
  </conditionalFormatting>
  <conditionalFormatting sqref="S69">
    <cfRule type="expression" dxfId="2453" priority="1659" stopIfTrue="1">
      <formula>Q69="Kier?"</formula>
    </cfRule>
  </conditionalFormatting>
  <conditionalFormatting sqref="R69">
    <cfRule type="expression" dxfId="2452" priority="1660" stopIfTrue="1">
      <formula>Q69="Podst?"</formula>
    </cfRule>
  </conditionalFormatting>
  <conditionalFormatting sqref="T69">
    <cfRule type="expression" dxfId="2451" priority="1661" stopIfTrue="1">
      <formula>Q69="Inne?"</formula>
    </cfRule>
  </conditionalFormatting>
  <conditionalFormatting sqref="S69">
    <cfRule type="expression" dxfId="2450" priority="1662" stopIfTrue="1">
      <formula>Q69="Kier?"</formula>
    </cfRule>
  </conditionalFormatting>
  <conditionalFormatting sqref="R69">
    <cfRule type="expression" dxfId="2449" priority="1663" stopIfTrue="1">
      <formula>Q69="Podst?"</formula>
    </cfRule>
  </conditionalFormatting>
  <conditionalFormatting sqref="T97:T98">
    <cfRule type="expression" dxfId="2448" priority="1664" stopIfTrue="1">
      <formula>Q97="Inne?"</formula>
    </cfRule>
  </conditionalFormatting>
  <conditionalFormatting sqref="S97:S98">
    <cfRule type="expression" dxfId="2447" priority="1665" stopIfTrue="1">
      <formula>Q97="Kier?"</formula>
    </cfRule>
  </conditionalFormatting>
  <conditionalFormatting sqref="R97:R98">
    <cfRule type="expression" dxfId="2446" priority="1666" stopIfTrue="1">
      <formula>Q97="Podst?"</formula>
    </cfRule>
  </conditionalFormatting>
  <conditionalFormatting sqref="T97:T98">
    <cfRule type="expression" dxfId="2445" priority="1667" stopIfTrue="1">
      <formula>Q97="Inne?"</formula>
    </cfRule>
  </conditionalFormatting>
  <conditionalFormatting sqref="S97:S98">
    <cfRule type="expression" dxfId="2444" priority="1668" stopIfTrue="1">
      <formula>Q97="Kier?"</formula>
    </cfRule>
  </conditionalFormatting>
  <conditionalFormatting sqref="R97:R98">
    <cfRule type="expression" dxfId="2443" priority="1669" stopIfTrue="1">
      <formula>Q97="Podst?"</formula>
    </cfRule>
  </conditionalFormatting>
  <conditionalFormatting sqref="T97:T98">
    <cfRule type="expression" dxfId="2442" priority="1670" stopIfTrue="1">
      <formula>Q97="Inne?"</formula>
    </cfRule>
  </conditionalFormatting>
  <conditionalFormatting sqref="S97:S98">
    <cfRule type="expression" dxfId="2441" priority="1671" stopIfTrue="1">
      <formula>Q97="Kier?"</formula>
    </cfRule>
  </conditionalFormatting>
  <conditionalFormatting sqref="R97:R98">
    <cfRule type="expression" dxfId="2440" priority="1672" stopIfTrue="1">
      <formula>Q97="Podst?"</formula>
    </cfRule>
  </conditionalFormatting>
  <conditionalFormatting sqref="T97:T98">
    <cfRule type="expression" dxfId="2439" priority="1673" stopIfTrue="1">
      <formula>Q97="Inne?"</formula>
    </cfRule>
  </conditionalFormatting>
  <conditionalFormatting sqref="S97:S98">
    <cfRule type="expression" dxfId="2438" priority="1674" stopIfTrue="1">
      <formula>Q97="Kier?"</formula>
    </cfRule>
  </conditionalFormatting>
  <conditionalFormatting sqref="R97:R98">
    <cfRule type="expression" dxfId="2437" priority="1675" stopIfTrue="1">
      <formula>Q97="Podst?"</formula>
    </cfRule>
  </conditionalFormatting>
  <conditionalFormatting sqref="P97:P98">
    <cfRule type="expression" dxfId="2436" priority="1676" stopIfTrue="1">
      <formula>AND(P97="*",M97="obi")</formula>
    </cfRule>
  </conditionalFormatting>
  <conditionalFormatting sqref="P97:P98">
    <cfRule type="expression" dxfId="2435" priority="1677" stopIfTrue="1">
      <formula>AND(P97="*",M97="obi")</formula>
    </cfRule>
  </conditionalFormatting>
  <conditionalFormatting sqref="T97:T98">
    <cfRule type="expression" dxfId="2434" priority="1678" stopIfTrue="1">
      <formula>Q97="Inne?"</formula>
    </cfRule>
  </conditionalFormatting>
  <conditionalFormatting sqref="S97:S98">
    <cfRule type="expression" dxfId="2433" priority="1679" stopIfTrue="1">
      <formula>Q97="Kier?"</formula>
    </cfRule>
  </conditionalFormatting>
  <conditionalFormatting sqref="R97:R98">
    <cfRule type="expression" dxfId="2432" priority="1680" stopIfTrue="1">
      <formula>Q97="Podst?"</formula>
    </cfRule>
  </conditionalFormatting>
  <conditionalFormatting sqref="S97:S98">
    <cfRule type="expression" dxfId="2431" priority="1681" stopIfTrue="1">
      <formula>Q97="Kier?"</formula>
    </cfRule>
  </conditionalFormatting>
  <conditionalFormatting sqref="R97:R98">
    <cfRule type="expression" dxfId="2430" priority="1682" stopIfTrue="1">
      <formula>Q97="Podst?"</formula>
    </cfRule>
  </conditionalFormatting>
  <conditionalFormatting sqref="S97:S98">
    <cfRule type="expression" dxfId="2429" priority="1683" stopIfTrue="1">
      <formula>Q97="Kier?"</formula>
    </cfRule>
  </conditionalFormatting>
  <conditionalFormatting sqref="R97:R98">
    <cfRule type="expression" dxfId="2428" priority="1684" stopIfTrue="1">
      <formula>Q97="Podst?"</formula>
    </cfRule>
  </conditionalFormatting>
  <conditionalFormatting sqref="T97:T98">
    <cfRule type="expression" dxfId="2427" priority="1685" stopIfTrue="1">
      <formula>Q97="Inne?"</formula>
    </cfRule>
  </conditionalFormatting>
  <conditionalFormatting sqref="T97:T98">
    <cfRule type="expression" dxfId="2426" priority="1686" stopIfTrue="1">
      <formula>Q97="Inne?"</formula>
    </cfRule>
  </conditionalFormatting>
  <conditionalFormatting sqref="T97:T98">
    <cfRule type="expression" dxfId="2425" priority="1687" stopIfTrue="1">
      <formula>Q97="Inne?"</formula>
    </cfRule>
  </conditionalFormatting>
  <conditionalFormatting sqref="S97:S98">
    <cfRule type="expression" dxfId="2424" priority="1688" stopIfTrue="1">
      <formula>Q97="Kier?"</formula>
    </cfRule>
  </conditionalFormatting>
  <conditionalFormatting sqref="R97:R98">
    <cfRule type="expression" dxfId="2423" priority="1689" stopIfTrue="1">
      <formula>Q97="Podst?"</formula>
    </cfRule>
  </conditionalFormatting>
  <conditionalFormatting sqref="T97:T98">
    <cfRule type="expression" dxfId="2422" priority="1690" stopIfTrue="1">
      <formula>Q97="Inne?"</formula>
    </cfRule>
  </conditionalFormatting>
  <conditionalFormatting sqref="S97:S98">
    <cfRule type="expression" dxfId="2421" priority="1691" stopIfTrue="1">
      <formula>Q97="Kier?"</formula>
    </cfRule>
  </conditionalFormatting>
  <conditionalFormatting sqref="R97:R98">
    <cfRule type="expression" dxfId="2420" priority="1692" stopIfTrue="1">
      <formula>Q97="Podst?"</formula>
    </cfRule>
  </conditionalFormatting>
  <conditionalFormatting sqref="T97:T98">
    <cfRule type="expression" dxfId="2419" priority="1693" stopIfTrue="1">
      <formula>Q97="Inne?"</formula>
    </cfRule>
  </conditionalFormatting>
  <conditionalFormatting sqref="S97:S98">
    <cfRule type="expression" dxfId="2418" priority="1694" stopIfTrue="1">
      <formula>Q97="Kier?"</formula>
    </cfRule>
  </conditionalFormatting>
  <conditionalFormatting sqref="R97:R98">
    <cfRule type="expression" dxfId="2417" priority="1695" stopIfTrue="1">
      <formula>Q97="Podst?"</formula>
    </cfRule>
  </conditionalFormatting>
  <conditionalFormatting sqref="T97:T98">
    <cfRule type="expression" dxfId="2416" priority="1696" stopIfTrue="1">
      <formula>Q97="Inne?"</formula>
    </cfRule>
  </conditionalFormatting>
  <conditionalFormatting sqref="S97:S98">
    <cfRule type="expression" dxfId="2415" priority="1697" stopIfTrue="1">
      <formula>Q97="Kier?"</formula>
    </cfRule>
  </conditionalFormatting>
  <conditionalFormatting sqref="R97:R98">
    <cfRule type="expression" dxfId="2414" priority="1698" stopIfTrue="1">
      <formula>Q97="Podst?"</formula>
    </cfRule>
  </conditionalFormatting>
  <conditionalFormatting sqref="T97:T98">
    <cfRule type="expression" dxfId="2413" priority="1699" stopIfTrue="1">
      <formula>Q97="Inne?"</formula>
    </cfRule>
  </conditionalFormatting>
  <conditionalFormatting sqref="S97:S98">
    <cfRule type="expression" dxfId="2412" priority="1700" stopIfTrue="1">
      <formula>Q97="Kier?"</formula>
    </cfRule>
  </conditionalFormatting>
  <conditionalFormatting sqref="R97:R98">
    <cfRule type="expression" dxfId="2411" priority="1701" stopIfTrue="1">
      <formula>Q97="Podst?"</formula>
    </cfRule>
  </conditionalFormatting>
  <conditionalFormatting sqref="T97:T98">
    <cfRule type="expression" dxfId="2410" priority="1702" stopIfTrue="1">
      <formula>Q97="Inne?"</formula>
    </cfRule>
  </conditionalFormatting>
  <conditionalFormatting sqref="S97:S98">
    <cfRule type="expression" dxfId="2409" priority="1703" stopIfTrue="1">
      <formula>Q97="Kier?"</formula>
    </cfRule>
  </conditionalFormatting>
  <conditionalFormatting sqref="R97:R98">
    <cfRule type="expression" dxfId="2408" priority="1704" stopIfTrue="1">
      <formula>Q97="Podst?"</formula>
    </cfRule>
  </conditionalFormatting>
  <conditionalFormatting sqref="T97:T98">
    <cfRule type="expression" dxfId="2407" priority="1705" stopIfTrue="1">
      <formula>Q97="Inne?"</formula>
    </cfRule>
  </conditionalFormatting>
  <conditionalFormatting sqref="S97:S98">
    <cfRule type="expression" dxfId="2406" priority="1706" stopIfTrue="1">
      <formula>Q97="Kier?"</formula>
    </cfRule>
  </conditionalFormatting>
  <conditionalFormatting sqref="R97:R98">
    <cfRule type="expression" dxfId="2405" priority="1707" stopIfTrue="1">
      <formula>Q97="Podst?"</formula>
    </cfRule>
  </conditionalFormatting>
  <conditionalFormatting sqref="T97:T98">
    <cfRule type="expression" dxfId="2404" priority="1708" stopIfTrue="1">
      <formula>Q97="Inne?"</formula>
    </cfRule>
  </conditionalFormatting>
  <conditionalFormatting sqref="S97:S98">
    <cfRule type="expression" dxfId="2403" priority="1709" stopIfTrue="1">
      <formula>Q97="Kier?"</formula>
    </cfRule>
  </conditionalFormatting>
  <conditionalFormatting sqref="R97:R98">
    <cfRule type="expression" dxfId="2402" priority="1710" stopIfTrue="1">
      <formula>Q97="Podst?"</formula>
    </cfRule>
  </conditionalFormatting>
  <conditionalFormatting sqref="P97:P98">
    <cfRule type="expression" dxfId="2401" priority="1711" stopIfTrue="1">
      <formula>AND(P97="*",M97="obi")</formula>
    </cfRule>
  </conditionalFormatting>
  <conditionalFormatting sqref="T97:T98">
    <cfRule type="expression" dxfId="2400" priority="1712" stopIfTrue="1">
      <formula>Q97="Inne?"</formula>
    </cfRule>
  </conditionalFormatting>
  <conditionalFormatting sqref="S97:S98">
    <cfRule type="expression" dxfId="2399" priority="1713" stopIfTrue="1">
      <formula>Q97="Kier?"</formula>
    </cfRule>
  </conditionalFormatting>
  <conditionalFormatting sqref="R97:R98">
    <cfRule type="expression" dxfId="2398" priority="1714" stopIfTrue="1">
      <formula>Q97="Podst?"</formula>
    </cfRule>
  </conditionalFormatting>
  <conditionalFormatting sqref="T97:T98">
    <cfRule type="expression" dxfId="2397" priority="1715" stopIfTrue="1">
      <formula>Q97="Inne?"</formula>
    </cfRule>
  </conditionalFormatting>
  <conditionalFormatting sqref="S97:S98">
    <cfRule type="expression" dxfId="2396" priority="1716" stopIfTrue="1">
      <formula>Q97="Kier?"</formula>
    </cfRule>
  </conditionalFormatting>
  <conditionalFormatting sqref="R97:R98">
    <cfRule type="expression" dxfId="2395" priority="1717" stopIfTrue="1">
      <formula>Q97="Podst?"</formula>
    </cfRule>
  </conditionalFormatting>
  <conditionalFormatting sqref="T87">
    <cfRule type="expression" dxfId="2394" priority="1718" stopIfTrue="1">
      <formula>Q87="Inne?"</formula>
    </cfRule>
  </conditionalFormatting>
  <conditionalFormatting sqref="T87">
    <cfRule type="expression" dxfId="2393" priority="1719" stopIfTrue="1">
      <formula>Q87="Inne?"</formula>
    </cfRule>
  </conditionalFormatting>
  <conditionalFormatting sqref="S87">
    <cfRule type="expression" dxfId="2392" priority="1720" stopIfTrue="1">
      <formula>Q87="Kier?"</formula>
    </cfRule>
  </conditionalFormatting>
  <conditionalFormatting sqref="R87">
    <cfRule type="expression" dxfId="2391" priority="1721" stopIfTrue="1">
      <formula>Q87="Podst?"</formula>
    </cfRule>
  </conditionalFormatting>
  <conditionalFormatting sqref="R87">
    <cfRule type="expression" dxfId="2390" priority="1722" stopIfTrue="1">
      <formula>Q87="Podst?"</formula>
    </cfRule>
  </conditionalFormatting>
  <conditionalFormatting sqref="T87">
    <cfRule type="expression" dxfId="2389" priority="1723" stopIfTrue="1">
      <formula>Q87="Inne?"</formula>
    </cfRule>
  </conditionalFormatting>
  <conditionalFormatting sqref="S87">
    <cfRule type="expression" dxfId="2388" priority="1724" stopIfTrue="1">
      <formula>Q87="Kier?"</formula>
    </cfRule>
  </conditionalFormatting>
  <conditionalFormatting sqref="R87">
    <cfRule type="expression" dxfId="2387" priority="1725" stopIfTrue="1">
      <formula>Q87="Podst?"</formula>
    </cfRule>
  </conditionalFormatting>
  <conditionalFormatting sqref="T87">
    <cfRule type="expression" dxfId="2386" priority="1726" stopIfTrue="1">
      <formula>Q87="Inne?"</formula>
    </cfRule>
  </conditionalFormatting>
  <conditionalFormatting sqref="S87">
    <cfRule type="expression" dxfId="2385" priority="1727" stopIfTrue="1">
      <formula>Q87="Kier?"</formula>
    </cfRule>
  </conditionalFormatting>
  <conditionalFormatting sqref="R87">
    <cfRule type="expression" dxfId="2384" priority="1728" stopIfTrue="1">
      <formula>Q87="Podst?"</formula>
    </cfRule>
  </conditionalFormatting>
  <conditionalFormatting sqref="T87">
    <cfRule type="expression" dxfId="2383" priority="1729" stopIfTrue="1">
      <formula>Q87="Inne?"</formula>
    </cfRule>
  </conditionalFormatting>
  <conditionalFormatting sqref="S87">
    <cfRule type="expression" dxfId="2382" priority="1730" stopIfTrue="1">
      <formula>Q87="Kier?"</formula>
    </cfRule>
  </conditionalFormatting>
  <conditionalFormatting sqref="R87">
    <cfRule type="expression" dxfId="2381" priority="1731" stopIfTrue="1">
      <formula>Q87="Podst?"</formula>
    </cfRule>
  </conditionalFormatting>
  <conditionalFormatting sqref="T87">
    <cfRule type="expression" dxfId="2380" priority="1732" stopIfTrue="1">
      <formula>Q87="Inne?"</formula>
    </cfRule>
  </conditionalFormatting>
  <conditionalFormatting sqref="T87">
    <cfRule type="expression" dxfId="2379" priority="1733" stopIfTrue="1">
      <formula>Q87="Inne?"</formula>
    </cfRule>
  </conditionalFormatting>
  <conditionalFormatting sqref="S87">
    <cfRule type="expression" dxfId="2378" priority="1734" stopIfTrue="1">
      <formula>Q87="Kier?"</formula>
    </cfRule>
  </conditionalFormatting>
  <conditionalFormatting sqref="R87">
    <cfRule type="expression" dxfId="2377" priority="1735" stopIfTrue="1">
      <formula>Q87="Podst?"</formula>
    </cfRule>
  </conditionalFormatting>
  <conditionalFormatting sqref="T87">
    <cfRule type="expression" dxfId="2376" priority="1736" stopIfTrue="1">
      <formula>Q87="Inne?"</formula>
    </cfRule>
  </conditionalFormatting>
  <conditionalFormatting sqref="S87">
    <cfRule type="expression" dxfId="2375" priority="1737" stopIfTrue="1">
      <formula>Q87="Kier?"</formula>
    </cfRule>
  </conditionalFormatting>
  <conditionalFormatting sqref="R87">
    <cfRule type="expression" dxfId="2374" priority="1738" stopIfTrue="1">
      <formula>Q87="Podst?"</formula>
    </cfRule>
  </conditionalFormatting>
  <conditionalFormatting sqref="T87">
    <cfRule type="expression" dxfId="2373" priority="1739" stopIfTrue="1">
      <formula>Q87="Inne?"</formula>
    </cfRule>
  </conditionalFormatting>
  <conditionalFormatting sqref="S87">
    <cfRule type="expression" dxfId="2372" priority="1740" stopIfTrue="1">
      <formula>Q87="Kier?"</formula>
    </cfRule>
  </conditionalFormatting>
  <conditionalFormatting sqref="R87">
    <cfRule type="expression" dxfId="2371" priority="1741" stopIfTrue="1">
      <formula>Q87="Podst?"</formula>
    </cfRule>
  </conditionalFormatting>
  <conditionalFormatting sqref="T87">
    <cfRule type="expression" dxfId="2370" priority="1742" stopIfTrue="1">
      <formula>Q87="Inne?"</formula>
    </cfRule>
  </conditionalFormatting>
  <conditionalFormatting sqref="S87">
    <cfRule type="expression" dxfId="2369" priority="1743" stopIfTrue="1">
      <formula>Q87="Kier?"</formula>
    </cfRule>
  </conditionalFormatting>
  <conditionalFormatting sqref="R87">
    <cfRule type="expression" dxfId="2368" priority="1744" stopIfTrue="1">
      <formula>Q87="Podst?"</formula>
    </cfRule>
  </conditionalFormatting>
  <conditionalFormatting sqref="T87">
    <cfRule type="expression" dxfId="2367" priority="1745" stopIfTrue="1">
      <formula>Q87="Inne?"</formula>
    </cfRule>
  </conditionalFormatting>
  <conditionalFormatting sqref="T87">
    <cfRule type="expression" dxfId="2366" priority="1746" stopIfTrue="1">
      <formula>Q87="Inne?"</formula>
    </cfRule>
  </conditionalFormatting>
  <conditionalFormatting sqref="S87">
    <cfRule type="expression" dxfId="2365" priority="1747" stopIfTrue="1">
      <formula>Q87="Kier?"</formula>
    </cfRule>
  </conditionalFormatting>
  <conditionalFormatting sqref="R87">
    <cfRule type="expression" dxfId="2364" priority="1748" stopIfTrue="1">
      <formula>Q87="Podst?"</formula>
    </cfRule>
  </conditionalFormatting>
  <conditionalFormatting sqref="T87">
    <cfRule type="expression" dxfId="2363" priority="1749" stopIfTrue="1">
      <formula>Q87="Inne?"</formula>
    </cfRule>
  </conditionalFormatting>
  <conditionalFormatting sqref="S87">
    <cfRule type="expression" dxfId="2362" priority="1750" stopIfTrue="1">
      <formula>Q87="Kier?"</formula>
    </cfRule>
  </conditionalFormatting>
  <conditionalFormatting sqref="R87">
    <cfRule type="expression" dxfId="2361" priority="1751" stopIfTrue="1">
      <formula>Q87="Podst?"</formula>
    </cfRule>
  </conditionalFormatting>
  <conditionalFormatting sqref="T87">
    <cfRule type="expression" dxfId="2360" priority="1752" stopIfTrue="1">
      <formula>Q87="Inne?"</formula>
    </cfRule>
  </conditionalFormatting>
  <conditionalFormatting sqref="S87">
    <cfRule type="expression" dxfId="2359" priority="1753" stopIfTrue="1">
      <formula>Q87="Kier?"</formula>
    </cfRule>
  </conditionalFormatting>
  <conditionalFormatting sqref="R87">
    <cfRule type="expression" dxfId="2358" priority="1754" stopIfTrue="1">
      <formula>Q87="Podst?"</formula>
    </cfRule>
  </conditionalFormatting>
  <conditionalFormatting sqref="T87">
    <cfRule type="expression" dxfId="2357" priority="1755" stopIfTrue="1">
      <formula>Q87="Inne?"</formula>
    </cfRule>
  </conditionalFormatting>
  <conditionalFormatting sqref="S87">
    <cfRule type="expression" dxfId="2356" priority="1756" stopIfTrue="1">
      <formula>Q87="Kier?"</formula>
    </cfRule>
  </conditionalFormatting>
  <conditionalFormatting sqref="R87">
    <cfRule type="expression" dxfId="2355" priority="1757" stopIfTrue="1">
      <formula>Q87="Podst?"</formula>
    </cfRule>
  </conditionalFormatting>
  <conditionalFormatting sqref="P87">
    <cfRule type="expression" dxfId="2354" priority="1758" stopIfTrue="1">
      <formula>AND(P87="*",M87="obi")</formula>
    </cfRule>
  </conditionalFormatting>
  <conditionalFormatting sqref="T87">
    <cfRule type="expression" dxfId="2353" priority="1759" stopIfTrue="1">
      <formula>Q87="Inne?"</formula>
    </cfRule>
  </conditionalFormatting>
  <conditionalFormatting sqref="S87">
    <cfRule type="expression" dxfId="2352" priority="1760" stopIfTrue="1">
      <formula>Q87="Kier?"</formula>
    </cfRule>
  </conditionalFormatting>
  <conditionalFormatting sqref="R87">
    <cfRule type="expression" dxfId="2351" priority="1761" stopIfTrue="1">
      <formula>Q87="Podst?"</formula>
    </cfRule>
  </conditionalFormatting>
  <conditionalFormatting sqref="T87">
    <cfRule type="expression" dxfId="2350" priority="1762" stopIfTrue="1">
      <formula>Q87="Inne?"</formula>
    </cfRule>
  </conditionalFormatting>
  <conditionalFormatting sqref="S87">
    <cfRule type="expression" dxfId="2349" priority="1763" stopIfTrue="1">
      <formula>Q87="Kier?"</formula>
    </cfRule>
  </conditionalFormatting>
  <conditionalFormatting sqref="R87">
    <cfRule type="expression" dxfId="2348" priority="1764" stopIfTrue="1">
      <formula>Q87="Podst?"</formula>
    </cfRule>
  </conditionalFormatting>
  <conditionalFormatting sqref="R87">
    <cfRule type="expression" dxfId="2347" priority="1765" stopIfTrue="1">
      <formula>Q87="Podst?"</formula>
    </cfRule>
  </conditionalFormatting>
  <conditionalFormatting sqref="S87">
    <cfRule type="expression" dxfId="2346" priority="1766" stopIfTrue="1">
      <formula>Q87="Kier?"</formula>
    </cfRule>
  </conditionalFormatting>
  <conditionalFormatting sqref="T87">
    <cfRule type="expression" dxfId="2345" priority="1767" stopIfTrue="1">
      <formula>Q87="Inne?"</formula>
    </cfRule>
  </conditionalFormatting>
  <conditionalFormatting sqref="T87">
    <cfRule type="expression" dxfId="2344" priority="1768" stopIfTrue="1">
      <formula>Q87="Inne?"</formula>
    </cfRule>
  </conditionalFormatting>
  <conditionalFormatting sqref="S87">
    <cfRule type="expression" dxfId="2343" priority="1769" stopIfTrue="1">
      <formula>Q87="Kier?"</formula>
    </cfRule>
  </conditionalFormatting>
  <conditionalFormatting sqref="T87">
    <cfRule type="expression" dxfId="2342" priority="1770" stopIfTrue="1">
      <formula>Q87="Inne?"</formula>
    </cfRule>
  </conditionalFormatting>
  <conditionalFormatting sqref="S87">
    <cfRule type="expression" dxfId="2341" priority="1771" stopIfTrue="1">
      <formula>Q87="Kier?"</formula>
    </cfRule>
  </conditionalFormatting>
  <conditionalFormatting sqref="R87">
    <cfRule type="expression" dxfId="2340" priority="1772" stopIfTrue="1">
      <formula>Q87="Podst?"</formula>
    </cfRule>
  </conditionalFormatting>
  <conditionalFormatting sqref="P87">
    <cfRule type="expression" dxfId="2339" priority="1773" stopIfTrue="1">
      <formula>AND(P87="*",M87="obi")</formula>
    </cfRule>
  </conditionalFormatting>
  <conditionalFormatting sqref="S87">
    <cfRule type="expression" dxfId="2338" priority="1774" stopIfTrue="1">
      <formula>Q87="Kier?"</formula>
    </cfRule>
  </conditionalFormatting>
  <conditionalFormatting sqref="T87">
    <cfRule type="expression" dxfId="2337" priority="1775" stopIfTrue="1">
      <formula>Q87="Inne?"</formula>
    </cfRule>
  </conditionalFormatting>
  <conditionalFormatting sqref="R87">
    <cfRule type="expression" dxfId="2336" priority="1776" stopIfTrue="1">
      <formula>Q87="Podst?"</formula>
    </cfRule>
  </conditionalFormatting>
  <conditionalFormatting sqref="T87">
    <cfRule type="expression" dxfId="2335" priority="1777" stopIfTrue="1">
      <formula>Q87="Inne?"</formula>
    </cfRule>
  </conditionalFormatting>
  <conditionalFormatting sqref="S87">
    <cfRule type="expression" dxfId="2334" priority="1778" stopIfTrue="1">
      <formula>Q87="Kier?"</formula>
    </cfRule>
  </conditionalFormatting>
  <conditionalFormatting sqref="R87">
    <cfRule type="expression" dxfId="2333" priority="1779" stopIfTrue="1">
      <formula>Q87="Podst?"</formula>
    </cfRule>
  </conditionalFormatting>
  <conditionalFormatting sqref="T87">
    <cfRule type="expression" dxfId="2332" priority="1780" stopIfTrue="1">
      <formula>Q87="Inne?"</formula>
    </cfRule>
  </conditionalFormatting>
  <conditionalFormatting sqref="S87">
    <cfRule type="expression" dxfId="2331" priority="1781" stopIfTrue="1">
      <formula>Q87="Kier?"</formula>
    </cfRule>
  </conditionalFormatting>
  <conditionalFormatting sqref="R87">
    <cfRule type="expression" dxfId="2330" priority="1782" stopIfTrue="1">
      <formula>Q87="Podst?"</formula>
    </cfRule>
  </conditionalFormatting>
  <conditionalFormatting sqref="T87">
    <cfRule type="expression" dxfId="2329" priority="1783" stopIfTrue="1">
      <formula>Q87="Inne?"</formula>
    </cfRule>
  </conditionalFormatting>
  <conditionalFormatting sqref="S87">
    <cfRule type="expression" dxfId="2328" priority="1784" stopIfTrue="1">
      <formula>Q87="Kier?"</formula>
    </cfRule>
  </conditionalFormatting>
  <conditionalFormatting sqref="R87">
    <cfRule type="expression" dxfId="2327" priority="1785" stopIfTrue="1">
      <formula>Q87="Podst?"</formula>
    </cfRule>
  </conditionalFormatting>
  <conditionalFormatting sqref="P87">
    <cfRule type="expression" dxfId="2326" priority="1786" stopIfTrue="1">
      <formula>AND(P87="*",M87="obi")</formula>
    </cfRule>
  </conditionalFormatting>
  <conditionalFormatting sqref="S87">
    <cfRule type="expression" dxfId="2325" priority="1787" stopIfTrue="1">
      <formula>Q87="Kier?"</formula>
    </cfRule>
  </conditionalFormatting>
  <conditionalFormatting sqref="R87">
    <cfRule type="expression" dxfId="2324" priority="1788" stopIfTrue="1">
      <formula>Q87="Podst?"</formula>
    </cfRule>
  </conditionalFormatting>
  <conditionalFormatting sqref="S87">
    <cfRule type="expression" dxfId="2323" priority="1789" stopIfTrue="1">
      <formula>Q87="Kier?"</formula>
    </cfRule>
  </conditionalFormatting>
  <conditionalFormatting sqref="R87">
    <cfRule type="expression" dxfId="2322" priority="1790" stopIfTrue="1">
      <formula>Q87="Podst?"</formula>
    </cfRule>
  </conditionalFormatting>
  <conditionalFormatting sqref="T87">
    <cfRule type="expression" dxfId="2321" priority="1791" stopIfTrue="1">
      <formula>R87="Kier?"</formula>
    </cfRule>
  </conditionalFormatting>
  <conditionalFormatting sqref="T87">
    <cfRule type="expression" dxfId="2320" priority="1792" stopIfTrue="1">
      <formula>R87="Kier?"</formula>
    </cfRule>
  </conditionalFormatting>
  <conditionalFormatting sqref="T87">
    <cfRule type="expression" dxfId="2319" priority="1793" stopIfTrue="1">
      <formula>R87="Kier?"</formula>
    </cfRule>
  </conditionalFormatting>
  <conditionalFormatting sqref="T87">
    <cfRule type="expression" dxfId="2318" priority="1794" stopIfTrue="1">
      <formula>Q87="Inne?"</formula>
    </cfRule>
  </conditionalFormatting>
  <conditionalFormatting sqref="S87">
    <cfRule type="expression" dxfId="2317" priority="1795" stopIfTrue="1">
      <formula>Q87="Kier?"</formula>
    </cfRule>
  </conditionalFormatting>
  <conditionalFormatting sqref="R87">
    <cfRule type="expression" dxfId="2316" priority="1796" stopIfTrue="1">
      <formula>Q87="Podst?"</formula>
    </cfRule>
  </conditionalFormatting>
  <conditionalFormatting sqref="P87">
    <cfRule type="expression" dxfId="2315" priority="1797" stopIfTrue="1">
      <formula>AND(P87="*",M87="obi")</formula>
    </cfRule>
  </conditionalFormatting>
  <conditionalFormatting sqref="T87">
    <cfRule type="expression" dxfId="2314" priority="1798" stopIfTrue="1">
      <formula>Q87="Inne?"</formula>
    </cfRule>
  </conditionalFormatting>
  <conditionalFormatting sqref="S87">
    <cfRule type="expression" dxfId="2313" priority="1799" stopIfTrue="1">
      <formula>Q87="Kier?"</formula>
    </cfRule>
  </conditionalFormatting>
  <conditionalFormatting sqref="R87">
    <cfRule type="expression" dxfId="2312" priority="1800" stopIfTrue="1">
      <formula>Q87="Podst?"</formula>
    </cfRule>
  </conditionalFormatting>
  <conditionalFormatting sqref="S87">
    <cfRule type="expression" dxfId="2311" priority="1801" stopIfTrue="1">
      <formula>Q87="Kier?"</formula>
    </cfRule>
  </conditionalFormatting>
  <conditionalFormatting sqref="R87">
    <cfRule type="expression" dxfId="2310" priority="1802" stopIfTrue="1">
      <formula>Q87="Podst?"</formula>
    </cfRule>
  </conditionalFormatting>
  <conditionalFormatting sqref="T87">
    <cfRule type="expression" dxfId="2309" priority="1803" stopIfTrue="1">
      <formula>Q87="Inne?"</formula>
    </cfRule>
  </conditionalFormatting>
  <conditionalFormatting sqref="R87">
    <cfRule type="expression" dxfId="2308" priority="1804" stopIfTrue="1">
      <formula>Q87="Podst?"</formula>
    </cfRule>
  </conditionalFormatting>
  <conditionalFormatting sqref="S87">
    <cfRule type="expression" dxfId="2307" priority="1805" stopIfTrue="1">
      <formula>Q87="Kier?"</formula>
    </cfRule>
  </conditionalFormatting>
  <conditionalFormatting sqref="S87">
    <cfRule type="expression" dxfId="2306" priority="1806" stopIfTrue="1">
      <formula>Q87="Kier?"</formula>
    </cfRule>
  </conditionalFormatting>
  <conditionalFormatting sqref="T87">
    <cfRule type="expression" dxfId="2305" priority="1807" stopIfTrue="1">
      <formula>Q87="Inne?"</formula>
    </cfRule>
  </conditionalFormatting>
  <conditionalFormatting sqref="S87">
    <cfRule type="expression" dxfId="2304" priority="1808" stopIfTrue="1">
      <formula>Q87="Kier?"</formula>
    </cfRule>
  </conditionalFormatting>
  <conditionalFormatting sqref="R87">
    <cfRule type="expression" dxfId="2303" priority="1809" stopIfTrue="1">
      <formula>Q87="Podst?"</formula>
    </cfRule>
  </conditionalFormatting>
  <conditionalFormatting sqref="T87">
    <cfRule type="expression" dxfId="2302" priority="1810" stopIfTrue="1">
      <formula>Q87="Inne?"</formula>
    </cfRule>
  </conditionalFormatting>
  <conditionalFormatting sqref="S87">
    <cfRule type="expression" dxfId="2301" priority="1811" stopIfTrue="1">
      <formula>Q87="Kier?"</formula>
    </cfRule>
  </conditionalFormatting>
  <conditionalFormatting sqref="R87">
    <cfRule type="expression" dxfId="2300" priority="1812" stopIfTrue="1">
      <formula>Q87="Podst?"</formula>
    </cfRule>
  </conditionalFormatting>
  <conditionalFormatting sqref="T87">
    <cfRule type="expression" dxfId="2299" priority="1813" stopIfTrue="1">
      <formula>Q87="Inne?"</formula>
    </cfRule>
  </conditionalFormatting>
  <conditionalFormatting sqref="R87">
    <cfRule type="expression" dxfId="2298" priority="1814" stopIfTrue="1">
      <formula>Q87="Podst?"</formula>
    </cfRule>
  </conditionalFormatting>
  <conditionalFormatting sqref="S87">
    <cfRule type="expression" dxfId="2297" priority="1815" stopIfTrue="1">
      <formula>Q87="Kier?"</formula>
    </cfRule>
  </conditionalFormatting>
  <conditionalFormatting sqref="S87">
    <cfRule type="expression" dxfId="2296" priority="1816" stopIfTrue="1">
      <formula>Q87="Kier?"</formula>
    </cfRule>
  </conditionalFormatting>
  <conditionalFormatting sqref="T87">
    <cfRule type="expression" dxfId="2295" priority="1817" stopIfTrue="1">
      <formula>Q87="Inne?"</formula>
    </cfRule>
  </conditionalFormatting>
  <conditionalFormatting sqref="S87">
    <cfRule type="expression" dxfId="2294" priority="1818" stopIfTrue="1">
      <formula>Q87="Kier?"</formula>
    </cfRule>
  </conditionalFormatting>
  <conditionalFormatting sqref="R87">
    <cfRule type="expression" dxfId="2293" priority="1819" stopIfTrue="1">
      <formula>Q87="Podst?"</formula>
    </cfRule>
  </conditionalFormatting>
  <conditionalFormatting sqref="T87">
    <cfRule type="expression" dxfId="2292" priority="1820" stopIfTrue="1">
      <formula>Q87="Inne?"</formula>
    </cfRule>
  </conditionalFormatting>
  <conditionalFormatting sqref="S87">
    <cfRule type="expression" dxfId="2291" priority="1821" stopIfTrue="1">
      <formula>Q87="Kier?"</formula>
    </cfRule>
  </conditionalFormatting>
  <conditionalFormatting sqref="R87">
    <cfRule type="expression" dxfId="2290" priority="1822" stopIfTrue="1">
      <formula>Q87="Podst?"</formula>
    </cfRule>
  </conditionalFormatting>
  <conditionalFormatting sqref="R87">
    <cfRule type="expression" dxfId="2289" priority="1823" stopIfTrue="1">
      <formula>Q47="Podst?"</formula>
    </cfRule>
  </conditionalFormatting>
  <conditionalFormatting sqref="S87">
    <cfRule type="expression" dxfId="2288" priority="1824" stopIfTrue="1">
      <formula>Q47="Kier?"</formula>
    </cfRule>
  </conditionalFormatting>
  <conditionalFormatting sqref="T87">
    <cfRule type="expression" dxfId="2287" priority="1825" stopIfTrue="1">
      <formula>Q47="Inne?"</formula>
    </cfRule>
  </conditionalFormatting>
  <conditionalFormatting sqref="T87">
    <cfRule type="expression" dxfId="2286" priority="1826" stopIfTrue="1">
      <formula>Q87="Inne?"</formula>
    </cfRule>
  </conditionalFormatting>
  <conditionalFormatting sqref="S87">
    <cfRule type="expression" dxfId="2285" priority="1827" stopIfTrue="1">
      <formula>Q87="Kier?"</formula>
    </cfRule>
  </conditionalFormatting>
  <conditionalFormatting sqref="R87">
    <cfRule type="expression" dxfId="2284" priority="1828" stopIfTrue="1">
      <formula>Q87="Podst?"</formula>
    </cfRule>
  </conditionalFormatting>
  <conditionalFormatting sqref="T87">
    <cfRule type="expression" dxfId="2283" priority="1829" stopIfTrue="1">
      <formula>Q87="Inne?"</formula>
    </cfRule>
  </conditionalFormatting>
  <conditionalFormatting sqref="S87">
    <cfRule type="expression" dxfId="2282" priority="1830" stopIfTrue="1">
      <formula>Q87="Kier?"</formula>
    </cfRule>
  </conditionalFormatting>
  <conditionalFormatting sqref="R87">
    <cfRule type="expression" dxfId="2281" priority="1831" stopIfTrue="1">
      <formula>Q87="Podst?"</formula>
    </cfRule>
  </conditionalFormatting>
  <conditionalFormatting sqref="T87">
    <cfRule type="expression" dxfId="2280" priority="1832" stopIfTrue="1">
      <formula>Q87="Inne?"</formula>
    </cfRule>
  </conditionalFormatting>
  <conditionalFormatting sqref="S87">
    <cfRule type="expression" dxfId="2279" priority="1833" stopIfTrue="1">
      <formula>Q87="Kier?"</formula>
    </cfRule>
  </conditionalFormatting>
  <conditionalFormatting sqref="R87">
    <cfRule type="expression" dxfId="2278" priority="1834" stopIfTrue="1">
      <formula>Q87="Podst?"</formula>
    </cfRule>
  </conditionalFormatting>
  <conditionalFormatting sqref="T87">
    <cfRule type="expression" dxfId="2277" priority="1835" stopIfTrue="1">
      <formula>Q87="Inne?"</formula>
    </cfRule>
  </conditionalFormatting>
  <conditionalFormatting sqref="S87">
    <cfRule type="expression" dxfId="2276" priority="1836" stopIfTrue="1">
      <formula>Q87="Kier?"</formula>
    </cfRule>
  </conditionalFormatting>
  <conditionalFormatting sqref="R87">
    <cfRule type="expression" dxfId="2275" priority="1837" stopIfTrue="1">
      <formula>Q87="Podst?"</formula>
    </cfRule>
  </conditionalFormatting>
  <conditionalFormatting sqref="P87">
    <cfRule type="expression" dxfId="2274" priority="1838" stopIfTrue="1">
      <formula>AND(P87="*",M87="obi")</formula>
    </cfRule>
  </conditionalFormatting>
  <conditionalFormatting sqref="T87">
    <cfRule type="expression" dxfId="2273" priority="1839" stopIfTrue="1">
      <formula>Q87="Inne?"</formula>
    </cfRule>
  </conditionalFormatting>
  <conditionalFormatting sqref="S87">
    <cfRule type="expression" dxfId="2272" priority="1840" stopIfTrue="1">
      <formula>Q87="Kier?"</formula>
    </cfRule>
  </conditionalFormatting>
  <conditionalFormatting sqref="R87">
    <cfRule type="expression" dxfId="2271" priority="1841" stopIfTrue="1">
      <formula>Q87="Podst?"</formula>
    </cfRule>
  </conditionalFormatting>
  <conditionalFormatting sqref="T87">
    <cfRule type="expression" dxfId="2270" priority="1842" stopIfTrue="1">
      <formula>Q87="Inne?"</formula>
    </cfRule>
  </conditionalFormatting>
  <conditionalFormatting sqref="S87">
    <cfRule type="expression" dxfId="2269" priority="1843" stopIfTrue="1">
      <formula>Q87="Kier?"</formula>
    </cfRule>
  </conditionalFormatting>
  <conditionalFormatting sqref="R87">
    <cfRule type="expression" dxfId="2268" priority="1844" stopIfTrue="1">
      <formula>Q87="Podst?"</formula>
    </cfRule>
  </conditionalFormatting>
  <conditionalFormatting sqref="S71:S72">
    <cfRule type="expression" dxfId="2267" priority="1845" stopIfTrue="1">
      <formula>Q71="Kier?"</formula>
    </cfRule>
  </conditionalFormatting>
  <conditionalFormatting sqref="R71:R72">
    <cfRule type="expression" dxfId="2266" priority="1846" stopIfTrue="1">
      <formula>Q71="Podst?"</formula>
    </cfRule>
  </conditionalFormatting>
  <conditionalFormatting sqref="T71:T72">
    <cfRule type="expression" dxfId="2265" priority="1847" stopIfTrue="1">
      <formula>Q71="Inne?"</formula>
    </cfRule>
  </conditionalFormatting>
  <conditionalFormatting sqref="T71:T72">
    <cfRule type="expression" dxfId="2264" priority="1848" stopIfTrue="1">
      <formula>Q71="Inne?"</formula>
    </cfRule>
  </conditionalFormatting>
  <conditionalFormatting sqref="T71:T72">
    <cfRule type="expression" dxfId="2263" priority="1849" stopIfTrue="1">
      <formula>Q71="Inne?"</formula>
    </cfRule>
  </conditionalFormatting>
  <conditionalFormatting sqref="S71:S72">
    <cfRule type="expression" dxfId="2262" priority="1850" stopIfTrue="1">
      <formula>Q71="Kier?"</formula>
    </cfRule>
  </conditionalFormatting>
  <conditionalFormatting sqref="R71:R72">
    <cfRule type="expression" dxfId="2261" priority="1851" stopIfTrue="1">
      <formula>Q71="Podst?"</formula>
    </cfRule>
  </conditionalFormatting>
  <conditionalFormatting sqref="R71:R72">
    <cfRule type="expression" dxfId="2260" priority="1852" stopIfTrue="1">
      <formula>Q71="Podst?"</formula>
    </cfRule>
  </conditionalFormatting>
  <conditionalFormatting sqref="T71:T72">
    <cfRule type="expression" dxfId="2259" priority="1853" stopIfTrue="1">
      <formula>Q71="Inne?"</formula>
    </cfRule>
  </conditionalFormatting>
  <conditionalFormatting sqref="S71:S72">
    <cfRule type="expression" dxfId="2258" priority="1854" stopIfTrue="1">
      <formula>Q71="Kier?"</formula>
    </cfRule>
  </conditionalFormatting>
  <conditionalFormatting sqref="R71:R72">
    <cfRule type="expression" dxfId="2257" priority="1855" stopIfTrue="1">
      <formula>Q71="Podst?"</formula>
    </cfRule>
  </conditionalFormatting>
  <conditionalFormatting sqref="T71:T72">
    <cfRule type="expression" dxfId="2256" priority="1856" stopIfTrue="1">
      <formula>Q71="Inne?"</formula>
    </cfRule>
  </conditionalFormatting>
  <conditionalFormatting sqref="S71:S72">
    <cfRule type="expression" dxfId="2255" priority="1857" stopIfTrue="1">
      <formula>Q71="Kier?"</formula>
    </cfRule>
  </conditionalFormatting>
  <conditionalFormatting sqref="R71:R72">
    <cfRule type="expression" dxfId="2254" priority="1858" stopIfTrue="1">
      <formula>Q71="Podst?"</formula>
    </cfRule>
  </conditionalFormatting>
  <conditionalFormatting sqref="T71:T72">
    <cfRule type="expression" dxfId="2253" priority="1859" stopIfTrue="1">
      <formula>Q71="Inne?"</formula>
    </cfRule>
  </conditionalFormatting>
  <conditionalFormatting sqref="S71:S72">
    <cfRule type="expression" dxfId="2252" priority="1860" stopIfTrue="1">
      <formula>Q71="Kier?"</formula>
    </cfRule>
  </conditionalFormatting>
  <conditionalFormatting sqref="R71:R72">
    <cfRule type="expression" dxfId="2251" priority="1861" stopIfTrue="1">
      <formula>Q71="Podst?"</formula>
    </cfRule>
  </conditionalFormatting>
  <conditionalFormatting sqref="T71:T72">
    <cfRule type="expression" dxfId="2250" priority="1862" stopIfTrue="1">
      <formula>Q71="Inne?"</formula>
    </cfRule>
  </conditionalFormatting>
  <conditionalFormatting sqref="T71:T72">
    <cfRule type="expression" dxfId="2249" priority="1863" stopIfTrue="1">
      <formula>Q71="Inne?"</formula>
    </cfRule>
  </conditionalFormatting>
  <conditionalFormatting sqref="S71:S72">
    <cfRule type="expression" dxfId="2248" priority="1864" stopIfTrue="1">
      <formula>Q71="Kier?"</formula>
    </cfRule>
  </conditionalFormatting>
  <conditionalFormatting sqref="R71:R72">
    <cfRule type="expression" dxfId="2247" priority="1865" stopIfTrue="1">
      <formula>Q71="Podst?"</formula>
    </cfRule>
  </conditionalFormatting>
  <conditionalFormatting sqref="T71:T72">
    <cfRule type="expression" dxfId="2246" priority="1866" stopIfTrue="1">
      <formula>Q71="Inne?"</formula>
    </cfRule>
  </conditionalFormatting>
  <conditionalFormatting sqref="S71:S72">
    <cfRule type="expression" dxfId="2245" priority="1867" stopIfTrue="1">
      <formula>Q71="Kier?"</formula>
    </cfRule>
  </conditionalFormatting>
  <conditionalFormatting sqref="R71:R72">
    <cfRule type="expression" dxfId="2244" priority="1868" stopIfTrue="1">
      <formula>Q71="Podst?"</formula>
    </cfRule>
  </conditionalFormatting>
  <conditionalFormatting sqref="T71:T72">
    <cfRule type="expression" dxfId="2243" priority="1869" stopIfTrue="1">
      <formula>Q71="Inne?"</formula>
    </cfRule>
  </conditionalFormatting>
  <conditionalFormatting sqref="S71:S72">
    <cfRule type="expression" dxfId="2242" priority="1870" stopIfTrue="1">
      <formula>Q71="Kier?"</formula>
    </cfRule>
  </conditionalFormatting>
  <conditionalFormatting sqref="R71:R72">
    <cfRule type="expression" dxfId="2241" priority="1871" stopIfTrue="1">
      <formula>Q71="Podst?"</formula>
    </cfRule>
  </conditionalFormatting>
  <conditionalFormatting sqref="T71:T72">
    <cfRule type="expression" dxfId="2240" priority="1872" stopIfTrue="1">
      <formula>Q71="Inne?"</formula>
    </cfRule>
  </conditionalFormatting>
  <conditionalFormatting sqref="S71:S72">
    <cfRule type="expression" dxfId="2239" priority="1873" stopIfTrue="1">
      <formula>Q71="Kier?"</formula>
    </cfRule>
  </conditionalFormatting>
  <conditionalFormatting sqref="R71:R72">
    <cfRule type="expression" dxfId="2238" priority="1874" stopIfTrue="1">
      <formula>Q71="Podst?"</formula>
    </cfRule>
  </conditionalFormatting>
  <conditionalFormatting sqref="T71:T72">
    <cfRule type="expression" dxfId="2237" priority="1875" stopIfTrue="1">
      <formula>Q71="Inne?"</formula>
    </cfRule>
  </conditionalFormatting>
  <conditionalFormatting sqref="T71:T72">
    <cfRule type="expression" dxfId="2236" priority="1876" stopIfTrue="1">
      <formula>Q71="Inne?"</formula>
    </cfRule>
  </conditionalFormatting>
  <conditionalFormatting sqref="S71:S72">
    <cfRule type="expression" dxfId="2235" priority="1877" stopIfTrue="1">
      <formula>Q71="Kier?"</formula>
    </cfRule>
  </conditionalFormatting>
  <conditionalFormatting sqref="R71:R72">
    <cfRule type="expression" dxfId="2234" priority="1878" stopIfTrue="1">
      <formula>Q71="Podst?"</formula>
    </cfRule>
  </conditionalFormatting>
  <conditionalFormatting sqref="T71:T72">
    <cfRule type="expression" dxfId="2233" priority="1879" stopIfTrue="1">
      <formula>Q71="Inne?"</formula>
    </cfRule>
  </conditionalFormatting>
  <conditionalFormatting sqref="S71:S72">
    <cfRule type="expression" dxfId="2232" priority="1880" stopIfTrue="1">
      <formula>Q71="Kier?"</formula>
    </cfRule>
  </conditionalFormatting>
  <conditionalFormatting sqref="R71:R72">
    <cfRule type="expression" dxfId="2231" priority="1881" stopIfTrue="1">
      <formula>Q71="Podst?"</formula>
    </cfRule>
  </conditionalFormatting>
  <conditionalFormatting sqref="T71:T72">
    <cfRule type="expression" dxfId="2230" priority="1882" stopIfTrue="1">
      <formula>Q71="Inne?"</formula>
    </cfRule>
  </conditionalFormatting>
  <conditionalFormatting sqref="S71:S72">
    <cfRule type="expression" dxfId="2229" priority="1883" stopIfTrue="1">
      <formula>Q71="Kier?"</formula>
    </cfRule>
  </conditionalFormatting>
  <conditionalFormatting sqref="R71:R72">
    <cfRule type="expression" dxfId="2228" priority="1884" stopIfTrue="1">
      <formula>Q71="Podst?"</formula>
    </cfRule>
  </conditionalFormatting>
  <conditionalFormatting sqref="T71:T72">
    <cfRule type="expression" dxfId="2227" priority="1885" stopIfTrue="1">
      <formula>Q71="Inne?"</formula>
    </cfRule>
  </conditionalFormatting>
  <conditionalFormatting sqref="S71:S72">
    <cfRule type="expression" dxfId="2226" priority="1886" stopIfTrue="1">
      <formula>Q71="Kier?"</formula>
    </cfRule>
  </conditionalFormatting>
  <conditionalFormatting sqref="R71:R72">
    <cfRule type="expression" dxfId="2225" priority="1887" stopIfTrue="1">
      <formula>Q71="Podst?"</formula>
    </cfRule>
  </conditionalFormatting>
  <conditionalFormatting sqref="P71:P72">
    <cfRule type="expression" dxfId="2224" priority="1888" stopIfTrue="1">
      <formula>AND(P71="*",M71="obi")</formula>
    </cfRule>
  </conditionalFormatting>
  <conditionalFormatting sqref="T71:T72">
    <cfRule type="expression" dxfId="2223" priority="1889" stopIfTrue="1">
      <formula>Q71="Inne?"</formula>
    </cfRule>
  </conditionalFormatting>
  <conditionalFormatting sqref="S71:S72">
    <cfRule type="expression" dxfId="2222" priority="1890" stopIfTrue="1">
      <formula>Q71="Kier?"</formula>
    </cfRule>
  </conditionalFormatting>
  <conditionalFormatting sqref="R71:R72">
    <cfRule type="expression" dxfId="2221" priority="1891" stopIfTrue="1">
      <formula>Q71="Podst?"</formula>
    </cfRule>
  </conditionalFormatting>
  <conditionalFormatting sqref="T71:T72">
    <cfRule type="expression" dxfId="2220" priority="1892" stopIfTrue="1">
      <formula>Q71="Inne?"</formula>
    </cfRule>
  </conditionalFormatting>
  <conditionalFormatting sqref="S71:S72">
    <cfRule type="expression" dxfId="2219" priority="1893" stopIfTrue="1">
      <formula>Q71="Kier?"</formula>
    </cfRule>
  </conditionalFormatting>
  <conditionalFormatting sqref="R71:R72">
    <cfRule type="expression" dxfId="2218" priority="1894" stopIfTrue="1">
      <formula>Q71="Podst?"</formula>
    </cfRule>
  </conditionalFormatting>
  <conditionalFormatting sqref="R71:R72">
    <cfRule type="expression" dxfId="2217" priority="1895" stopIfTrue="1">
      <formula>Q71="Podst?"</formula>
    </cfRule>
  </conditionalFormatting>
  <conditionalFormatting sqref="S71:S72">
    <cfRule type="expression" dxfId="2216" priority="1896" stopIfTrue="1">
      <formula>Q71="Kier?"</formula>
    </cfRule>
  </conditionalFormatting>
  <conditionalFormatting sqref="T71:T72">
    <cfRule type="expression" dxfId="2215" priority="1897" stopIfTrue="1">
      <formula>Q71="Inne?"</formula>
    </cfRule>
  </conditionalFormatting>
  <conditionalFormatting sqref="T71:T72">
    <cfRule type="expression" dxfId="2214" priority="1898" stopIfTrue="1">
      <formula>Q71="Inne?"</formula>
    </cfRule>
  </conditionalFormatting>
  <conditionalFormatting sqref="S71:S72">
    <cfRule type="expression" dxfId="2213" priority="1899" stopIfTrue="1">
      <formula>Q71="Kier?"</formula>
    </cfRule>
  </conditionalFormatting>
  <conditionalFormatting sqref="T71:T72">
    <cfRule type="expression" dxfId="2212" priority="1900" stopIfTrue="1">
      <formula>Q71="Inne?"</formula>
    </cfRule>
  </conditionalFormatting>
  <conditionalFormatting sqref="S71:S72">
    <cfRule type="expression" dxfId="2211" priority="1901" stopIfTrue="1">
      <formula>Q71="Kier?"</formula>
    </cfRule>
  </conditionalFormatting>
  <conditionalFormatting sqref="R71:R72">
    <cfRule type="expression" dxfId="2210" priority="1902" stopIfTrue="1">
      <formula>Q71="Podst?"</formula>
    </cfRule>
  </conditionalFormatting>
  <conditionalFormatting sqref="P71:P72">
    <cfRule type="expression" dxfId="2209" priority="1903" stopIfTrue="1">
      <formula>AND(P71="*",M71="obi")</formula>
    </cfRule>
  </conditionalFormatting>
  <conditionalFormatting sqref="S71:S72">
    <cfRule type="expression" dxfId="2208" priority="1904" stopIfTrue="1">
      <formula>Q71="Kier?"</formula>
    </cfRule>
  </conditionalFormatting>
  <conditionalFormatting sqref="T71:T72">
    <cfRule type="expression" dxfId="2207" priority="1905" stopIfTrue="1">
      <formula>Q71="Inne?"</formula>
    </cfRule>
  </conditionalFormatting>
  <conditionalFormatting sqref="R71:R72">
    <cfRule type="expression" dxfId="2206" priority="1906" stopIfTrue="1">
      <formula>Q71="Podst?"</formula>
    </cfRule>
  </conditionalFormatting>
  <conditionalFormatting sqref="T71:T72">
    <cfRule type="expression" dxfId="2205" priority="1907" stopIfTrue="1">
      <formula>Q71="Inne?"</formula>
    </cfRule>
  </conditionalFormatting>
  <conditionalFormatting sqref="S71:S72">
    <cfRule type="expression" dxfId="2204" priority="1908" stopIfTrue="1">
      <formula>Q71="Kier?"</formula>
    </cfRule>
  </conditionalFormatting>
  <conditionalFormatting sqref="R71:R72">
    <cfRule type="expression" dxfId="2203" priority="1909" stopIfTrue="1">
      <formula>Q71="Podst?"</formula>
    </cfRule>
  </conditionalFormatting>
  <conditionalFormatting sqref="T71:T72">
    <cfRule type="expression" dxfId="2202" priority="1910" stopIfTrue="1">
      <formula>Q71="Inne?"</formula>
    </cfRule>
  </conditionalFormatting>
  <conditionalFormatting sqref="S71:S72">
    <cfRule type="expression" dxfId="2201" priority="1911" stopIfTrue="1">
      <formula>Q71="Kier?"</formula>
    </cfRule>
  </conditionalFormatting>
  <conditionalFormatting sqref="R71:R72">
    <cfRule type="expression" dxfId="2200" priority="1912" stopIfTrue="1">
      <formula>Q71="Podst?"</formula>
    </cfRule>
  </conditionalFormatting>
  <conditionalFormatting sqref="T71:T72">
    <cfRule type="expression" dxfId="2199" priority="1913" stopIfTrue="1">
      <formula>Q71="Inne?"</formula>
    </cfRule>
  </conditionalFormatting>
  <conditionalFormatting sqref="S71:S72">
    <cfRule type="expression" dxfId="2198" priority="1914" stopIfTrue="1">
      <formula>Q71="Kier?"</formula>
    </cfRule>
  </conditionalFormatting>
  <conditionalFormatting sqref="R71:R72">
    <cfRule type="expression" dxfId="2197" priority="1915" stopIfTrue="1">
      <formula>Q71="Podst?"</formula>
    </cfRule>
  </conditionalFormatting>
  <conditionalFormatting sqref="P71:P72">
    <cfRule type="expression" dxfId="2196" priority="1916" stopIfTrue="1">
      <formula>AND(P71="*",M71="obi")</formula>
    </cfRule>
  </conditionalFormatting>
  <conditionalFormatting sqref="S71:S72">
    <cfRule type="expression" dxfId="2195" priority="1917" stopIfTrue="1">
      <formula>Q71="Kier?"</formula>
    </cfRule>
  </conditionalFormatting>
  <conditionalFormatting sqref="R71:R72">
    <cfRule type="expression" dxfId="2194" priority="1918" stopIfTrue="1">
      <formula>Q71="Podst?"</formula>
    </cfRule>
  </conditionalFormatting>
  <conditionalFormatting sqref="S71:S72">
    <cfRule type="expression" dxfId="2193" priority="1919" stopIfTrue="1">
      <formula>Q71="Kier?"</formula>
    </cfRule>
  </conditionalFormatting>
  <conditionalFormatting sqref="R71:R72">
    <cfRule type="expression" dxfId="2192" priority="1920" stopIfTrue="1">
      <formula>Q71="Podst?"</formula>
    </cfRule>
  </conditionalFormatting>
  <conditionalFormatting sqref="T71:T72">
    <cfRule type="expression" dxfId="2191" priority="1921" stopIfTrue="1">
      <formula>R71="Kier?"</formula>
    </cfRule>
  </conditionalFormatting>
  <conditionalFormatting sqref="T71:T72">
    <cfRule type="expression" dxfId="2190" priority="1922" stopIfTrue="1">
      <formula>R71="Kier?"</formula>
    </cfRule>
  </conditionalFormatting>
  <conditionalFormatting sqref="T71:T72">
    <cfRule type="expression" dxfId="2189" priority="1923" stopIfTrue="1">
      <formula>R71="Kier?"</formula>
    </cfRule>
  </conditionalFormatting>
  <conditionalFormatting sqref="T71:T72">
    <cfRule type="expression" dxfId="2188" priority="1924" stopIfTrue="1">
      <formula>Q71="Inne?"</formula>
    </cfRule>
  </conditionalFormatting>
  <conditionalFormatting sqref="S71:S72">
    <cfRule type="expression" dxfId="2187" priority="1925" stopIfTrue="1">
      <formula>Q71="Kier?"</formula>
    </cfRule>
  </conditionalFormatting>
  <conditionalFormatting sqref="R71:R72">
    <cfRule type="expression" dxfId="2186" priority="1926" stopIfTrue="1">
      <formula>Q71="Podst?"</formula>
    </cfRule>
  </conditionalFormatting>
  <conditionalFormatting sqref="P71:P72">
    <cfRule type="expression" dxfId="2185" priority="1927" stopIfTrue="1">
      <formula>AND(P71="*",M71="obi")</formula>
    </cfRule>
  </conditionalFormatting>
  <conditionalFormatting sqref="T71:T72">
    <cfRule type="expression" dxfId="2184" priority="1928" stopIfTrue="1">
      <formula>Q71="Inne?"</formula>
    </cfRule>
  </conditionalFormatting>
  <conditionalFormatting sqref="S71:S72">
    <cfRule type="expression" dxfId="2183" priority="1929" stopIfTrue="1">
      <formula>Q71="Kier?"</formula>
    </cfRule>
  </conditionalFormatting>
  <conditionalFormatting sqref="R71:R72">
    <cfRule type="expression" dxfId="2182" priority="1930" stopIfTrue="1">
      <formula>Q71="Podst?"</formula>
    </cfRule>
  </conditionalFormatting>
  <conditionalFormatting sqref="S71:S72">
    <cfRule type="expression" dxfId="2181" priority="1931" stopIfTrue="1">
      <formula>Q71="Kier?"</formula>
    </cfRule>
  </conditionalFormatting>
  <conditionalFormatting sqref="R71:R72">
    <cfRule type="expression" dxfId="2180" priority="1932" stopIfTrue="1">
      <formula>Q71="Podst?"</formula>
    </cfRule>
  </conditionalFormatting>
  <conditionalFormatting sqref="T71:T72">
    <cfRule type="expression" dxfId="2179" priority="1933" stopIfTrue="1">
      <formula>Q71="Inne?"</formula>
    </cfRule>
  </conditionalFormatting>
  <conditionalFormatting sqref="R71:R72">
    <cfRule type="expression" dxfId="2178" priority="1934" stopIfTrue="1">
      <formula>Q71="Podst?"</formula>
    </cfRule>
  </conditionalFormatting>
  <conditionalFormatting sqref="S71:S72">
    <cfRule type="expression" dxfId="2177" priority="1935" stopIfTrue="1">
      <formula>Q71="Kier?"</formula>
    </cfRule>
  </conditionalFormatting>
  <conditionalFormatting sqref="S71:S72">
    <cfRule type="expression" dxfId="2176" priority="1936" stopIfTrue="1">
      <formula>Q71="Kier?"</formula>
    </cfRule>
  </conditionalFormatting>
  <conditionalFormatting sqref="T71:T72">
    <cfRule type="expression" dxfId="2175" priority="1937" stopIfTrue="1">
      <formula>Q71="Inne?"</formula>
    </cfRule>
  </conditionalFormatting>
  <conditionalFormatting sqref="S71:S72">
    <cfRule type="expression" dxfId="2174" priority="1938" stopIfTrue="1">
      <formula>Q71="Kier?"</formula>
    </cfRule>
  </conditionalFormatting>
  <conditionalFormatting sqref="R71:R72">
    <cfRule type="expression" dxfId="2173" priority="1939" stopIfTrue="1">
      <formula>Q71="Podst?"</formula>
    </cfRule>
  </conditionalFormatting>
  <conditionalFormatting sqref="T71:T72">
    <cfRule type="expression" dxfId="2172" priority="1940" stopIfTrue="1">
      <formula>Q71="Inne?"</formula>
    </cfRule>
  </conditionalFormatting>
  <conditionalFormatting sqref="S71:S72">
    <cfRule type="expression" dxfId="2171" priority="1941" stopIfTrue="1">
      <formula>Q71="Kier?"</formula>
    </cfRule>
  </conditionalFormatting>
  <conditionalFormatting sqref="R71:R72">
    <cfRule type="expression" dxfId="2170" priority="1942" stopIfTrue="1">
      <formula>Q71="Podst?"</formula>
    </cfRule>
  </conditionalFormatting>
  <conditionalFormatting sqref="T71:T72">
    <cfRule type="expression" dxfId="2169" priority="1943" stopIfTrue="1">
      <formula>Q71="Inne?"</formula>
    </cfRule>
  </conditionalFormatting>
  <conditionalFormatting sqref="R71:R72">
    <cfRule type="expression" dxfId="2168" priority="1944" stopIfTrue="1">
      <formula>Q71="Podst?"</formula>
    </cfRule>
  </conditionalFormatting>
  <conditionalFormatting sqref="S71:S72">
    <cfRule type="expression" dxfId="2167" priority="1945" stopIfTrue="1">
      <formula>Q71="Kier?"</formula>
    </cfRule>
  </conditionalFormatting>
  <conditionalFormatting sqref="S71:S72">
    <cfRule type="expression" dxfId="2166" priority="1946" stopIfTrue="1">
      <formula>Q71="Kier?"</formula>
    </cfRule>
  </conditionalFormatting>
  <conditionalFormatting sqref="T71:T72">
    <cfRule type="expression" dxfId="2165" priority="1947" stopIfTrue="1">
      <formula>Q71="Inne?"</formula>
    </cfRule>
  </conditionalFormatting>
  <conditionalFormatting sqref="S71:S72">
    <cfRule type="expression" dxfId="2164" priority="1948" stopIfTrue="1">
      <formula>Q71="Kier?"</formula>
    </cfRule>
  </conditionalFormatting>
  <conditionalFormatting sqref="R71:R72">
    <cfRule type="expression" dxfId="2163" priority="1949" stopIfTrue="1">
      <formula>Q71="Podst?"</formula>
    </cfRule>
  </conditionalFormatting>
  <conditionalFormatting sqref="T71:T72">
    <cfRule type="expression" dxfId="2162" priority="1950" stopIfTrue="1">
      <formula>Q71="Inne?"</formula>
    </cfRule>
  </conditionalFormatting>
  <conditionalFormatting sqref="S71:S72">
    <cfRule type="expression" dxfId="2161" priority="1951" stopIfTrue="1">
      <formula>Q71="Kier?"</formula>
    </cfRule>
  </conditionalFormatting>
  <conditionalFormatting sqref="R71:R72">
    <cfRule type="expression" dxfId="2160" priority="1952" stopIfTrue="1">
      <formula>Q71="Podst?"</formula>
    </cfRule>
  </conditionalFormatting>
  <conditionalFormatting sqref="R71:R72">
    <cfRule type="expression" dxfId="2159" priority="1953" stopIfTrue="1">
      <formula>Q49="Podst?"</formula>
    </cfRule>
  </conditionalFormatting>
  <conditionalFormatting sqref="S71:S72">
    <cfRule type="expression" dxfId="2158" priority="1954" stopIfTrue="1">
      <formula>Q49="Kier?"</formula>
    </cfRule>
  </conditionalFormatting>
  <conditionalFormatting sqref="T71:T72">
    <cfRule type="expression" dxfId="2157" priority="1955" stopIfTrue="1">
      <formula>Q49="Inne?"</formula>
    </cfRule>
  </conditionalFormatting>
  <conditionalFormatting sqref="T71:T72">
    <cfRule type="expression" dxfId="2156" priority="1956" stopIfTrue="1">
      <formula>Q71="Inne?"</formula>
    </cfRule>
  </conditionalFormatting>
  <conditionalFormatting sqref="S71:S72">
    <cfRule type="expression" dxfId="2155" priority="1957" stopIfTrue="1">
      <formula>Q71="Kier?"</formula>
    </cfRule>
  </conditionalFormatting>
  <conditionalFormatting sqref="R71:R72">
    <cfRule type="expression" dxfId="2154" priority="1958" stopIfTrue="1">
      <formula>Q71="Podst?"</formula>
    </cfRule>
  </conditionalFormatting>
  <conditionalFormatting sqref="T71:T72">
    <cfRule type="expression" dxfId="2153" priority="1959" stopIfTrue="1">
      <formula>Q71="Inne?"</formula>
    </cfRule>
  </conditionalFormatting>
  <conditionalFormatting sqref="S71:S72">
    <cfRule type="expression" dxfId="2152" priority="1960" stopIfTrue="1">
      <formula>Q71="Kier?"</formula>
    </cfRule>
  </conditionalFormatting>
  <conditionalFormatting sqref="R71:R72">
    <cfRule type="expression" dxfId="2151" priority="1961" stopIfTrue="1">
      <formula>Q71="Podst?"</formula>
    </cfRule>
  </conditionalFormatting>
  <conditionalFormatting sqref="T71:T72">
    <cfRule type="expression" dxfId="2150" priority="1962" stopIfTrue="1">
      <formula>Q71="Inne?"</formula>
    </cfRule>
  </conditionalFormatting>
  <conditionalFormatting sqref="S71:S72">
    <cfRule type="expression" dxfId="2149" priority="1963" stopIfTrue="1">
      <formula>Q71="Kier?"</formula>
    </cfRule>
  </conditionalFormatting>
  <conditionalFormatting sqref="R71:R72">
    <cfRule type="expression" dxfId="2148" priority="1964" stopIfTrue="1">
      <formula>Q71="Podst?"</formula>
    </cfRule>
  </conditionalFormatting>
  <conditionalFormatting sqref="T71:T72">
    <cfRule type="expression" dxfId="2147" priority="1965" stopIfTrue="1">
      <formula>Q71="Inne?"</formula>
    </cfRule>
  </conditionalFormatting>
  <conditionalFormatting sqref="S71:S72">
    <cfRule type="expression" dxfId="2146" priority="1966" stopIfTrue="1">
      <formula>Q71="Kier?"</formula>
    </cfRule>
  </conditionalFormatting>
  <conditionalFormatting sqref="R71:R72">
    <cfRule type="expression" dxfId="2145" priority="1967" stopIfTrue="1">
      <formula>Q71="Podst?"</formula>
    </cfRule>
  </conditionalFormatting>
  <conditionalFormatting sqref="P71:P72">
    <cfRule type="expression" dxfId="2144" priority="1968" stopIfTrue="1">
      <formula>AND(P71="*",M71="obi")</formula>
    </cfRule>
  </conditionalFormatting>
  <conditionalFormatting sqref="T71:T72">
    <cfRule type="expression" dxfId="2143" priority="1969" stopIfTrue="1">
      <formula>Q71="Inne?"</formula>
    </cfRule>
  </conditionalFormatting>
  <conditionalFormatting sqref="S71:S72">
    <cfRule type="expression" dxfId="2142" priority="1970" stopIfTrue="1">
      <formula>Q71="Kier?"</formula>
    </cfRule>
  </conditionalFormatting>
  <conditionalFormatting sqref="R71:R72">
    <cfRule type="expression" dxfId="2141" priority="1971" stopIfTrue="1">
      <formula>Q71="Podst?"</formula>
    </cfRule>
  </conditionalFormatting>
  <conditionalFormatting sqref="T71:T72">
    <cfRule type="expression" dxfId="2140" priority="1972" stopIfTrue="1">
      <formula>Q71="Inne?"</formula>
    </cfRule>
  </conditionalFormatting>
  <conditionalFormatting sqref="S71:S72">
    <cfRule type="expression" dxfId="2139" priority="1973" stopIfTrue="1">
      <formula>Q71="Kier?"</formula>
    </cfRule>
  </conditionalFormatting>
  <conditionalFormatting sqref="R71:R72">
    <cfRule type="expression" dxfId="2138" priority="1974" stopIfTrue="1">
      <formula>Q71="Podst?"</formula>
    </cfRule>
  </conditionalFormatting>
  <conditionalFormatting sqref="P85:P86">
    <cfRule type="expression" dxfId="2137" priority="1975" stopIfTrue="1">
      <formula>AND(P85="*",M85="obi")</formula>
    </cfRule>
  </conditionalFormatting>
  <conditionalFormatting sqref="P85:P86">
    <cfRule type="expression" dxfId="2136" priority="1976" stopIfTrue="1">
      <formula>AND(P85="*",M85="obi")</formula>
    </cfRule>
  </conditionalFormatting>
  <conditionalFormatting sqref="P85:P86">
    <cfRule type="expression" dxfId="2135" priority="1977" stopIfTrue="1">
      <formula>AND(P85="*",M85="obi")</formula>
    </cfRule>
  </conditionalFormatting>
  <conditionalFormatting sqref="P85:P86">
    <cfRule type="expression" dxfId="2134" priority="1978" stopIfTrue="1">
      <formula>AND(P85="*",M85="obi")</formula>
    </cfRule>
  </conditionalFormatting>
  <conditionalFormatting sqref="P85:P86">
    <cfRule type="expression" dxfId="2133" priority="1979" stopIfTrue="1">
      <formula>AND(P85="*",M85="obi")</formula>
    </cfRule>
  </conditionalFormatting>
  <conditionalFormatting sqref="R89">
    <cfRule type="expression" dxfId="2132" priority="1980" stopIfTrue="1">
      <formula>Q89="Podst?"</formula>
    </cfRule>
  </conditionalFormatting>
  <conditionalFormatting sqref="R89">
    <cfRule type="expression" dxfId="2131" priority="1981" stopIfTrue="1">
      <formula>Q89="Podst?"</formula>
    </cfRule>
  </conditionalFormatting>
  <conditionalFormatting sqref="R89">
    <cfRule type="expression" dxfId="2130" priority="1982" stopIfTrue="1">
      <formula>Q89="Podst?"</formula>
    </cfRule>
  </conditionalFormatting>
  <conditionalFormatting sqref="R89">
    <cfRule type="expression" dxfId="2129" priority="1983" stopIfTrue="1">
      <formula>Q89="Podst?"</formula>
    </cfRule>
  </conditionalFormatting>
  <conditionalFormatting sqref="R89">
    <cfRule type="expression" dxfId="2128" priority="1984" stopIfTrue="1">
      <formula>Q89="Podst?"</formula>
    </cfRule>
  </conditionalFormatting>
  <conditionalFormatting sqref="R89">
    <cfRule type="expression" dxfId="2127" priority="1985" stopIfTrue="1">
      <formula>Q89="Podst?"</formula>
    </cfRule>
  </conditionalFormatting>
  <conditionalFormatting sqref="R89">
    <cfRule type="expression" dxfId="2126" priority="1986" stopIfTrue="1">
      <formula>Q89="Podst?"</formula>
    </cfRule>
  </conditionalFormatting>
  <conditionalFormatting sqref="R89">
    <cfRule type="expression" dxfId="2125" priority="1987" stopIfTrue="1">
      <formula>Q89="Podst?"</formula>
    </cfRule>
  </conditionalFormatting>
  <conditionalFormatting sqref="R89">
    <cfRule type="expression" dxfId="2124" priority="1988" stopIfTrue="1">
      <formula>Q89="Podst?"</formula>
    </cfRule>
  </conditionalFormatting>
  <conditionalFormatting sqref="R89">
    <cfRule type="expression" dxfId="2123" priority="1989" stopIfTrue="1">
      <formula>Q89="Podst?"</formula>
    </cfRule>
  </conditionalFormatting>
  <conditionalFormatting sqref="R89">
    <cfRule type="expression" dxfId="2122" priority="1990" stopIfTrue="1">
      <formula>Q89="Podst?"</formula>
    </cfRule>
  </conditionalFormatting>
  <conditionalFormatting sqref="R89">
    <cfRule type="expression" dxfId="2121" priority="1991" stopIfTrue="1">
      <formula>Q89="Podst?"</formula>
    </cfRule>
  </conditionalFormatting>
  <conditionalFormatting sqref="R89">
    <cfRule type="expression" dxfId="2120" priority="1992" stopIfTrue="1">
      <formula>Q89="Podst?"</formula>
    </cfRule>
  </conditionalFormatting>
  <conditionalFormatting sqref="R89">
    <cfRule type="expression" dxfId="2119" priority="1993" stopIfTrue="1">
      <formula>Q89="Podst?"</formula>
    </cfRule>
  </conditionalFormatting>
  <conditionalFormatting sqref="R89">
    <cfRule type="expression" dxfId="2118" priority="1994" stopIfTrue="1">
      <formula>Q89="Podst?"</formula>
    </cfRule>
  </conditionalFormatting>
  <conditionalFormatting sqref="R89">
    <cfRule type="expression" dxfId="2117" priority="1995" stopIfTrue="1">
      <formula>Q89="Podst?"</formula>
    </cfRule>
  </conditionalFormatting>
  <conditionalFormatting sqref="R89">
    <cfRule type="expression" dxfId="2116" priority="1996" stopIfTrue="1">
      <formula>Q89="Podst?"</formula>
    </cfRule>
  </conditionalFormatting>
  <conditionalFormatting sqref="P89">
    <cfRule type="expression" dxfId="2115" priority="1997" stopIfTrue="1">
      <formula>AND(P89="*",M89="obi")</formula>
    </cfRule>
  </conditionalFormatting>
  <conditionalFormatting sqref="R89">
    <cfRule type="expression" dxfId="2114" priority="1998" stopIfTrue="1">
      <formula>Q89="Podst?"</formula>
    </cfRule>
  </conditionalFormatting>
  <conditionalFormatting sqref="R89">
    <cfRule type="expression" dxfId="2113" priority="1999" stopIfTrue="1">
      <formula>Q89="Podst?"</formula>
    </cfRule>
  </conditionalFormatting>
  <conditionalFormatting sqref="R89">
    <cfRule type="expression" dxfId="2112" priority="2000" stopIfTrue="1">
      <formula>Q89="Podst?"</formula>
    </cfRule>
  </conditionalFormatting>
  <conditionalFormatting sqref="R89">
    <cfRule type="expression" dxfId="2111" priority="2001" stopIfTrue="1">
      <formula>Q89="Podst?"</formula>
    </cfRule>
  </conditionalFormatting>
  <conditionalFormatting sqref="P89">
    <cfRule type="expression" dxfId="2110" priority="2002" stopIfTrue="1">
      <formula>AND(P89="*",M89="obi")</formula>
    </cfRule>
  </conditionalFormatting>
  <conditionalFormatting sqref="R89">
    <cfRule type="expression" dxfId="2109" priority="2003" stopIfTrue="1">
      <formula>Q89="Podst?"</formula>
    </cfRule>
  </conditionalFormatting>
  <conditionalFormatting sqref="R89">
    <cfRule type="expression" dxfId="2108" priority="2004" stopIfTrue="1">
      <formula>Q89="Podst?"</formula>
    </cfRule>
  </conditionalFormatting>
  <conditionalFormatting sqref="R89">
    <cfRule type="expression" dxfId="2107" priority="2005" stopIfTrue="1">
      <formula>Q89="Podst?"</formula>
    </cfRule>
  </conditionalFormatting>
  <conditionalFormatting sqref="R89">
    <cfRule type="expression" dxfId="2106" priority="2006" stopIfTrue="1">
      <formula>Q89="Podst?"</formula>
    </cfRule>
  </conditionalFormatting>
  <conditionalFormatting sqref="P89">
    <cfRule type="expression" dxfId="2105" priority="2007" stopIfTrue="1">
      <formula>AND(P89="*",M89="obi")</formula>
    </cfRule>
  </conditionalFormatting>
  <conditionalFormatting sqref="R89">
    <cfRule type="expression" dxfId="2104" priority="2008" stopIfTrue="1">
      <formula>Q89="Podst?"</formula>
    </cfRule>
  </conditionalFormatting>
  <conditionalFormatting sqref="R89">
    <cfRule type="expression" dxfId="2103" priority="2009" stopIfTrue="1">
      <formula>Q89="Podst?"</formula>
    </cfRule>
  </conditionalFormatting>
  <conditionalFormatting sqref="R89">
    <cfRule type="expression" dxfId="2102" priority="2010" stopIfTrue="1">
      <formula>Q89="Podst?"</formula>
    </cfRule>
  </conditionalFormatting>
  <conditionalFormatting sqref="P89">
    <cfRule type="expression" dxfId="2101" priority="2011" stopIfTrue="1">
      <formula>AND(P89="*",M89="obi")</formula>
    </cfRule>
  </conditionalFormatting>
  <conditionalFormatting sqref="R89">
    <cfRule type="expression" dxfId="2100" priority="2012" stopIfTrue="1">
      <formula>Q89="Podst?"</formula>
    </cfRule>
  </conditionalFormatting>
  <conditionalFormatting sqref="R89">
    <cfRule type="expression" dxfId="2099" priority="2013" stopIfTrue="1">
      <formula>Q89="Podst?"</formula>
    </cfRule>
  </conditionalFormatting>
  <conditionalFormatting sqref="R89">
    <cfRule type="expression" dxfId="2098" priority="2014" stopIfTrue="1">
      <formula>Q89="Podst?"</formula>
    </cfRule>
  </conditionalFormatting>
  <conditionalFormatting sqref="R89">
    <cfRule type="expression" dxfId="2097" priority="2015" stopIfTrue="1">
      <formula>Q89="Podst?"</formula>
    </cfRule>
  </conditionalFormatting>
  <conditionalFormatting sqref="R89">
    <cfRule type="expression" dxfId="2096" priority="2016" stopIfTrue="1">
      <formula>Q89="Podst?"</formula>
    </cfRule>
  </conditionalFormatting>
  <conditionalFormatting sqref="R89">
    <cfRule type="expression" dxfId="2095" priority="2017" stopIfTrue="1">
      <formula>Q89="Podst?"</formula>
    </cfRule>
  </conditionalFormatting>
  <conditionalFormatting sqref="R89">
    <cfRule type="expression" dxfId="2094" priority="2018" stopIfTrue="1">
      <formula>Q89="Podst?"</formula>
    </cfRule>
  </conditionalFormatting>
  <conditionalFormatting sqref="R89">
    <cfRule type="expression" dxfId="2093" priority="2019" stopIfTrue="1">
      <formula>Q89="Podst?"</formula>
    </cfRule>
  </conditionalFormatting>
  <conditionalFormatting sqref="R89">
    <cfRule type="expression" dxfId="2092" priority="2020" stopIfTrue="1">
      <formula>Q66="Podst?"</formula>
    </cfRule>
  </conditionalFormatting>
  <conditionalFormatting sqref="R89">
    <cfRule type="expression" dxfId="2091" priority="2021" stopIfTrue="1">
      <formula>Q89="Podst?"</formula>
    </cfRule>
  </conditionalFormatting>
  <conditionalFormatting sqref="R89">
    <cfRule type="expression" dxfId="2090" priority="2022" stopIfTrue="1">
      <formula>Q89="Podst?"</formula>
    </cfRule>
  </conditionalFormatting>
  <conditionalFormatting sqref="R89">
    <cfRule type="expression" dxfId="2089" priority="2023" stopIfTrue="1">
      <formula>Q89="Podst?"</formula>
    </cfRule>
  </conditionalFormatting>
  <conditionalFormatting sqref="R89">
    <cfRule type="expression" dxfId="2088" priority="2024" stopIfTrue="1">
      <formula>Q89="Podst?"</formula>
    </cfRule>
  </conditionalFormatting>
  <conditionalFormatting sqref="P89">
    <cfRule type="expression" dxfId="2087" priority="2025" stopIfTrue="1">
      <formula>AND(P89="*",M89="obi")</formula>
    </cfRule>
  </conditionalFormatting>
  <conditionalFormatting sqref="R89">
    <cfRule type="expression" dxfId="2086" priority="2026" stopIfTrue="1">
      <formula>Q89="Podst?"</formula>
    </cfRule>
  </conditionalFormatting>
  <conditionalFormatting sqref="R89">
    <cfRule type="expression" dxfId="2085" priority="2027" stopIfTrue="1">
      <formula>Q89="Podst?"</formula>
    </cfRule>
  </conditionalFormatting>
  <conditionalFormatting sqref="T104">
    <cfRule type="expression" dxfId="2084" priority="2028" stopIfTrue="1">
      <formula>Q104="Inne?"</formula>
    </cfRule>
  </conditionalFormatting>
  <conditionalFormatting sqref="S104">
    <cfRule type="expression" dxfId="2083" priority="2029" stopIfTrue="1">
      <formula>Q104="Kier?"</formula>
    </cfRule>
  </conditionalFormatting>
  <conditionalFormatting sqref="R104">
    <cfRule type="expression" dxfId="2082" priority="2030" stopIfTrue="1">
      <formula>Q104="Podst?"</formula>
    </cfRule>
  </conditionalFormatting>
  <conditionalFormatting sqref="T104">
    <cfRule type="expression" dxfId="2081" priority="2031" stopIfTrue="1">
      <formula>Q104="Inne?"</formula>
    </cfRule>
  </conditionalFormatting>
  <conditionalFormatting sqref="S104">
    <cfRule type="expression" dxfId="2080" priority="2032" stopIfTrue="1">
      <formula>Q104="Kier?"</formula>
    </cfRule>
  </conditionalFormatting>
  <conditionalFormatting sqref="R104">
    <cfRule type="expression" dxfId="2079" priority="2033" stopIfTrue="1">
      <formula>Q104="Podst?"</formula>
    </cfRule>
  </conditionalFormatting>
  <conditionalFormatting sqref="T104">
    <cfRule type="expression" dxfId="2078" priority="2034" stopIfTrue="1">
      <formula>Q104="Inne?"</formula>
    </cfRule>
  </conditionalFormatting>
  <conditionalFormatting sqref="S104">
    <cfRule type="expression" dxfId="2077" priority="2035" stopIfTrue="1">
      <formula>Q104="Kier?"</formula>
    </cfRule>
  </conditionalFormatting>
  <conditionalFormatting sqref="R104">
    <cfRule type="expression" dxfId="2076" priority="2036" stopIfTrue="1">
      <formula>Q104="Podst?"</formula>
    </cfRule>
  </conditionalFormatting>
  <conditionalFormatting sqref="T104">
    <cfRule type="expression" dxfId="2075" priority="2037" stopIfTrue="1">
      <formula>Q104="Inne?"</formula>
    </cfRule>
  </conditionalFormatting>
  <conditionalFormatting sqref="S104">
    <cfRule type="expression" dxfId="2074" priority="2038" stopIfTrue="1">
      <formula>Q104="Kier?"</formula>
    </cfRule>
  </conditionalFormatting>
  <conditionalFormatting sqref="R104">
    <cfRule type="expression" dxfId="2073" priority="2039" stopIfTrue="1">
      <formula>Q104="Podst?"</formula>
    </cfRule>
  </conditionalFormatting>
  <conditionalFormatting sqref="T104">
    <cfRule type="expression" dxfId="2072" priority="2040" stopIfTrue="1">
      <formula>Q104="Inne?"</formula>
    </cfRule>
  </conditionalFormatting>
  <conditionalFormatting sqref="S104">
    <cfRule type="expression" dxfId="2071" priority="2041" stopIfTrue="1">
      <formula>Q104="Kier?"</formula>
    </cfRule>
  </conditionalFormatting>
  <conditionalFormatting sqref="R104">
    <cfRule type="expression" dxfId="2070" priority="2042" stopIfTrue="1">
      <formula>Q104="Podst?"</formula>
    </cfRule>
  </conditionalFormatting>
  <conditionalFormatting sqref="P104">
    <cfRule type="expression" dxfId="2069" priority="2043" stopIfTrue="1">
      <formula>AND(P104="*",M104="obi")</formula>
    </cfRule>
  </conditionalFormatting>
  <conditionalFormatting sqref="P104">
    <cfRule type="expression" dxfId="2068" priority="2044" stopIfTrue="1">
      <formula>AND(P104="*",M104="obi")</formula>
    </cfRule>
  </conditionalFormatting>
  <conditionalFormatting sqref="T104">
    <cfRule type="expression" dxfId="2067" priority="2045" stopIfTrue="1">
      <formula>Q104="Inne?"</formula>
    </cfRule>
  </conditionalFormatting>
  <conditionalFormatting sqref="S104">
    <cfRule type="expression" dxfId="2066" priority="2046" stopIfTrue="1">
      <formula>Q104="Kier?"</formula>
    </cfRule>
  </conditionalFormatting>
  <conditionalFormatting sqref="R104">
    <cfRule type="expression" dxfId="2065" priority="2047" stopIfTrue="1">
      <formula>Q104="Podst?"</formula>
    </cfRule>
  </conditionalFormatting>
  <conditionalFormatting sqref="S104">
    <cfRule type="expression" dxfId="2064" priority="2048" stopIfTrue="1">
      <formula>Q104="Kier?"</formula>
    </cfRule>
  </conditionalFormatting>
  <conditionalFormatting sqref="R104">
    <cfRule type="expression" dxfId="2063" priority="2049" stopIfTrue="1">
      <formula>Q104="Podst?"</formula>
    </cfRule>
  </conditionalFormatting>
  <conditionalFormatting sqref="S104">
    <cfRule type="expression" dxfId="2062" priority="2050" stopIfTrue="1">
      <formula>Q104="Kier?"</formula>
    </cfRule>
  </conditionalFormatting>
  <conditionalFormatting sqref="R104">
    <cfRule type="expression" dxfId="2061" priority="2051" stopIfTrue="1">
      <formula>Q104="Podst?"</formula>
    </cfRule>
  </conditionalFormatting>
  <conditionalFormatting sqref="T104">
    <cfRule type="expression" dxfId="2060" priority="2052" stopIfTrue="1">
      <formula>Q104="Inne?"</formula>
    </cfRule>
  </conditionalFormatting>
  <conditionalFormatting sqref="T104">
    <cfRule type="expression" dxfId="2059" priority="2053" stopIfTrue="1">
      <formula>Q104="Inne?"</formula>
    </cfRule>
  </conditionalFormatting>
  <conditionalFormatting sqref="T104">
    <cfRule type="expression" dxfId="2058" priority="2054" stopIfTrue="1">
      <formula>Q104="Inne?"</formula>
    </cfRule>
  </conditionalFormatting>
  <conditionalFormatting sqref="S104">
    <cfRule type="expression" dxfId="2057" priority="2055" stopIfTrue="1">
      <formula>Q104="Kier?"</formula>
    </cfRule>
  </conditionalFormatting>
  <conditionalFormatting sqref="R104">
    <cfRule type="expression" dxfId="2056" priority="2056" stopIfTrue="1">
      <formula>Q104="Podst?"</formula>
    </cfRule>
  </conditionalFormatting>
  <conditionalFormatting sqref="T104">
    <cfRule type="expression" dxfId="2055" priority="2057" stopIfTrue="1">
      <formula>Q104="Inne?"</formula>
    </cfRule>
  </conditionalFormatting>
  <conditionalFormatting sqref="S104">
    <cfRule type="expression" dxfId="2054" priority="2058" stopIfTrue="1">
      <formula>Q104="Kier?"</formula>
    </cfRule>
  </conditionalFormatting>
  <conditionalFormatting sqref="R104">
    <cfRule type="expression" dxfId="2053" priority="2059" stopIfTrue="1">
      <formula>Q104="Podst?"</formula>
    </cfRule>
  </conditionalFormatting>
  <conditionalFormatting sqref="T104">
    <cfRule type="expression" dxfId="2052" priority="2060" stopIfTrue="1">
      <formula>Q104="Inne?"</formula>
    </cfRule>
  </conditionalFormatting>
  <conditionalFormatting sqref="S104">
    <cfRule type="expression" dxfId="2051" priority="2061" stopIfTrue="1">
      <formula>Q104="Kier?"</formula>
    </cfRule>
  </conditionalFormatting>
  <conditionalFormatting sqref="R104">
    <cfRule type="expression" dxfId="2050" priority="2062" stopIfTrue="1">
      <formula>Q104="Podst?"</formula>
    </cfRule>
  </conditionalFormatting>
  <conditionalFormatting sqref="T104">
    <cfRule type="expression" dxfId="2049" priority="2063" stopIfTrue="1">
      <formula>Q104="Inne?"</formula>
    </cfRule>
  </conditionalFormatting>
  <conditionalFormatting sqref="S104">
    <cfRule type="expression" dxfId="2048" priority="2064" stopIfTrue="1">
      <formula>Q104="Kier?"</formula>
    </cfRule>
  </conditionalFormatting>
  <conditionalFormatting sqref="R104">
    <cfRule type="expression" dxfId="2047" priority="2065" stopIfTrue="1">
      <formula>Q104="Podst?"</formula>
    </cfRule>
  </conditionalFormatting>
  <conditionalFormatting sqref="T104">
    <cfRule type="expression" dxfId="2046" priority="2066" stopIfTrue="1">
      <formula>Q104="Inne?"</formula>
    </cfRule>
  </conditionalFormatting>
  <conditionalFormatting sqref="S104">
    <cfRule type="expression" dxfId="2045" priority="2067" stopIfTrue="1">
      <formula>Q104="Kier?"</formula>
    </cfRule>
  </conditionalFormatting>
  <conditionalFormatting sqref="R104">
    <cfRule type="expression" dxfId="2044" priority="2068" stopIfTrue="1">
      <formula>Q104="Podst?"</formula>
    </cfRule>
  </conditionalFormatting>
  <conditionalFormatting sqref="T104">
    <cfRule type="expression" dxfId="2043" priority="2069" stopIfTrue="1">
      <formula>Q104="Inne?"</formula>
    </cfRule>
  </conditionalFormatting>
  <conditionalFormatting sqref="S104">
    <cfRule type="expression" dxfId="2042" priority="2070" stopIfTrue="1">
      <formula>Q104="Kier?"</formula>
    </cfRule>
  </conditionalFormatting>
  <conditionalFormatting sqref="R104">
    <cfRule type="expression" dxfId="2041" priority="2071" stopIfTrue="1">
      <formula>Q104="Podst?"</formula>
    </cfRule>
  </conditionalFormatting>
  <conditionalFormatting sqref="T104">
    <cfRule type="expression" dxfId="2040" priority="2072" stopIfTrue="1">
      <formula>Q104="Inne?"</formula>
    </cfRule>
  </conditionalFormatting>
  <conditionalFormatting sqref="S104">
    <cfRule type="expression" dxfId="2039" priority="2073" stopIfTrue="1">
      <formula>Q104="Kier?"</formula>
    </cfRule>
  </conditionalFormatting>
  <conditionalFormatting sqref="R104">
    <cfRule type="expression" dxfId="2038" priority="2074" stopIfTrue="1">
      <formula>Q104="Podst?"</formula>
    </cfRule>
  </conditionalFormatting>
  <conditionalFormatting sqref="T104">
    <cfRule type="expression" dxfId="2037" priority="2075" stopIfTrue="1">
      <formula>Q104="Inne?"</formula>
    </cfRule>
  </conditionalFormatting>
  <conditionalFormatting sqref="S104">
    <cfRule type="expression" dxfId="2036" priority="2076" stopIfTrue="1">
      <formula>Q104="Kier?"</formula>
    </cfRule>
  </conditionalFormatting>
  <conditionalFormatting sqref="R104">
    <cfRule type="expression" dxfId="2035" priority="2077" stopIfTrue="1">
      <formula>Q104="Podst?"</formula>
    </cfRule>
  </conditionalFormatting>
  <conditionalFormatting sqref="P104">
    <cfRule type="expression" dxfId="2034" priority="2078" stopIfTrue="1">
      <formula>AND(P104="*",M104="obi")</formula>
    </cfRule>
  </conditionalFormatting>
  <conditionalFormatting sqref="T104">
    <cfRule type="expression" dxfId="2033" priority="2079" stopIfTrue="1">
      <formula>Q104="Inne?"</formula>
    </cfRule>
  </conditionalFormatting>
  <conditionalFormatting sqref="S104">
    <cfRule type="expression" dxfId="2032" priority="2080" stopIfTrue="1">
      <formula>Q104="Kier?"</formula>
    </cfRule>
  </conditionalFormatting>
  <conditionalFormatting sqref="R104">
    <cfRule type="expression" dxfId="2031" priority="2081" stopIfTrue="1">
      <formula>Q104="Podst?"</formula>
    </cfRule>
  </conditionalFormatting>
  <conditionalFormatting sqref="T104">
    <cfRule type="expression" dxfId="2030" priority="2082" stopIfTrue="1">
      <formula>Q104="Inne?"</formula>
    </cfRule>
  </conditionalFormatting>
  <conditionalFormatting sqref="S104">
    <cfRule type="expression" dxfId="2029" priority="2083" stopIfTrue="1">
      <formula>Q104="Kier?"</formula>
    </cfRule>
  </conditionalFormatting>
  <conditionalFormatting sqref="R104">
    <cfRule type="expression" dxfId="2028" priority="2084" stopIfTrue="1">
      <formula>Q104="Podst?"</formula>
    </cfRule>
  </conditionalFormatting>
  <conditionalFormatting sqref="T101">
    <cfRule type="expression" dxfId="2027" priority="2085" stopIfTrue="1">
      <formula>Q101="Inne?"</formula>
    </cfRule>
  </conditionalFormatting>
  <conditionalFormatting sqref="S101">
    <cfRule type="expression" dxfId="2026" priority="2086" stopIfTrue="1">
      <formula>Q101="Kier?"</formula>
    </cfRule>
  </conditionalFormatting>
  <conditionalFormatting sqref="R101">
    <cfRule type="expression" dxfId="2025" priority="2087" stopIfTrue="1">
      <formula>Q101="Podst?"</formula>
    </cfRule>
  </conditionalFormatting>
  <conditionalFormatting sqref="T101">
    <cfRule type="expression" dxfId="2024" priority="2088" stopIfTrue="1">
      <formula>Q101="Inne?"</formula>
    </cfRule>
  </conditionalFormatting>
  <conditionalFormatting sqref="S101">
    <cfRule type="expression" dxfId="2023" priority="2089" stopIfTrue="1">
      <formula>Q101="Kier?"</formula>
    </cfRule>
  </conditionalFormatting>
  <conditionalFormatting sqref="R101">
    <cfRule type="expression" dxfId="2022" priority="2090" stopIfTrue="1">
      <formula>Q101="Podst?"</formula>
    </cfRule>
  </conditionalFormatting>
  <conditionalFormatting sqref="T101">
    <cfRule type="expression" dxfId="2021" priority="2091" stopIfTrue="1">
      <formula>Q101="Inne?"</formula>
    </cfRule>
  </conditionalFormatting>
  <conditionalFormatting sqref="S101">
    <cfRule type="expression" dxfId="2020" priority="2092" stopIfTrue="1">
      <formula>Q101="Kier?"</formula>
    </cfRule>
  </conditionalFormatting>
  <conditionalFormatting sqref="R101">
    <cfRule type="expression" dxfId="2019" priority="2093" stopIfTrue="1">
      <formula>Q101="Podst?"</formula>
    </cfRule>
  </conditionalFormatting>
  <conditionalFormatting sqref="T101">
    <cfRule type="expression" dxfId="2018" priority="2094" stopIfTrue="1">
      <formula>Q101="Inne?"</formula>
    </cfRule>
  </conditionalFormatting>
  <conditionalFormatting sqref="S101">
    <cfRule type="expression" dxfId="2017" priority="2095" stopIfTrue="1">
      <formula>Q101="Kier?"</formula>
    </cfRule>
  </conditionalFormatting>
  <conditionalFormatting sqref="R101">
    <cfRule type="expression" dxfId="2016" priority="2096" stopIfTrue="1">
      <formula>Q101="Podst?"</formula>
    </cfRule>
  </conditionalFormatting>
  <conditionalFormatting sqref="T101">
    <cfRule type="expression" dxfId="2015" priority="2097" stopIfTrue="1">
      <formula>Q101="Inne?"</formula>
    </cfRule>
  </conditionalFormatting>
  <conditionalFormatting sqref="S101">
    <cfRule type="expression" dxfId="2014" priority="2098" stopIfTrue="1">
      <formula>Q101="Kier?"</formula>
    </cfRule>
  </conditionalFormatting>
  <conditionalFormatting sqref="R101">
    <cfRule type="expression" dxfId="2013" priority="2099" stopIfTrue="1">
      <formula>Q101="Podst?"</formula>
    </cfRule>
  </conditionalFormatting>
  <conditionalFormatting sqref="P101">
    <cfRule type="expression" dxfId="2012" priority="2100" stopIfTrue="1">
      <formula>AND(P101="*",M101="obi")</formula>
    </cfRule>
  </conditionalFormatting>
  <conditionalFormatting sqref="P101">
    <cfRule type="expression" dxfId="2011" priority="2101" stopIfTrue="1">
      <formula>AND(P101="*",M101="obi")</formula>
    </cfRule>
  </conditionalFormatting>
  <conditionalFormatting sqref="T101">
    <cfRule type="expression" dxfId="2010" priority="2102" stopIfTrue="1">
      <formula>Q101="Inne?"</formula>
    </cfRule>
  </conditionalFormatting>
  <conditionalFormatting sqref="S101">
    <cfRule type="expression" dxfId="2009" priority="2103" stopIfTrue="1">
      <formula>Q101="Kier?"</formula>
    </cfRule>
  </conditionalFormatting>
  <conditionalFormatting sqref="R101">
    <cfRule type="expression" dxfId="2008" priority="2104" stopIfTrue="1">
      <formula>Q101="Podst?"</formula>
    </cfRule>
  </conditionalFormatting>
  <conditionalFormatting sqref="S101">
    <cfRule type="expression" dxfId="2007" priority="2105" stopIfTrue="1">
      <formula>Q101="Kier?"</formula>
    </cfRule>
  </conditionalFormatting>
  <conditionalFormatting sqref="R101">
    <cfRule type="expression" dxfId="2006" priority="2106" stopIfTrue="1">
      <formula>Q101="Podst?"</formula>
    </cfRule>
  </conditionalFormatting>
  <conditionalFormatting sqref="S101">
    <cfRule type="expression" dxfId="2005" priority="2107" stopIfTrue="1">
      <formula>Q101="Kier?"</formula>
    </cfRule>
  </conditionalFormatting>
  <conditionalFormatting sqref="R101">
    <cfRule type="expression" dxfId="2004" priority="2108" stopIfTrue="1">
      <formula>Q101="Podst?"</formula>
    </cfRule>
  </conditionalFormatting>
  <conditionalFormatting sqref="T101">
    <cfRule type="expression" dxfId="2003" priority="2109" stopIfTrue="1">
      <formula>Q101="Inne?"</formula>
    </cfRule>
  </conditionalFormatting>
  <conditionalFormatting sqref="T101">
    <cfRule type="expression" dxfId="2002" priority="2110" stopIfTrue="1">
      <formula>Q101="Inne?"</formula>
    </cfRule>
  </conditionalFormatting>
  <conditionalFormatting sqref="T101">
    <cfRule type="expression" dxfId="2001" priority="2111" stopIfTrue="1">
      <formula>Q101="Inne?"</formula>
    </cfRule>
  </conditionalFormatting>
  <conditionalFormatting sqref="S101">
    <cfRule type="expression" dxfId="2000" priority="2112" stopIfTrue="1">
      <formula>Q101="Kier?"</formula>
    </cfRule>
  </conditionalFormatting>
  <conditionalFormatting sqref="R101">
    <cfRule type="expression" dxfId="1999" priority="2113" stopIfTrue="1">
      <formula>Q101="Podst?"</formula>
    </cfRule>
  </conditionalFormatting>
  <conditionalFormatting sqref="T101">
    <cfRule type="expression" dxfId="1998" priority="2114" stopIfTrue="1">
      <formula>Q101="Inne?"</formula>
    </cfRule>
  </conditionalFormatting>
  <conditionalFormatting sqref="S101">
    <cfRule type="expression" dxfId="1997" priority="2115" stopIfTrue="1">
      <formula>Q101="Kier?"</formula>
    </cfRule>
  </conditionalFormatting>
  <conditionalFormatting sqref="R101">
    <cfRule type="expression" dxfId="1996" priority="2116" stopIfTrue="1">
      <formula>Q101="Podst?"</formula>
    </cfRule>
  </conditionalFormatting>
  <conditionalFormatting sqref="T101">
    <cfRule type="expression" dxfId="1995" priority="2117" stopIfTrue="1">
      <formula>Q101="Inne?"</formula>
    </cfRule>
  </conditionalFormatting>
  <conditionalFormatting sqref="S101">
    <cfRule type="expression" dxfId="1994" priority="2118" stopIfTrue="1">
      <formula>Q101="Kier?"</formula>
    </cfRule>
  </conditionalFormatting>
  <conditionalFormatting sqref="R101">
    <cfRule type="expression" dxfId="1993" priority="2119" stopIfTrue="1">
      <formula>Q101="Podst?"</formula>
    </cfRule>
  </conditionalFormatting>
  <conditionalFormatting sqref="T101">
    <cfRule type="expression" dxfId="1992" priority="2120" stopIfTrue="1">
      <formula>Q101="Inne?"</formula>
    </cfRule>
  </conditionalFormatting>
  <conditionalFormatting sqref="S101">
    <cfRule type="expression" dxfId="1991" priority="2121" stopIfTrue="1">
      <formula>Q101="Kier?"</formula>
    </cfRule>
  </conditionalFormatting>
  <conditionalFormatting sqref="R101">
    <cfRule type="expression" dxfId="1990" priority="2122" stopIfTrue="1">
      <formula>Q101="Podst?"</formula>
    </cfRule>
  </conditionalFormatting>
  <conditionalFormatting sqref="T101">
    <cfRule type="expression" dxfId="1989" priority="2123" stopIfTrue="1">
      <formula>Q101="Inne?"</formula>
    </cfRule>
  </conditionalFormatting>
  <conditionalFormatting sqref="S101">
    <cfRule type="expression" dxfId="1988" priority="2124" stopIfTrue="1">
      <formula>Q101="Kier?"</formula>
    </cfRule>
  </conditionalFormatting>
  <conditionalFormatting sqref="R101">
    <cfRule type="expression" dxfId="1987" priority="2125" stopIfTrue="1">
      <formula>Q101="Podst?"</formula>
    </cfRule>
  </conditionalFormatting>
  <conditionalFormatting sqref="T101">
    <cfRule type="expression" dxfId="1986" priority="2126" stopIfTrue="1">
      <formula>Q101="Inne?"</formula>
    </cfRule>
  </conditionalFormatting>
  <conditionalFormatting sqref="S101">
    <cfRule type="expression" dxfId="1985" priority="2127" stopIfTrue="1">
      <formula>Q101="Kier?"</formula>
    </cfRule>
  </conditionalFormatting>
  <conditionalFormatting sqref="R101">
    <cfRule type="expression" dxfId="1984" priority="2128" stopIfTrue="1">
      <formula>Q101="Podst?"</formula>
    </cfRule>
  </conditionalFormatting>
  <conditionalFormatting sqref="T101">
    <cfRule type="expression" dxfId="1983" priority="2129" stopIfTrue="1">
      <formula>Q101="Inne?"</formula>
    </cfRule>
  </conditionalFormatting>
  <conditionalFormatting sqref="S101">
    <cfRule type="expression" dxfId="1982" priority="2130" stopIfTrue="1">
      <formula>Q101="Kier?"</formula>
    </cfRule>
  </conditionalFormatting>
  <conditionalFormatting sqref="R101">
    <cfRule type="expression" dxfId="1981" priority="2131" stopIfTrue="1">
      <formula>Q101="Podst?"</formula>
    </cfRule>
  </conditionalFormatting>
  <conditionalFormatting sqref="T101">
    <cfRule type="expression" dxfId="1980" priority="2132" stopIfTrue="1">
      <formula>Q101="Inne?"</formula>
    </cfRule>
  </conditionalFormatting>
  <conditionalFormatting sqref="S101">
    <cfRule type="expression" dxfId="1979" priority="2133" stopIfTrue="1">
      <formula>Q101="Kier?"</formula>
    </cfRule>
  </conditionalFormatting>
  <conditionalFormatting sqref="R101">
    <cfRule type="expression" dxfId="1978" priority="2134" stopIfTrue="1">
      <formula>Q101="Podst?"</formula>
    </cfRule>
  </conditionalFormatting>
  <conditionalFormatting sqref="P101">
    <cfRule type="expression" dxfId="1977" priority="2135" stopIfTrue="1">
      <formula>AND(P101="*",M101="obi")</formula>
    </cfRule>
  </conditionalFormatting>
  <conditionalFormatting sqref="T101">
    <cfRule type="expression" dxfId="1976" priority="2136" stopIfTrue="1">
      <formula>Q101="Inne?"</formula>
    </cfRule>
  </conditionalFormatting>
  <conditionalFormatting sqref="S101">
    <cfRule type="expression" dxfId="1975" priority="2137" stopIfTrue="1">
      <formula>Q101="Kier?"</formula>
    </cfRule>
  </conditionalFormatting>
  <conditionalFormatting sqref="R101">
    <cfRule type="expression" dxfId="1974" priority="2138" stopIfTrue="1">
      <formula>Q101="Podst?"</formula>
    </cfRule>
  </conditionalFormatting>
  <conditionalFormatting sqref="T101">
    <cfRule type="expression" dxfId="1973" priority="2139" stopIfTrue="1">
      <formula>Q101="Inne?"</formula>
    </cfRule>
  </conditionalFormatting>
  <conditionalFormatting sqref="S101">
    <cfRule type="expression" dxfId="1972" priority="2140" stopIfTrue="1">
      <formula>Q101="Kier?"</formula>
    </cfRule>
  </conditionalFormatting>
  <conditionalFormatting sqref="R101">
    <cfRule type="expression" dxfId="1971" priority="2141" stopIfTrue="1">
      <formula>Q101="Podst?"</formula>
    </cfRule>
  </conditionalFormatting>
  <conditionalFormatting sqref="T102">
    <cfRule type="expression" dxfId="1970" priority="2142" stopIfTrue="1">
      <formula>Q102="Inne?"</formula>
    </cfRule>
  </conditionalFormatting>
  <conditionalFormatting sqref="S102">
    <cfRule type="expression" dxfId="1969" priority="2143" stopIfTrue="1">
      <formula>Q102="Kier?"</formula>
    </cfRule>
  </conditionalFormatting>
  <conditionalFormatting sqref="R102">
    <cfRule type="expression" dxfId="1968" priority="2144" stopIfTrue="1">
      <formula>Q102="Podst?"</formula>
    </cfRule>
  </conditionalFormatting>
  <conditionalFormatting sqref="T102">
    <cfRule type="expression" dxfId="1967" priority="2145" stopIfTrue="1">
      <formula>Q102="Inne?"</formula>
    </cfRule>
  </conditionalFormatting>
  <conditionalFormatting sqref="S102">
    <cfRule type="expression" dxfId="1966" priority="2146" stopIfTrue="1">
      <formula>Q102="Kier?"</formula>
    </cfRule>
  </conditionalFormatting>
  <conditionalFormatting sqref="R102">
    <cfRule type="expression" dxfId="1965" priority="2147" stopIfTrue="1">
      <formula>Q102="Podst?"</formula>
    </cfRule>
  </conditionalFormatting>
  <conditionalFormatting sqref="T102">
    <cfRule type="expression" dxfId="1964" priority="2148" stopIfTrue="1">
      <formula>Q102="Inne?"</formula>
    </cfRule>
  </conditionalFormatting>
  <conditionalFormatting sqref="S102">
    <cfRule type="expression" dxfId="1963" priority="2149" stopIfTrue="1">
      <formula>Q102="Kier?"</formula>
    </cfRule>
  </conditionalFormatting>
  <conditionalFormatting sqref="R102">
    <cfRule type="expression" dxfId="1962" priority="2150" stopIfTrue="1">
      <formula>Q102="Podst?"</formula>
    </cfRule>
  </conditionalFormatting>
  <conditionalFormatting sqref="T102">
    <cfRule type="expression" dxfId="1961" priority="2151" stopIfTrue="1">
      <formula>Q102="Inne?"</formula>
    </cfRule>
  </conditionalFormatting>
  <conditionalFormatting sqref="S102">
    <cfRule type="expression" dxfId="1960" priority="2152" stopIfTrue="1">
      <formula>Q102="Kier?"</formula>
    </cfRule>
  </conditionalFormatting>
  <conditionalFormatting sqref="R102">
    <cfRule type="expression" dxfId="1959" priority="2153" stopIfTrue="1">
      <formula>Q102="Podst?"</formula>
    </cfRule>
  </conditionalFormatting>
  <conditionalFormatting sqref="T102">
    <cfRule type="expression" dxfId="1958" priority="2154" stopIfTrue="1">
      <formula>Q102="Inne?"</formula>
    </cfRule>
  </conditionalFormatting>
  <conditionalFormatting sqref="S102">
    <cfRule type="expression" dxfId="1957" priority="2155" stopIfTrue="1">
      <formula>Q102="Kier?"</formula>
    </cfRule>
  </conditionalFormatting>
  <conditionalFormatting sqref="R102">
    <cfRule type="expression" dxfId="1956" priority="2156" stopIfTrue="1">
      <formula>Q102="Podst?"</formula>
    </cfRule>
  </conditionalFormatting>
  <conditionalFormatting sqref="T102">
    <cfRule type="expression" dxfId="1955" priority="2157" stopIfTrue="1">
      <formula>Q102="Inne?"</formula>
    </cfRule>
  </conditionalFormatting>
  <conditionalFormatting sqref="S102">
    <cfRule type="expression" dxfId="1954" priority="2158" stopIfTrue="1">
      <formula>Q102="Kier?"</formula>
    </cfRule>
  </conditionalFormatting>
  <conditionalFormatting sqref="R102">
    <cfRule type="expression" dxfId="1953" priority="2159" stopIfTrue="1">
      <formula>Q102="Podst?"</formula>
    </cfRule>
  </conditionalFormatting>
  <conditionalFormatting sqref="T102">
    <cfRule type="expression" dxfId="1952" priority="2160" stopIfTrue="1">
      <formula>Q102="Inne?"</formula>
    </cfRule>
  </conditionalFormatting>
  <conditionalFormatting sqref="S102">
    <cfRule type="expression" dxfId="1951" priority="2161" stopIfTrue="1">
      <formula>Q102="Kier?"</formula>
    </cfRule>
  </conditionalFormatting>
  <conditionalFormatting sqref="R102">
    <cfRule type="expression" dxfId="1950" priority="2162" stopIfTrue="1">
      <formula>Q102="Podst?"</formula>
    </cfRule>
  </conditionalFormatting>
  <conditionalFormatting sqref="S102">
    <cfRule type="expression" dxfId="1949" priority="2163" stopIfTrue="1">
      <formula>Q102="Kier?"</formula>
    </cfRule>
  </conditionalFormatting>
  <conditionalFormatting sqref="R102">
    <cfRule type="expression" dxfId="1948" priority="2164" stopIfTrue="1">
      <formula>Q102="Podst?"</formula>
    </cfRule>
  </conditionalFormatting>
  <conditionalFormatting sqref="T102">
    <cfRule type="expression" dxfId="1947" priority="2165" stopIfTrue="1">
      <formula>Q102="Inne?"</formula>
    </cfRule>
  </conditionalFormatting>
  <conditionalFormatting sqref="T102">
    <cfRule type="expression" dxfId="1946" priority="2166" stopIfTrue="1">
      <formula>Q102="Inne?"</formula>
    </cfRule>
  </conditionalFormatting>
  <conditionalFormatting sqref="T102">
    <cfRule type="expression" dxfId="1945" priority="2167" stopIfTrue="1">
      <formula>Q102="Inne?"</formula>
    </cfRule>
  </conditionalFormatting>
  <conditionalFormatting sqref="S102">
    <cfRule type="expression" dxfId="1944" priority="2168" stopIfTrue="1">
      <formula>Q102="Kier?"</formula>
    </cfRule>
  </conditionalFormatting>
  <conditionalFormatting sqref="R102">
    <cfRule type="expression" dxfId="1943" priority="2169" stopIfTrue="1">
      <formula>Q102="Podst?"</formula>
    </cfRule>
  </conditionalFormatting>
  <conditionalFormatting sqref="R102">
    <cfRule type="expression" dxfId="1942" priority="2170" stopIfTrue="1">
      <formula>Q102="Podst?"</formula>
    </cfRule>
  </conditionalFormatting>
  <conditionalFormatting sqref="T102">
    <cfRule type="expression" dxfId="1941" priority="2171" stopIfTrue="1">
      <formula>Q102="Inne?"</formula>
    </cfRule>
  </conditionalFormatting>
  <conditionalFormatting sqref="S102">
    <cfRule type="expression" dxfId="1940" priority="2172" stopIfTrue="1">
      <formula>Q102="Kier?"</formula>
    </cfRule>
  </conditionalFormatting>
  <conditionalFormatting sqref="R102">
    <cfRule type="expression" dxfId="1939" priority="2173" stopIfTrue="1">
      <formula>Q102="Podst?"</formula>
    </cfRule>
  </conditionalFormatting>
  <conditionalFormatting sqref="T102">
    <cfRule type="expression" dxfId="1938" priority="2174" stopIfTrue="1">
      <formula>Q102="Inne?"</formula>
    </cfRule>
  </conditionalFormatting>
  <conditionalFormatting sqref="S102">
    <cfRule type="expression" dxfId="1937" priority="2175" stopIfTrue="1">
      <formula>Q102="Kier?"</formula>
    </cfRule>
  </conditionalFormatting>
  <conditionalFormatting sqref="R102">
    <cfRule type="expression" dxfId="1936" priority="2176" stopIfTrue="1">
      <formula>Q102="Podst?"</formula>
    </cfRule>
  </conditionalFormatting>
  <conditionalFormatting sqref="T102">
    <cfRule type="expression" dxfId="1935" priority="2177" stopIfTrue="1">
      <formula>Q102="Inne?"</formula>
    </cfRule>
  </conditionalFormatting>
  <conditionalFormatting sqref="S102">
    <cfRule type="expression" dxfId="1934" priority="2178" stopIfTrue="1">
      <formula>Q102="Kier?"</formula>
    </cfRule>
  </conditionalFormatting>
  <conditionalFormatting sqref="R102">
    <cfRule type="expression" dxfId="1933" priority="2179" stopIfTrue="1">
      <formula>Q102="Podst?"</formula>
    </cfRule>
  </conditionalFormatting>
  <conditionalFormatting sqref="T102">
    <cfRule type="expression" dxfId="1932" priority="2180" stopIfTrue="1">
      <formula>Q102="Inne?"</formula>
    </cfRule>
  </conditionalFormatting>
  <conditionalFormatting sqref="T102">
    <cfRule type="expression" dxfId="1931" priority="2181" stopIfTrue="1">
      <formula>Q102="Inne?"</formula>
    </cfRule>
  </conditionalFormatting>
  <conditionalFormatting sqref="S102">
    <cfRule type="expression" dxfId="1930" priority="2182" stopIfTrue="1">
      <formula>Q102="Kier?"</formula>
    </cfRule>
  </conditionalFormatting>
  <conditionalFormatting sqref="R102">
    <cfRule type="expression" dxfId="1929" priority="2183" stopIfTrue="1">
      <formula>Q102="Podst?"</formula>
    </cfRule>
  </conditionalFormatting>
  <conditionalFormatting sqref="T102">
    <cfRule type="expression" dxfId="1928" priority="2184" stopIfTrue="1">
      <formula>Q102="Inne?"</formula>
    </cfRule>
  </conditionalFormatting>
  <conditionalFormatting sqref="S102">
    <cfRule type="expression" dxfId="1927" priority="2185" stopIfTrue="1">
      <formula>Q102="Kier?"</formula>
    </cfRule>
  </conditionalFormatting>
  <conditionalFormatting sqref="R102">
    <cfRule type="expression" dxfId="1926" priority="2186" stopIfTrue="1">
      <formula>Q102="Podst?"</formula>
    </cfRule>
  </conditionalFormatting>
  <conditionalFormatting sqref="T102">
    <cfRule type="expression" dxfId="1925" priority="2187" stopIfTrue="1">
      <formula>Q102="Inne?"</formula>
    </cfRule>
  </conditionalFormatting>
  <conditionalFormatting sqref="S102">
    <cfRule type="expression" dxfId="1924" priority="2188" stopIfTrue="1">
      <formula>Q102="Kier?"</formula>
    </cfRule>
  </conditionalFormatting>
  <conditionalFormatting sqref="R102">
    <cfRule type="expression" dxfId="1923" priority="2189" stopIfTrue="1">
      <formula>Q102="Podst?"</formula>
    </cfRule>
  </conditionalFormatting>
  <conditionalFormatting sqref="T102">
    <cfRule type="expression" dxfId="1922" priority="2190" stopIfTrue="1">
      <formula>Q102="Inne?"</formula>
    </cfRule>
  </conditionalFormatting>
  <conditionalFormatting sqref="S102">
    <cfRule type="expression" dxfId="1921" priority="2191" stopIfTrue="1">
      <formula>Q102="Kier?"</formula>
    </cfRule>
  </conditionalFormatting>
  <conditionalFormatting sqref="R102">
    <cfRule type="expression" dxfId="1920" priority="2192" stopIfTrue="1">
      <formula>Q102="Podst?"</formula>
    </cfRule>
  </conditionalFormatting>
  <conditionalFormatting sqref="T102">
    <cfRule type="expression" dxfId="1919" priority="2193" stopIfTrue="1">
      <formula>Q102="Inne?"</formula>
    </cfRule>
  </conditionalFormatting>
  <conditionalFormatting sqref="T102">
    <cfRule type="expression" dxfId="1918" priority="2194" stopIfTrue="1">
      <formula>Q102="Inne?"</formula>
    </cfRule>
  </conditionalFormatting>
  <conditionalFormatting sqref="S102">
    <cfRule type="expression" dxfId="1917" priority="2195" stopIfTrue="1">
      <formula>Q102="Kier?"</formula>
    </cfRule>
  </conditionalFormatting>
  <conditionalFormatting sqref="R102">
    <cfRule type="expression" dxfId="1916" priority="2196" stopIfTrue="1">
      <formula>Q102="Podst?"</formula>
    </cfRule>
  </conditionalFormatting>
  <conditionalFormatting sqref="T102">
    <cfRule type="expression" dxfId="1915" priority="2197" stopIfTrue="1">
      <formula>Q102="Inne?"</formula>
    </cfRule>
  </conditionalFormatting>
  <conditionalFormatting sqref="S102">
    <cfRule type="expression" dxfId="1914" priority="2198" stopIfTrue="1">
      <formula>Q102="Kier?"</formula>
    </cfRule>
  </conditionalFormatting>
  <conditionalFormatting sqref="R102">
    <cfRule type="expression" dxfId="1913" priority="2199" stopIfTrue="1">
      <formula>Q102="Podst?"</formula>
    </cfRule>
  </conditionalFormatting>
  <conditionalFormatting sqref="T102">
    <cfRule type="expression" dxfId="1912" priority="2200" stopIfTrue="1">
      <formula>Q102="Inne?"</formula>
    </cfRule>
  </conditionalFormatting>
  <conditionalFormatting sqref="S102">
    <cfRule type="expression" dxfId="1911" priority="2201" stopIfTrue="1">
      <formula>Q102="Kier?"</formula>
    </cfRule>
  </conditionalFormatting>
  <conditionalFormatting sqref="R102">
    <cfRule type="expression" dxfId="1910" priority="2202" stopIfTrue="1">
      <formula>Q102="Podst?"</formula>
    </cfRule>
  </conditionalFormatting>
  <conditionalFormatting sqref="T102">
    <cfRule type="expression" dxfId="1909" priority="2203" stopIfTrue="1">
      <formula>Q102="Inne?"</formula>
    </cfRule>
  </conditionalFormatting>
  <conditionalFormatting sqref="S102">
    <cfRule type="expression" dxfId="1908" priority="2204" stopIfTrue="1">
      <formula>Q102="Kier?"</formula>
    </cfRule>
  </conditionalFormatting>
  <conditionalFormatting sqref="R102">
    <cfRule type="expression" dxfId="1907" priority="2205" stopIfTrue="1">
      <formula>Q102="Podst?"</formula>
    </cfRule>
  </conditionalFormatting>
  <conditionalFormatting sqref="P102">
    <cfRule type="expression" dxfId="1906" priority="2206" stopIfTrue="1">
      <formula>AND(P102="*",M102="obi")</formula>
    </cfRule>
  </conditionalFormatting>
  <conditionalFormatting sqref="T102">
    <cfRule type="expression" dxfId="1905" priority="2207" stopIfTrue="1">
      <formula>Q102="Inne?"</formula>
    </cfRule>
  </conditionalFormatting>
  <conditionalFormatting sqref="S102">
    <cfRule type="expression" dxfId="1904" priority="2208" stopIfTrue="1">
      <formula>Q102="Kier?"</formula>
    </cfRule>
  </conditionalFormatting>
  <conditionalFormatting sqref="R102">
    <cfRule type="expression" dxfId="1903" priority="2209" stopIfTrue="1">
      <formula>Q102="Podst?"</formula>
    </cfRule>
  </conditionalFormatting>
  <conditionalFormatting sqref="T102">
    <cfRule type="expression" dxfId="1902" priority="2210" stopIfTrue="1">
      <formula>Q102="Inne?"</formula>
    </cfRule>
  </conditionalFormatting>
  <conditionalFormatting sqref="S102">
    <cfRule type="expression" dxfId="1901" priority="2211" stopIfTrue="1">
      <formula>Q102="Kier?"</formula>
    </cfRule>
  </conditionalFormatting>
  <conditionalFormatting sqref="R102">
    <cfRule type="expression" dxfId="1900" priority="2212" stopIfTrue="1">
      <formula>Q102="Podst?"</formula>
    </cfRule>
  </conditionalFormatting>
  <conditionalFormatting sqref="R102">
    <cfRule type="expression" dxfId="1899" priority="2213" stopIfTrue="1">
      <formula>Q102="Podst?"</formula>
    </cfRule>
  </conditionalFormatting>
  <conditionalFormatting sqref="S102">
    <cfRule type="expression" dxfId="1898" priority="2214" stopIfTrue="1">
      <formula>Q102="Kier?"</formula>
    </cfRule>
  </conditionalFormatting>
  <conditionalFormatting sqref="T102">
    <cfRule type="expression" dxfId="1897" priority="2215" stopIfTrue="1">
      <formula>Q102="Inne?"</formula>
    </cfRule>
  </conditionalFormatting>
  <conditionalFormatting sqref="T102">
    <cfRule type="expression" dxfId="1896" priority="2216" stopIfTrue="1">
      <formula>Q102="Inne?"</formula>
    </cfRule>
  </conditionalFormatting>
  <conditionalFormatting sqref="S102">
    <cfRule type="expression" dxfId="1895" priority="2217" stopIfTrue="1">
      <formula>Q102="Kier?"</formula>
    </cfRule>
  </conditionalFormatting>
  <conditionalFormatting sqref="T102">
    <cfRule type="expression" dxfId="1894" priority="2218" stopIfTrue="1">
      <formula>Q102="Inne?"</formula>
    </cfRule>
  </conditionalFormatting>
  <conditionalFormatting sqref="S102">
    <cfRule type="expression" dxfId="1893" priority="2219" stopIfTrue="1">
      <formula>Q102="Kier?"</formula>
    </cfRule>
  </conditionalFormatting>
  <conditionalFormatting sqref="R102">
    <cfRule type="expression" dxfId="1892" priority="2220" stopIfTrue="1">
      <formula>Q102="Podst?"</formula>
    </cfRule>
  </conditionalFormatting>
  <conditionalFormatting sqref="P102">
    <cfRule type="expression" dxfId="1891" priority="2221" stopIfTrue="1">
      <formula>AND(P102="*",M102="obi")</formula>
    </cfRule>
  </conditionalFormatting>
  <conditionalFormatting sqref="S102">
    <cfRule type="expression" dxfId="1890" priority="2222" stopIfTrue="1">
      <formula>Q102="Kier?"</formula>
    </cfRule>
  </conditionalFormatting>
  <conditionalFormatting sqref="T102">
    <cfRule type="expression" dxfId="1889" priority="2223" stopIfTrue="1">
      <formula>Q102="Inne?"</formula>
    </cfRule>
  </conditionalFormatting>
  <conditionalFormatting sqref="R102">
    <cfRule type="expression" dxfId="1888" priority="2224" stopIfTrue="1">
      <formula>Q102="Podst?"</formula>
    </cfRule>
  </conditionalFormatting>
  <conditionalFormatting sqref="T102">
    <cfRule type="expression" dxfId="1887" priority="2225" stopIfTrue="1">
      <formula>Q102="Inne?"</formula>
    </cfRule>
  </conditionalFormatting>
  <conditionalFormatting sqref="S102">
    <cfRule type="expression" dxfId="1886" priority="2226" stopIfTrue="1">
      <formula>Q102="Kier?"</formula>
    </cfRule>
  </conditionalFormatting>
  <conditionalFormatting sqref="R102">
    <cfRule type="expression" dxfId="1885" priority="2227" stopIfTrue="1">
      <formula>Q102="Podst?"</formula>
    </cfRule>
  </conditionalFormatting>
  <conditionalFormatting sqref="T102">
    <cfRule type="expression" dxfId="1884" priority="2228" stopIfTrue="1">
      <formula>Q102="Inne?"</formula>
    </cfRule>
  </conditionalFormatting>
  <conditionalFormatting sqref="S102">
    <cfRule type="expression" dxfId="1883" priority="2229" stopIfTrue="1">
      <formula>Q102="Kier?"</formula>
    </cfRule>
  </conditionalFormatting>
  <conditionalFormatting sqref="R102">
    <cfRule type="expression" dxfId="1882" priority="2230" stopIfTrue="1">
      <formula>Q102="Podst?"</formula>
    </cfRule>
  </conditionalFormatting>
  <conditionalFormatting sqref="T102">
    <cfRule type="expression" dxfId="1881" priority="2231" stopIfTrue="1">
      <formula>Q102="Inne?"</formula>
    </cfRule>
  </conditionalFormatting>
  <conditionalFormatting sqref="S102">
    <cfRule type="expression" dxfId="1880" priority="2232" stopIfTrue="1">
      <formula>Q102="Kier?"</formula>
    </cfRule>
  </conditionalFormatting>
  <conditionalFormatting sqref="R102">
    <cfRule type="expression" dxfId="1879" priority="2233" stopIfTrue="1">
      <formula>Q102="Podst?"</formula>
    </cfRule>
  </conditionalFormatting>
  <conditionalFormatting sqref="P102">
    <cfRule type="expression" dxfId="1878" priority="2234" stopIfTrue="1">
      <formula>AND(P102="*",M102="obi")</formula>
    </cfRule>
  </conditionalFormatting>
  <conditionalFormatting sqref="S102">
    <cfRule type="expression" dxfId="1877" priority="2235" stopIfTrue="1">
      <formula>Q102="Kier?"</formula>
    </cfRule>
  </conditionalFormatting>
  <conditionalFormatting sqref="R102">
    <cfRule type="expression" dxfId="1876" priority="2236" stopIfTrue="1">
      <formula>Q102="Podst?"</formula>
    </cfRule>
  </conditionalFormatting>
  <conditionalFormatting sqref="S102">
    <cfRule type="expression" dxfId="1875" priority="2237" stopIfTrue="1">
      <formula>Q102="Kier?"</formula>
    </cfRule>
  </conditionalFormatting>
  <conditionalFormatting sqref="R102">
    <cfRule type="expression" dxfId="1874" priority="2238" stopIfTrue="1">
      <formula>Q102="Podst?"</formula>
    </cfRule>
  </conditionalFormatting>
  <conditionalFormatting sqref="T102">
    <cfRule type="expression" dxfId="1873" priority="2239" stopIfTrue="1">
      <formula>R102="Kier?"</formula>
    </cfRule>
  </conditionalFormatting>
  <conditionalFormatting sqref="T102">
    <cfRule type="expression" dxfId="1872" priority="2240" stopIfTrue="1">
      <formula>R102="Kier?"</formula>
    </cfRule>
  </conditionalFormatting>
  <conditionalFormatting sqref="T102">
    <cfRule type="expression" dxfId="1871" priority="2241" stopIfTrue="1">
      <formula>R102="Kier?"</formula>
    </cfRule>
  </conditionalFormatting>
  <conditionalFormatting sqref="T102">
    <cfRule type="expression" dxfId="1870" priority="2242" stopIfTrue="1">
      <formula>Q102="Inne?"</formula>
    </cfRule>
  </conditionalFormatting>
  <conditionalFormatting sqref="S102">
    <cfRule type="expression" dxfId="1869" priority="2243" stopIfTrue="1">
      <formula>Q102="Kier?"</formula>
    </cfRule>
  </conditionalFormatting>
  <conditionalFormatting sqref="R102">
    <cfRule type="expression" dxfId="1868" priority="2244" stopIfTrue="1">
      <formula>Q102="Podst?"</formula>
    </cfRule>
  </conditionalFormatting>
  <conditionalFormatting sqref="P102">
    <cfRule type="expression" dxfId="1867" priority="2245" stopIfTrue="1">
      <formula>AND(P102="*",M102="obi")</formula>
    </cfRule>
  </conditionalFormatting>
  <conditionalFormatting sqref="T102">
    <cfRule type="expression" dxfId="1866" priority="2246" stopIfTrue="1">
      <formula>Q102="Inne?"</formula>
    </cfRule>
  </conditionalFormatting>
  <conditionalFormatting sqref="S102">
    <cfRule type="expression" dxfId="1865" priority="2247" stopIfTrue="1">
      <formula>Q102="Kier?"</formula>
    </cfRule>
  </conditionalFormatting>
  <conditionalFormatting sqref="R102">
    <cfRule type="expression" dxfId="1864" priority="2248" stopIfTrue="1">
      <formula>Q102="Podst?"</formula>
    </cfRule>
  </conditionalFormatting>
  <conditionalFormatting sqref="S102">
    <cfRule type="expression" dxfId="1863" priority="2249" stopIfTrue="1">
      <formula>Q102="Kier?"</formula>
    </cfRule>
  </conditionalFormatting>
  <conditionalFormatting sqref="R102">
    <cfRule type="expression" dxfId="1862" priority="2250" stopIfTrue="1">
      <formula>Q102="Podst?"</formula>
    </cfRule>
  </conditionalFormatting>
  <conditionalFormatting sqref="T102">
    <cfRule type="expression" dxfId="1861" priority="2251" stopIfTrue="1">
      <formula>Q102="Inne?"</formula>
    </cfRule>
  </conditionalFormatting>
  <conditionalFormatting sqref="R102">
    <cfRule type="expression" dxfId="1860" priority="2252" stopIfTrue="1">
      <formula>Q102="Podst?"</formula>
    </cfRule>
  </conditionalFormatting>
  <conditionalFormatting sqref="S102">
    <cfRule type="expression" dxfId="1859" priority="2253" stopIfTrue="1">
      <formula>Q102="Kier?"</formula>
    </cfRule>
  </conditionalFormatting>
  <conditionalFormatting sqref="S102">
    <cfRule type="expression" dxfId="1858" priority="2254" stopIfTrue="1">
      <formula>Q102="Kier?"</formula>
    </cfRule>
  </conditionalFormatting>
  <conditionalFormatting sqref="T102">
    <cfRule type="expression" dxfId="1857" priority="2255" stopIfTrue="1">
      <formula>Q102="Inne?"</formula>
    </cfRule>
  </conditionalFormatting>
  <conditionalFormatting sqref="S102">
    <cfRule type="expression" dxfId="1856" priority="2256" stopIfTrue="1">
      <formula>Q102="Kier?"</formula>
    </cfRule>
  </conditionalFormatting>
  <conditionalFormatting sqref="R102">
    <cfRule type="expression" dxfId="1855" priority="2257" stopIfTrue="1">
      <formula>Q102="Podst?"</formula>
    </cfRule>
  </conditionalFormatting>
  <conditionalFormatting sqref="T102">
    <cfRule type="expression" dxfId="1854" priority="2258" stopIfTrue="1">
      <formula>Q102="Inne?"</formula>
    </cfRule>
  </conditionalFormatting>
  <conditionalFormatting sqref="S102">
    <cfRule type="expression" dxfId="1853" priority="2259" stopIfTrue="1">
      <formula>Q102="Kier?"</formula>
    </cfRule>
  </conditionalFormatting>
  <conditionalFormatting sqref="R102">
    <cfRule type="expression" dxfId="1852" priority="2260" stopIfTrue="1">
      <formula>Q102="Podst?"</formula>
    </cfRule>
  </conditionalFormatting>
  <conditionalFormatting sqref="T102">
    <cfRule type="expression" dxfId="1851" priority="2261" stopIfTrue="1">
      <formula>Q102="Inne?"</formula>
    </cfRule>
  </conditionalFormatting>
  <conditionalFormatting sqref="R102">
    <cfRule type="expression" dxfId="1850" priority="2262" stopIfTrue="1">
      <formula>Q102="Podst?"</formula>
    </cfRule>
  </conditionalFormatting>
  <conditionalFormatting sqref="S102">
    <cfRule type="expression" dxfId="1849" priority="2263" stopIfTrue="1">
      <formula>Q102="Kier?"</formula>
    </cfRule>
  </conditionalFormatting>
  <conditionalFormatting sqref="S102">
    <cfRule type="expression" dxfId="1848" priority="2264" stopIfTrue="1">
      <formula>Q102="Kier?"</formula>
    </cfRule>
  </conditionalFormatting>
  <conditionalFormatting sqref="T102">
    <cfRule type="expression" dxfId="1847" priority="2265" stopIfTrue="1">
      <formula>Q102="Inne?"</formula>
    </cfRule>
  </conditionalFormatting>
  <conditionalFormatting sqref="S102">
    <cfRule type="expression" dxfId="1846" priority="2266" stopIfTrue="1">
      <formula>Q102="Kier?"</formula>
    </cfRule>
  </conditionalFormatting>
  <conditionalFormatting sqref="R102">
    <cfRule type="expression" dxfId="1845" priority="2267" stopIfTrue="1">
      <formula>Q102="Podst?"</formula>
    </cfRule>
  </conditionalFormatting>
  <conditionalFormatting sqref="T102">
    <cfRule type="expression" dxfId="1844" priority="2268" stopIfTrue="1">
      <formula>Q102="Inne?"</formula>
    </cfRule>
  </conditionalFormatting>
  <conditionalFormatting sqref="S102">
    <cfRule type="expression" dxfId="1843" priority="2269" stopIfTrue="1">
      <formula>Q102="Kier?"</formula>
    </cfRule>
  </conditionalFormatting>
  <conditionalFormatting sqref="R102">
    <cfRule type="expression" dxfId="1842" priority="2270" stopIfTrue="1">
      <formula>Q102="Podst?"</formula>
    </cfRule>
  </conditionalFormatting>
  <conditionalFormatting sqref="R99:R102">
    <cfRule type="expression" dxfId="1841" priority="2271" stopIfTrue="1">
      <formula>Q79="Podst?"</formula>
    </cfRule>
  </conditionalFormatting>
  <conditionalFormatting sqref="S99:S102">
    <cfRule type="expression" dxfId="1840" priority="2272" stopIfTrue="1">
      <formula>Q79="Kier?"</formula>
    </cfRule>
  </conditionalFormatting>
  <conditionalFormatting sqref="T99:T102">
    <cfRule type="expression" dxfId="1839" priority="2273" stopIfTrue="1">
      <formula>Q79="Inne?"</formula>
    </cfRule>
  </conditionalFormatting>
  <conditionalFormatting sqref="T102">
    <cfRule type="expression" dxfId="1838" priority="2274" stopIfTrue="1">
      <formula>Q102="Inne?"</formula>
    </cfRule>
  </conditionalFormatting>
  <conditionalFormatting sqref="S102">
    <cfRule type="expression" dxfId="1837" priority="2275" stopIfTrue="1">
      <formula>Q102="Kier?"</formula>
    </cfRule>
  </conditionalFormatting>
  <conditionalFormatting sqref="R102">
    <cfRule type="expression" dxfId="1836" priority="2276" stopIfTrue="1">
      <formula>Q102="Podst?"</formula>
    </cfRule>
  </conditionalFormatting>
  <conditionalFormatting sqref="T102">
    <cfRule type="expression" dxfId="1835" priority="2277" stopIfTrue="1">
      <formula>Q102="Inne?"</formula>
    </cfRule>
  </conditionalFormatting>
  <conditionalFormatting sqref="S102">
    <cfRule type="expression" dxfId="1834" priority="2278" stopIfTrue="1">
      <formula>Q102="Kier?"</formula>
    </cfRule>
  </conditionalFormatting>
  <conditionalFormatting sqref="R102">
    <cfRule type="expression" dxfId="1833" priority="2279" stopIfTrue="1">
      <formula>Q102="Podst?"</formula>
    </cfRule>
  </conditionalFormatting>
  <conditionalFormatting sqref="T102">
    <cfRule type="expression" dxfId="1832" priority="2280" stopIfTrue="1">
      <formula>Q102="Inne?"</formula>
    </cfRule>
  </conditionalFormatting>
  <conditionalFormatting sqref="S102">
    <cfRule type="expression" dxfId="1831" priority="2281" stopIfTrue="1">
      <formula>Q102="Kier?"</formula>
    </cfRule>
  </conditionalFormatting>
  <conditionalFormatting sqref="R102">
    <cfRule type="expression" dxfId="1830" priority="2282" stopIfTrue="1">
      <formula>Q102="Podst?"</formula>
    </cfRule>
  </conditionalFormatting>
  <conditionalFormatting sqref="T102">
    <cfRule type="expression" dxfId="1829" priority="2283" stopIfTrue="1">
      <formula>Q102="Inne?"</formula>
    </cfRule>
  </conditionalFormatting>
  <conditionalFormatting sqref="S102">
    <cfRule type="expression" dxfId="1828" priority="2284" stopIfTrue="1">
      <formula>Q102="Kier?"</formula>
    </cfRule>
  </conditionalFormatting>
  <conditionalFormatting sqref="R102">
    <cfRule type="expression" dxfId="1827" priority="2285" stopIfTrue="1">
      <formula>Q102="Podst?"</formula>
    </cfRule>
  </conditionalFormatting>
  <conditionalFormatting sqref="P102">
    <cfRule type="expression" dxfId="1826" priority="2286" stopIfTrue="1">
      <formula>AND(P102="*",M102="obi")</formula>
    </cfRule>
  </conditionalFormatting>
  <conditionalFormatting sqref="T102">
    <cfRule type="expression" dxfId="1825" priority="2287" stopIfTrue="1">
      <formula>Q102="Inne?"</formula>
    </cfRule>
  </conditionalFormatting>
  <conditionalFormatting sqref="S102">
    <cfRule type="expression" dxfId="1824" priority="2288" stopIfTrue="1">
      <formula>Q102="Kier?"</formula>
    </cfRule>
  </conditionalFormatting>
  <conditionalFormatting sqref="R102">
    <cfRule type="expression" dxfId="1823" priority="2289" stopIfTrue="1">
      <formula>Q102="Podst?"</formula>
    </cfRule>
  </conditionalFormatting>
  <conditionalFormatting sqref="T102">
    <cfRule type="expression" dxfId="1822" priority="2290" stopIfTrue="1">
      <formula>Q102="Inne?"</formula>
    </cfRule>
  </conditionalFormatting>
  <conditionalFormatting sqref="S102">
    <cfRule type="expression" dxfId="1821" priority="2291" stopIfTrue="1">
      <formula>Q102="Kier?"</formula>
    </cfRule>
  </conditionalFormatting>
  <conditionalFormatting sqref="R102">
    <cfRule type="expression" dxfId="1820" priority="2292" stopIfTrue="1">
      <formula>Q102="Podst?"</formula>
    </cfRule>
  </conditionalFormatting>
  <conditionalFormatting sqref="R88:R89">
    <cfRule type="expression" dxfId="1819" priority="2293" stopIfTrue="1">
      <formula>Q77="Podst?"</formula>
    </cfRule>
  </conditionalFormatting>
  <conditionalFormatting sqref="S88">
    <cfRule type="expression" dxfId="1818" priority="2294" stopIfTrue="1">
      <formula>Q77="Kier?"</formula>
    </cfRule>
  </conditionalFormatting>
  <conditionalFormatting sqref="T88">
    <cfRule type="expression" dxfId="1817" priority="2295" stopIfTrue="1">
      <formula>Q77="Inne?"</formula>
    </cfRule>
  </conditionalFormatting>
  <conditionalFormatting sqref="T47">
    <cfRule type="expression" dxfId="1816" priority="2296" stopIfTrue="1">
      <formula>Q47="Inne?"</formula>
    </cfRule>
  </conditionalFormatting>
  <conditionalFormatting sqref="T47">
    <cfRule type="expression" dxfId="1815" priority="2297" stopIfTrue="1">
      <formula>Q47="Inne?"</formula>
    </cfRule>
  </conditionalFormatting>
  <conditionalFormatting sqref="T47">
    <cfRule type="expression" dxfId="1814" priority="2298" stopIfTrue="1">
      <formula>Q47="Inne?"</formula>
    </cfRule>
  </conditionalFormatting>
  <conditionalFormatting sqref="T47">
    <cfRule type="expression" dxfId="1813" priority="2299" stopIfTrue="1">
      <formula>Q47="Inne?"</formula>
    </cfRule>
  </conditionalFormatting>
  <conditionalFormatting sqref="T47">
    <cfRule type="expression" dxfId="1812" priority="2300" stopIfTrue="1">
      <formula>Q47="Inne?"</formula>
    </cfRule>
  </conditionalFormatting>
  <conditionalFormatting sqref="T47">
    <cfRule type="expression" dxfId="1811" priority="2301" stopIfTrue="1">
      <formula>Q47="Inne?"</formula>
    </cfRule>
  </conditionalFormatting>
  <conditionalFormatting sqref="T47">
    <cfRule type="expression" dxfId="1810" priority="2302" stopIfTrue="1">
      <formula>Q47="Inne?"</formula>
    </cfRule>
  </conditionalFormatting>
  <conditionalFormatting sqref="T47">
    <cfRule type="expression" dxfId="1809" priority="2303" stopIfTrue="1">
      <formula>Q47="Inne?"</formula>
    </cfRule>
  </conditionalFormatting>
  <conditionalFormatting sqref="T47">
    <cfRule type="expression" dxfId="1808" priority="2304" stopIfTrue="1">
      <formula>Q47="Inne?"</formula>
    </cfRule>
  </conditionalFormatting>
  <conditionalFormatting sqref="T47">
    <cfRule type="expression" dxfId="1807" priority="2305" stopIfTrue="1">
      <formula>Q47="Inne?"</formula>
    </cfRule>
  </conditionalFormatting>
  <conditionalFormatting sqref="T47">
    <cfRule type="expression" dxfId="1806" priority="2306" stopIfTrue="1">
      <formula>Q47="Inne?"</formula>
    </cfRule>
  </conditionalFormatting>
  <conditionalFormatting sqref="T47">
    <cfRule type="expression" dxfId="1805" priority="2307" stopIfTrue="1">
      <formula>Q47="Inne?"</formula>
    </cfRule>
  </conditionalFormatting>
  <conditionalFormatting sqref="T47">
    <cfRule type="expression" dxfId="1804" priority="2308" stopIfTrue="1">
      <formula>Q47="Inne?"</formula>
    </cfRule>
  </conditionalFormatting>
  <conditionalFormatting sqref="T47">
    <cfRule type="expression" dxfId="1803" priority="2309" stopIfTrue="1">
      <formula>Q47="Inne?"</formula>
    </cfRule>
  </conditionalFormatting>
  <conditionalFormatting sqref="T47">
    <cfRule type="expression" dxfId="1802" priority="2310" stopIfTrue="1">
      <formula>Q47="Inne?"</formula>
    </cfRule>
  </conditionalFormatting>
  <conditionalFormatting sqref="T47">
    <cfRule type="expression" dxfId="1801" priority="2311" stopIfTrue="1">
      <formula>Q47="Inne?"</formula>
    </cfRule>
  </conditionalFormatting>
  <conditionalFormatting sqref="T47">
    <cfRule type="expression" dxfId="1800" priority="2312" stopIfTrue="1">
      <formula>Q47="Inne?"</formula>
    </cfRule>
  </conditionalFormatting>
  <conditionalFormatting sqref="T47">
    <cfRule type="expression" dxfId="1799" priority="2313" stopIfTrue="1">
      <formula>Q47="Inne?"</formula>
    </cfRule>
  </conditionalFormatting>
  <conditionalFormatting sqref="T47">
    <cfRule type="expression" dxfId="1798" priority="2314" stopIfTrue="1">
      <formula>Q47="Inne?"</formula>
    </cfRule>
  </conditionalFormatting>
  <conditionalFormatting sqref="T47">
    <cfRule type="expression" dxfId="1797" priority="2315" stopIfTrue="1">
      <formula>Q47="Inne?"</formula>
    </cfRule>
  </conditionalFormatting>
  <conditionalFormatting sqref="T47">
    <cfRule type="expression" dxfId="1796" priority="2316" stopIfTrue="1">
      <formula>Q47="Inne?"</formula>
    </cfRule>
  </conditionalFormatting>
  <conditionalFormatting sqref="T47">
    <cfRule type="expression" dxfId="1795" priority="2317" stopIfTrue="1">
      <formula>Q47="Inne?"</formula>
    </cfRule>
  </conditionalFormatting>
  <conditionalFormatting sqref="T33">
    <cfRule type="expression" dxfId="1794" priority="2318" stopIfTrue="1">
      <formula>Q33="Inne?"</formula>
    </cfRule>
  </conditionalFormatting>
  <conditionalFormatting sqref="T33">
    <cfRule type="expression" dxfId="1793" priority="2319" stopIfTrue="1">
      <formula>Q33="Inne?"</formula>
    </cfRule>
  </conditionalFormatting>
  <conditionalFormatting sqref="T33">
    <cfRule type="expression" dxfId="1792" priority="2320" stopIfTrue="1">
      <formula>Q33="Inne?"</formula>
    </cfRule>
  </conditionalFormatting>
  <conditionalFormatting sqref="T33">
    <cfRule type="expression" dxfId="1791" priority="2321" stopIfTrue="1">
      <formula>Q33="Inne?"</formula>
    </cfRule>
  </conditionalFormatting>
  <conditionalFormatting sqref="T33">
    <cfRule type="expression" dxfId="1790" priority="2322" stopIfTrue="1">
      <formula>Q33="Inne?"</formula>
    </cfRule>
  </conditionalFormatting>
  <conditionalFormatting sqref="T33">
    <cfRule type="expression" dxfId="1789" priority="2323" stopIfTrue="1">
      <formula>Q33="Inne?"</formula>
    </cfRule>
  </conditionalFormatting>
  <conditionalFormatting sqref="T33">
    <cfRule type="expression" dxfId="1788" priority="2324" stopIfTrue="1">
      <formula>Q33="Inne?"</formula>
    </cfRule>
  </conditionalFormatting>
  <conditionalFormatting sqref="T33">
    <cfRule type="expression" dxfId="1787" priority="2325" stopIfTrue="1">
      <formula>Q33="Inne?"</formula>
    </cfRule>
  </conditionalFormatting>
  <conditionalFormatting sqref="T33">
    <cfRule type="expression" dxfId="1786" priority="2326" stopIfTrue="1">
      <formula>Q33="Inne?"</formula>
    </cfRule>
  </conditionalFormatting>
  <conditionalFormatting sqref="T33">
    <cfRule type="expression" dxfId="1785" priority="2327" stopIfTrue="1">
      <formula>Q33="Inne?"</formula>
    </cfRule>
  </conditionalFormatting>
  <conditionalFormatting sqref="T33">
    <cfRule type="expression" dxfId="1784" priority="2328" stopIfTrue="1">
      <formula>Q33="Inne?"</formula>
    </cfRule>
  </conditionalFormatting>
  <conditionalFormatting sqref="T33">
    <cfRule type="expression" dxfId="1783" priority="2329" stopIfTrue="1">
      <formula>Q33="Inne?"</formula>
    </cfRule>
  </conditionalFormatting>
  <conditionalFormatting sqref="T33">
    <cfRule type="expression" dxfId="1782" priority="2330" stopIfTrue="1">
      <formula>Q33="Inne?"</formula>
    </cfRule>
  </conditionalFormatting>
  <conditionalFormatting sqref="T33">
    <cfRule type="expression" dxfId="1781" priority="2331" stopIfTrue="1">
      <formula>Q33="Inne?"</formula>
    </cfRule>
  </conditionalFormatting>
  <conditionalFormatting sqref="T33">
    <cfRule type="expression" dxfId="1780" priority="2332" stopIfTrue="1">
      <formula>Q33="Inne?"</formula>
    </cfRule>
  </conditionalFormatting>
  <conditionalFormatting sqref="T33">
    <cfRule type="expression" dxfId="1779" priority="2333" stopIfTrue="1">
      <formula>Q33="Inne?"</formula>
    </cfRule>
  </conditionalFormatting>
  <conditionalFormatting sqref="T33">
    <cfRule type="expression" dxfId="1778" priority="2334" stopIfTrue="1">
      <formula>Q33="Inne?"</formula>
    </cfRule>
  </conditionalFormatting>
  <conditionalFormatting sqref="T33">
    <cfRule type="expression" dxfId="1777" priority="2335" stopIfTrue="1">
      <formula>Q33="Inne?"</formula>
    </cfRule>
  </conditionalFormatting>
  <conditionalFormatting sqref="T33">
    <cfRule type="expression" dxfId="1776" priority="2336" stopIfTrue="1">
      <formula>Q33="Inne?"</formula>
    </cfRule>
  </conditionalFormatting>
  <conditionalFormatting sqref="T33">
    <cfRule type="expression" dxfId="1775" priority="2337" stopIfTrue="1">
      <formula>Q33="Inne?"</formula>
    </cfRule>
  </conditionalFormatting>
  <conditionalFormatting sqref="T33">
    <cfRule type="expression" dxfId="1774" priority="2338" stopIfTrue="1">
      <formula>Q33="Inne?"</formula>
    </cfRule>
  </conditionalFormatting>
  <conditionalFormatting sqref="T33">
    <cfRule type="expression" dxfId="1773" priority="2339" stopIfTrue="1">
      <formula>Q33="Inne?"</formula>
    </cfRule>
  </conditionalFormatting>
  <conditionalFormatting sqref="T76">
    <cfRule type="expression" dxfId="1772" priority="2340" stopIfTrue="1">
      <formula>Q76="Inne?"</formula>
    </cfRule>
  </conditionalFormatting>
  <conditionalFormatting sqref="T76">
    <cfRule type="expression" dxfId="1771" priority="2341" stopIfTrue="1">
      <formula>Q76="Inne?"</formula>
    </cfRule>
  </conditionalFormatting>
  <conditionalFormatting sqref="T76">
    <cfRule type="expression" dxfId="1770" priority="2342" stopIfTrue="1">
      <formula>Q76="Inne?"</formula>
    </cfRule>
  </conditionalFormatting>
  <conditionalFormatting sqref="T76">
    <cfRule type="expression" dxfId="1769" priority="2343" stopIfTrue="1">
      <formula>Q76="Inne?"</formula>
    </cfRule>
  </conditionalFormatting>
  <conditionalFormatting sqref="T76">
    <cfRule type="expression" dxfId="1768" priority="2344" stopIfTrue="1">
      <formula>Q76="Inne?"</formula>
    </cfRule>
  </conditionalFormatting>
  <conditionalFormatting sqref="T76">
    <cfRule type="expression" dxfId="1767" priority="2345" stopIfTrue="1">
      <formula>Q76="Inne?"</formula>
    </cfRule>
  </conditionalFormatting>
  <conditionalFormatting sqref="T76">
    <cfRule type="expression" dxfId="1766" priority="2346" stopIfTrue="1">
      <formula>Q76="Inne?"</formula>
    </cfRule>
  </conditionalFormatting>
  <conditionalFormatting sqref="T76">
    <cfRule type="expression" dxfId="1765" priority="2347" stopIfTrue="1">
      <formula>Q76="Inne?"</formula>
    </cfRule>
  </conditionalFormatting>
  <conditionalFormatting sqref="T76">
    <cfRule type="expression" dxfId="1764" priority="2348" stopIfTrue="1">
      <formula>Q76="Inne?"</formula>
    </cfRule>
  </conditionalFormatting>
  <conditionalFormatting sqref="T76">
    <cfRule type="expression" dxfId="1763" priority="2349" stopIfTrue="1">
      <formula>Q76="Inne?"</formula>
    </cfRule>
  </conditionalFormatting>
  <conditionalFormatting sqref="T76">
    <cfRule type="expression" dxfId="1762" priority="2350" stopIfTrue="1">
      <formula>Q76="Inne?"</formula>
    </cfRule>
  </conditionalFormatting>
  <conditionalFormatting sqref="T76">
    <cfRule type="expression" dxfId="1761" priority="2351" stopIfTrue="1">
      <formula>Q76="Inne?"</formula>
    </cfRule>
  </conditionalFormatting>
  <conditionalFormatting sqref="T76">
    <cfRule type="expression" dxfId="1760" priority="2352" stopIfTrue="1">
      <formula>Q76="Inne?"</formula>
    </cfRule>
  </conditionalFormatting>
  <conditionalFormatting sqref="T76">
    <cfRule type="expression" dxfId="1759" priority="2353" stopIfTrue="1">
      <formula>Q76="Inne?"</formula>
    </cfRule>
  </conditionalFormatting>
  <conditionalFormatting sqref="T76">
    <cfRule type="expression" dxfId="1758" priority="2354" stopIfTrue="1">
      <formula>Q76="Inne?"</formula>
    </cfRule>
  </conditionalFormatting>
  <conditionalFormatting sqref="T76">
    <cfRule type="expression" dxfId="1757" priority="2355" stopIfTrue="1">
      <formula>Q76="Inne?"</formula>
    </cfRule>
  </conditionalFormatting>
  <conditionalFormatting sqref="T76">
    <cfRule type="expression" dxfId="1756" priority="2356" stopIfTrue="1">
      <formula>Q76="Inne?"</formula>
    </cfRule>
  </conditionalFormatting>
  <conditionalFormatting sqref="T76">
    <cfRule type="expression" dxfId="1755" priority="2357" stopIfTrue="1">
      <formula>Q76="Inne?"</formula>
    </cfRule>
  </conditionalFormatting>
  <conditionalFormatting sqref="T76">
    <cfRule type="expression" dxfId="1754" priority="2358" stopIfTrue="1">
      <formula>Q76="Inne?"</formula>
    </cfRule>
  </conditionalFormatting>
  <conditionalFormatting sqref="T76">
    <cfRule type="expression" dxfId="1753" priority="2359" stopIfTrue="1">
      <formula>Q76="Inne?"</formula>
    </cfRule>
  </conditionalFormatting>
  <conditionalFormatting sqref="T76">
    <cfRule type="expression" dxfId="1752" priority="2360" stopIfTrue="1">
      <formula>Q76="Inne?"</formula>
    </cfRule>
  </conditionalFormatting>
  <conditionalFormatting sqref="T76">
    <cfRule type="expression" dxfId="1751" priority="2361" stopIfTrue="1">
      <formula>Q76="Inne?"</formula>
    </cfRule>
  </conditionalFormatting>
  <conditionalFormatting sqref="T76">
    <cfRule type="expression" dxfId="1750" priority="2362" stopIfTrue="1">
      <formula>Q2="Inne?"</formula>
    </cfRule>
  </conditionalFormatting>
  <conditionalFormatting sqref="T76">
    <cfRule type="expression" dxfId="1749" priority="2363" stopIfTrue="1">
      <formula>Q2="Inne?"</formula>
    </cfRule>
  </conditionalFormatting>
  <conditionalFormatting sqref="T76">
    <cfRule type="expression" dxfId="1748" priority="2364" stopIfTrue="1">
      <formula>Q76="Inne?"</formula>
    </cfRule>
  </conditionalFormatting>
  <conditionalFormatting sqref="T76">
    <cfRule type="expression" dxfId="1747" priority="2365" stopIfTrue="1">
      <formula>Q76="Inne?"</formula>
    </cfRule>
  </conditionalFormatting>
  <conditionalFormatting sqref="T76">
    <cfRule type="expression" dxfId="1746" priority="2366" stopIfTrue="1">
      <formula>Q76="Inne?"</formula>
    </cfRule>
  </conditionalFormatting>
  <conditionalFormatting sqref="T76">
    <cfRule type="expression" dxfId="1745" priority="2367" stopIfTrue="1">
      <formula>Q76="Inne?"</formula>
    </cfRule>
  </conditionalFormatting>
  <conditionalFormatting sqref="T76">
    <cfRule type="expression" dxfId="1744" priority="2368" stopIfTrue="1">
      <formula>Q76="Inne?"</formula>
    </cfRule>
  </conditionalFormatting>
  <conditionalFormatting sqref="T76">
    <cfRule type="expression" dxfId="1743" priority="2369" stopIfTrue="1">
      <formula>Q76="Inne?"</formula>
    </cfRule>
  </conditionalFormatting>
  <conditionalFormatting sqref="T76">
    <cfRule type="expression" dxfId="1742" priority="2370" stopIfTrue="1">
      <formula>Q76="Inne?"</formula>
    </cfRule>
  </conditionalFormatting>
  <conditionalFormatting sqref="T76">
    <cfRule type="expression" dxfId="1741" priority="2371" stopIfTrue="1">
      <formula>Q76="Inne?"</formula>
    </cfRule>
  </conditionalFormatting>
  <conditionalFormatting sqref="T76">
    <cfRule type="expression" dxfId="1740" priority="2372" stopIfTrue="1">
      <formula>Q76="Inne?"</formula>
    </cfRule>
  </conditionalFormatting>
  <conditionalFormatting sqref="T76">
    <cfRule type="expression" dxfId="1739" priority="2373" stopIfTrue="1">
      <formula>Q76="Inne?"</formula>
    </cfRule>
  </conditionalFormatting>
  <conditionalFormatting sqref="T76">
    <cfRule type="expression" dxfId="1738" priority="2374" stopIfTrue="1">
      <formula>Q76="Inne?"</formula>
    </cfRule>
  </conditionalFormatting>
  <conditionalFormatting sqref="T76">
    <cfRule type="expression" dxfId="1737" priority="2375" stopIfTrue="1">
      <formula>Q76="Inne?"</formula>
    </cfRule>
  </conditionalFormatting>
  <conditionalFormatting sqref="T76">
    <cfRule type="expression" dxfId="1736" priority="2376" stopIfTrue="1">
      <formula>Q76="Inne?"</formula>
    </cfRule>
  </conditionalFormatting>
  <conditionalFormatting sqref="T76">
    <cfRule type="expression" dxfId="1735" priority="2377" stopIfTrue="1">
      <formula>Q76="Inne?"</formula>
    </cfRule>
  </conditionalFormatting>
  <conditionalFormatting sqref="T76">
    <cfRule type="expression" dxfId="1734" priority="2378" stopIfTrue="1">
      <formula>Q76="Inne?"</formula>
    </cfRule>
  </conditionalFormatting>
  <conditionalFormatting sqref="T76">
    <cfRule type="expression" dxfId="1733" priority="2379" stopIfTrue="1">
      <formula>Q76="Inne?"</formula>
    </cfRule>
  </conditionalFormatting>
  <conditionalFormatting sqref="T76">
    <cfRule type="expression" dxfId="1732" priority="2380" stopIfTrue="1">
      <formula>Q76="Inne?"</formula>
    </cfRule>
  </conditionalFormatting>
  <conditionalFormatting sqref="T76">
    <cfRule type="expression" dxfId="1731" priority="2381" stopIfTrue="1">
      <formula>Q76="Inne?"</formula>
    </cfRule>
  </conditionalFormatting>
  <conditionalFormatting sqref="T76">
    <cfRule type="expression" dxfId="1730" priority="2382" stopIfTrue="1">
      <formula>Q76="Inne?"</formula>
    </cfRule>
  </conditionalFormatting>
  <conditionalFormatting sqref="T76">
    <cfRule type="expression" dxfId="1729" priority="2383" stopIfTrue="1">
      <formula>Q76="Inne?"</formula>
    </cfRule>
  </conditionalFormatting>
  <conditionalFormatting sqref="T76">
    <cfRule type="expression" dxfId="1728" priority="2384" stopIfTrue="1">
      <formula>Q76="Inne?"</formula>
    </cfRule>
  </conditionalFormatting>
  <conditionalFormatting sqref="T76">
    <cfRule type="expression" dxfId="1727" priority="2385" stopIfTrue="1">
      <formula>Q76="Inne?"</formula>
    </cfRule>
  </conditionalFormatting>
  <conditionalFormatting sqref="T76">
    <cfRule type="expression" dxfId="1726" priority="2386" stopIfTrue="1">
      <formula>Q76="Inne?"</formula>
    </cfRule>
  </conditionalFormatting>
  <conditionalFormatting sqref="T76">
    <cfRule type="expression" dxfId="1725" priority="2387" stopIfTrue="1">
      <formula>Q76="Inne?"</formula>
    </cfRule>
  </conditionalFormatting>
  <conditionalFormatting sqref="T76">
    <cfRule type="expression" dxfId="1724" priority="2388" stopIfTrue="1">
      <formula>Q76="Inne?"</formula>
    </cfRule>
  </conditionalFormatting>
  <conditionalFormatting sqref="T76">
    <cfRule type="expression" dxfId="1723" priority="2389" stopIfTrue="1">
      <formula>Q76="Inne?"</formula>
    </cfRule>
  </conditionalFormatting>
  <conditionalFormatting sqref="T76">
    <cfRule type="expression" dxfId="1722" priority="2390" stopIfTrue="1">
      <formula>Q76="Inne?"</formula>
    </cfRule>
  </conditionalFormatting>
  <conditionalFormatting sqref="T76">
    <cfRule type="expression" dxfId="1721" priority="2391" stopIfTrue="1">
      <formula>Q76="Inne?"</formula>
    </cfRule>
  </conditionalFormatting>
  <conditionalFormatting sqref="T76">
    <cfRule type="expression" dxfId="1720" priority="2392" stopIfTrue="1">
      <formula>Q76="Inne?"</formula>
    </cfRule>
  </conditionalFormatting>
  <conditionalFormatting sqref="T76">
    <cfRule type="expression" dxfId="1719" priority="2393" stopIfTrue="1">
      <formula>Q76="Inne?"</formula>
    </cfRule>
  </conditionalFormatting>
  <conditionalFormatting sqref="T76">
    <cfRule type="expression" dxfId="1718" priority="2394" stopIfTrue="1">
      <formula>Q76="Inne?"</formula>
    </cfRule>
  </conditionalFormatting>
  <conditionalFormatting sqref="T76">
    <cfRule type="expression" dxfId="1717" priority="2395" stopIfTrue="1">
      <formula>Q76="Inne?"</formula>
    </cfRule>
  </conditionalFormatting>
  <conditionalFormatting sqref="T76">
    <cfRule type="expression" dxfId="1716" priority="2396" stopIfTrue="1">
      <formula>Q76="Inne?"</formula>
    </cfRule>
  </conditionalFormatting>
  <conditionalFormatting sqref="T76">
    <cfRule type="expression" dxfId="1715" priority="2397" stopIfTrue="1">
      <formula>Q76="Inne?"</formula>
    </cfRule>
  </conditionalFormatting>
  <conditionalFormatting sqref="T76">
    <cfRule type="expression" dxfId="1714" priority="2398" stopIfTrue="1">
      <formula>Q76="Inne?"</formula>
    </cfRule>
  </conditionalFormatting>
  <conditionalFormatting sqref="T97:T98">
    <cfRule type="expression" dxfId="1713" priority="2399" stopIfTrue="1">
      <formula>Q97="Inne?"</formula>
    </cfRule>
  </conditionalFormatting>
  <conditionalFormatting sqref="S97:S98">
    <cfRule type="expression" dxfId="1712" priority="2400" stopIfTrue="1">
      <formula>Q97="Kier?"</formula>
    </cfRule>
  </conditionalFormatting>
  <conditionalFormatting sqref="R97:R98">
    <cfRule type="expression" dxfId="1711" priority="2401" stopIfTrue="1">
      <formula>Q97="Podst?"</formula>
    </cfRule>
  </conditionalFormatting>
  <conditionalFormatting sqref="T97:T98">
    <cfRule type="expression" dxfId="1710" priority="2402" stopIfTrue="1">
      <formula>Q97="Inne?"</formula>
    </cfRule>
  </conditionalFormatting>
  <conditionalFormatting sqref="S97:S98">
    <cfRule type="expression" dxfId="1709" priority="2403" stopIfTrue="1">
      <formula>Q97="Kier?"</formula>
    </cfRule>
  </conditionalFormatting>
  <conditionalFormatting sqref="R97:R98">
    <cfRule type="expression" dxfId="1708" priority="2404" stopIfTrue="1">
      <formula>Q97="Podst?"</formula>
    </cfRule>
  </conditionalFormatting>
  <conditionalFormatting sqref="T97:T98">
    <cfRule type="expression" dxfId="1707" priority="2405" stopIfTrue="1">
      <formula>Q97="Inne?"</formula>
    </cfRule>
  </conditionalFormatting>
  <conditionalFormatting sqref="S97:S98">
    <cfRule type="expression" dxfId="1706" priority="2406" stopIfTrue="1">
      <formula>Q97="Kier?"</formula>
    </cfRule>
  </conditionalFormatting>
  <conditionalFormatting sqref="R97:R98">
    <cfRule type="expression" dxfId="1705" priority="2407" stopIfTrue="1">
      <formula>Q97="Podst?"</formula>
    </cfRule>
  </conditionalFormatting>
  <conditionalFormatting sqref="T97:T98">
    <cfRule type="expression" dxfId="1704" priority="2408" stopIfTrue="1">
      <formula>Q97="Inne?"</formula>
    </cfRule>
  </conditionalFormatting>
  <conditionalFormatting sqref="S97:S98">
    <cfRule type="expression" dxfId="1703" priority="2409" stopIfTrue="1">
      <formula>Q97="Kier?"</formula>
    </cfRule>
  </conditionalFormatting>
  <conditionalFormatting sqref="R97:R98">
    <cfRule type="expression" dxfId="1702" priority="2410" stopIfTrue="1">
      <formula>Q97="Podst?"</formula>
    </cfRule>
  </conditionalFormatting>
  <conditionalFormatting sqref="P97:P98">
    <cfRule type="expression" dxfId="1701" priority="2411" stopIfTrue="1">
      <formula>AND(P97="*",M97="obi")</formula>
    </cfRule>
  </conditionalFormatting>
  <conditionalFormatting sqref="P97:P98">
    <cfRule type="expression" dxfId="1700" priority="2412" stopIfTrue="1">
      <formula>AND(P97="*",M97="obi")</formula>
    </cfRule>
  </conditionalFormatting>
  <conditionalFormatting sqref="T97:T98">
    <cfRule type="expression" dxfId="1699" priority="2413" stopIfTrue="1">
      <formula>Q97="Inne?"</formula>
    </cfRule>
  </conditionalFormatting>
  <conditionalFormatting sqref="S97:S98">
    <cfRule type="expression" dxfId="1698" priority="2414" stopIfTrue="1">
      <formula>Q97="Kier?"</formula>
    </cfRule>
  </conditionalFormatting>
  <conditionalFormatting sqref="R97:R98">
    <cfRule type="expression" dxfId="1697" priority="2415" stopIfTrue="1">
      <formula>Q97="Podst?"</formula>
    </cfRule>
  </conditionalFormatting>
  <conditionalFormatting sqref="S97:S98">
    <cfRule type="expression" dxfId="1696" priority="2416" stopIfTrue="1">
      <formula>Q97="Kier?"</formula>
    </cfRule>
  </conditionalFormatting>
  <conditionalFormatting sqref="R97:R98">
    <cfRule type="expression" dxfId="1695" priority="2417" stopIfTrue="1">
      <formula>Q97="Podst?"</formula>
    </cfRule>
  </conditionalFormatting>
  <conditionalFormatting sqref="S97:S98">
    <cfRule type="expression" dxfId="1694" priority="2418" stopIfTrue="1">
      <formula>Q97="Kier?"</formula>
    </cfRule>
  </conditionalFormatting>
  <conditionalFormatting sqref="R97:R98">
    <cfRule type="expression" dxfId="1693" priority="2419" stopIfTrue="1">
      <formula>Q97="Podst?"</formula>
    </cfRule>
  </conditionalFormatting>
  <conditionalFormatting sqref="T97:T98">
    <cfRule type="expression" dxfId="1692" priority="2420" stopIfTrue="1">
      <formula>Q97="Inne?"</formula>
    </cfRule>
  </conditionalFormatting>
  <conditionalFormatting sqref="T97:T98">
    <cfRule type="expression" dxfId="1691" priority="2421" stopIfTrue="1">
      <formula>Q97="Inne?"</formula>
    </cfRule>
  </conditionalFormatting>
  <conditionalFormatting sqref="T97:T98">
    <cfRule type="expression" dxfId="1690" priority="2422" stopIfTrue="1">
      <formula>Q97="Inne?"</formula>
    </cfRule>
  </conditionalFormatting>
  <conditionalFormatting sqref="S97:S98">
    <cfRule type="expression" dxfId="1689" priority="2423" stopIfTrue="1">
      <formula>Q97="Kier?"</formula>
    </cfRule>
  </conditionalFormatting>
  <conditionalFormatting sqref="R97:R98">
    <cfRule type="expression" dxfId="1688" priority="2424" stopIfTrue="1">
      <formula>Q97="Podst?"</formula>
    </cfRule>
  </conditionalFormatting>
  <conditionalFormatting sqref="T97:T98">
    <cfRule type="expression" dxfId="1687" priority="2425" stopIfTrue="1">
      <formula>Q97="Inne?"</formula>
    </cfRule>
  </conditionalFormatting>
  <conditionalFormatting sqref="S97:S98">
    <cfRule type="expression" dxfId="1686" priority="2426" stopIfTrue="1">
      <formula>Q97="Kier?"</formula>
    </cfRule>
  </conditionalFormatting>
  <conditionalFormatting sqref="R97:R98">
    <cfRule type="expression" dxfId="1685" priority="2427" stopIfTrue="1">
      <formula>Q97="Podst?"</formula>
    </cfRule>
  </conditionalFormatting>
  <conditionalFormatting sqref="T97:T98">
    <cfRule type="expression" dxfId="1684" priority="2428" stopIfTrue="1">
      <formula>Q97="Inne?"</formula>
    </cfRule>
  </conditionalFormatting>
  <conditionalFormatting sqref="S97:S98">
    <cfRule type="expression" dxfId="1683" priority="2429" stopIfTrue="1">
      <formula>Q97="Kier?"</formula>
    </cfRule>
  </conditionalFormatting>
  <conditionalFormatting sqref="R97:R98">
    <cfRule type="expression" dxfId="1682" priority="2430" stopIfTrue="1">
      <formula>Q97="Podst?"</formula>
    </cfRule>
  </conditionalFormatting>
  <conditionalFormatting sqref="T97:T98">
    <cfRule type="expression" dxfId="1681" priority="2431" stopIfTrue="1">
      <formula>Q97="Inne?"</formula>
    </cfRule>
  </conditionalFormatting>
  <conditionalFormatting sqref="S97:S98">
    <cfRule type="expression" dxfId="1680" priority="2432" stopIfTrue="1">
      <formula>Q97="Kier?"</formula>
    </cfRule>
  </conditionalFormatting>
  <conditionalFormatting sqref="R97:R98">
    <cfRule type="expression" dxfId="1679" priority="2433" stopIfTrue="1">
      <formula>Q97="Podst?"</formula>
    </cfRule>
  </conditionalFormatting>
  <conditionalFormatting sqref="T97:T98">
    <cfRule type="expression" dxfId="1678" priority="2434" stopIfTrue="1">
      <formula>Q97="Inne?"</formula>
    </cfRule>
  </conditionalFormatting>
  <conditionalFormatting sqref="S97:S98">
    <cfRule type="expression" dxfId="1677" priority="2435" stopIfTrue="1">
      <formula>Q97="Kier?"</formula>
    </cfRule>
  </conditionalFormatting>
  <conditionalFormatting sqref="R97:R98">
    <cfRule type="expression" dxfId="1676" priority="2436" stopIfTrue="1">
      <formula>Q97="Podst?"</formula>
    </cfRule>
  </conditionalFormatting>
  <conditionalFormatting sqref="T97:T98">
    <cfRule type="expression" dxfId="1675" priority="2437" stopIfTrue="1">
      <formula>Q97="Inne?"</formula>
    </cfRule>
  </conditionalFormatting>
  <conditionalFormatting sqref="S97:S98">
    <cfRule type="expression" dxfId="1674" priority="2438" stopIfTrue="1">
      <formula>Q97="Kier?"</formula>
    </cfRule>
  </conditionalFormatting>
  <conditionalFormatting sqref="R97:R98">
    <cfRule type="expression" dxfId="1673" priority="2439" stopIfTrue="1">
      <formula>Q97="Podst?"</formula>
    </cfRule>
  </conditionalFormatting>
  <conditionalFormatting sqref="T97:T98">
    <cfRule type="expression" dxfId="1672" priority="2440" stopIfTrue="1">
      <formula>Q97="Inne?"</formula>
    </cfRule>
  </conditionalFormatting>
  <conditionalFormatting sqref="S97:S98">
    <cfRule type="expression" dxfId="1671" priority="2441" stopIfTrue="1">
      <formula>Q97="Kier?"</formula>
    </cfRule>
  </conditionalFormatting>
  <conditionalFormatting sqref="R97:R98">
    <cfRule type="expression" dxfId="1670" priority="2442" stopIfTrue="1">
      <formula>Q97="Podst?"</formula>
    </cfRule>
  </conditionalFormatting>
  <conditionalFormatting sqref="T97:T98">
    <cfRule type="expression" dxfId="1669" priority="2443" stopIfTrue="1">
      <formula>Q97="Inne?"</formula>
    </cfRule>
  </conditionalFormatting>
  <conditionalFormatting sqref="S97:S98">
    <cfRule type="expression" dxfId="1668" priority="2444" stopIfTrue="1">
      <formula>Q97="Kier?"</formula>
    </cfRule>
  </conditionalFormatting>
  <conditionalFormatting sqref="R97:R98">
    <cfRule type="expression" dxfId="1667" priority="2445" stopIfTrue="1">
      <formula>Q97="Podst?"</formula>
    </cfRule>
  </conditionalFormatting>
  <conditionalFormatting sqref="P97:P98">
    <cfRule type="expression" dxfId="1666" priority="2446" stopIfTrue="1">
      <formula>AND(P97="*",M97="obi")</formula>
    </cfRule>
  </conditionalFormatting>
  <conditionalFormatting sqref="T97:T98">
    <cfRule type="expression" dxfId="1665" priority="2447" stopIfTrue="1">
      <formula>Q97="Inne?"</formula>
    </cfRule>
  </conditionalFormatting>
  <conditionalFormatting sqref="S97:S98">
    <cfRule type="expression" dxfId="1664" priority="2448" stopIfTrue="1">
      <formula>Q97="Kier?"</formula>
    </cfRule>
  </conditionalFormatting>
  <conditionalFormatting sqref="R97:R98">
    <cfRule type="expression" dxfId="1663" priority="2449" stopIfTrue="1">
      <formula>Q97="Podst?"</formula>
    </cfRule>
  </conditionalFormatting>
  <conditionalFormatting sqref="T97:T98">
    <cfRule type="expression" dxfId="1662" priority="2450" stopIfTrue="1">
      <formula>Q97="Inne?"</formula>
    </cfRule>
  </conditionalFormatting>
  <conditionalFormatting sqref="S97:S98">
    <cfRule type="expression" dxfId="1661" priority="2451" stopIfTrue="1">
      <formula>Q97="Kier?"</formula>
    </cfRule>
  </conditionalFormatting>
  <conditionalFormatting sqref="R97:R98">
    <cfRule type="expression" dxfId="1660" priority="2452" stopIfTrue="1">
      <formula>Q97="Podst?"</formula>
    </cfRule>
  </conditionalFormatting>
  <conditionalFormatting sqref="R88:R89">
    <cfRule type="expression" dxfId="1659" priority="2453" stopIfTrue="1">
      <formula>Q77="Podst?"</formula>
    </cfRule>
  </conditionalFormatting>
  <conditionalFormatting sqref="S88">
    <cfRule type="expression" dxfId="1658" priority="2454" stopIfTrue="1">
      <formula>Q77="Kier?"</formula>
    </cfRule>
  </conditionalFormatting>
  <conditionalFormatting sqref="T88">
    <cfRule type="expression" dxfId="1657" priority="2455" stopIfTrue="1">
      <formula>Q77="Inne?"</formula>
    </cfRule>
  </conditionalFormatting>
  <conditionalFormatting sqref="P15">
    <cfRule type="expression" dxfId="1656" priority="2456" stopIfTrue="1">
      <formula>AND(P15="*",M15="obi")</formula>
    </cfRule>
  </conditionalFormatting>
  <conditionalFormatting sqref="A15">
    <cfRule type="cellIs" dxfId="1655" priority="2457" stopIfTrue="1" operator="equal">
      <formula>"?"</formula>
    </cfRule>
  </conditionalFormatting>
  <conditionalFormatting sqref="B15">
    <cfRule type="expression" dxfId="1654" priority="2458" stopIfTrue="1">
      <formula>CELL("wiersz",B15)-TRUNC(CELL("wiersz",B15)/2)*2=0</formula>
    </cfRule>
  </conditionalFormatting>
  <conditionalFormatting sqref="T15">
    <cfRule type="expression" dxfId="1653" priority="2459" stopIfTrue="1">
      <formula>Q15="Inne?"</formula>
    </cfRule>
  </conditionalFormatting>
  <conditionalFormatting sqref="S15">
    <cfRule type="expression" dxfId="1652" priority="2460" stopIfTrue="1">
      <formula>Q15="Kier?"</formula>
    </cfRule>
  </conditionalFormatting>
  <conditionalFormatting sqref="R15">
    <cfRule type="expression" dxfId="1651" priority="2461" stopIfTrue="1">
      <formula>Q15="Podst?"</formula>
    </cfRule>
  </conditionalFormatting>
  <conditionalFormatting sqref="T15">
    <cfRule type="expression" dxfId="1650" priority="2462" stopIfTrue="1">
      <formula>Q15="Inne?"</formula>
    </cfRule>
  </conditionalFormatting>
  <conditionalFormatting sqref="R15">
    <cfRule type="expression" dxfId="1649" priority="2463" stopIfTrue="1">
      <formula>Q15="Podst?"</formula>
    </cfRule>
  </conditionalFormatting>
  <conditionalFormatting sqref="S15">
    <cfRule type="expression" dxfId="1648" priority="2464" stopIfTrue="1">
      <formula>Q15="Kier?"</formula>
    </cfRule>
  </conditionalFormatting>
  <conditionalFormatting sqref="S15">
    <cfRule type="expression" dxfId="1647" priority="2465" stopIfTrue="1">
      <formula>Q15="Kier?"</formula>
    </cfRule>
  </conditionalFormatting>
  <conditionalFormatting sqref="T15">
    <cfRule type="expression" dxfId="1646" priority="2466" stopIfTrue="1">
      <formula>Q15="Inne?"</formula>
    </cfRule>
  </conditionalFormatting>
  <conditionalFormatting sqref="S15">
    <cfRule type="expression" dxfId="1645" priority="2467" stopIfTrue="1">
      <formula>Q15="Kier?"</formula>
    </cfRule>
  </conditionalFormatting>
  <conditionalFormatting sqref="R15">
    <cfRule type="expression" dxfId="1644" priority="2468" stopIfTrue="1">
      <formula>Q15="Podst?"</formula>
    </cfRule>
  </conditionalFormatting>
  <conditionalFormatting sqref="R15">
    <cfRule type="expression" dxfId="1643" priority="2469" stopIfTrue="1">
      <formula>Q15="Podst?"</formula>
    </cfRule>
  </conditionalFormatting>
  <conditionalFormatting sqref="T15">
    <cfRule type="expression" dxfId="1642" priority="2470" stopIfTrue="1">
      <formula>Q15="Inne?"</formula>
    </cfRule>
  </conditionalFormatting>
  <conditionalFormatting sqref="S15">
    <cfRule type="expression" dxfId="1641" priority="2471" stopIfTrue="1">
      <formula>Q15="Kier?"</formula>
    </cfRule>
  </conditionalFormatting>
  <conditionalFormatting sqref="T15">
    <cfRule type="expression" dxfId="1640" priority="2472" stopIfTrue="1">
      <formula>Q15="Inne?"</formula>
    </cfRule>
  </conditionalFormatting>
  <conditionalFormatting sqref="S15">
    <cfRule type="expression" dxfId="1639" priority="2473" stopIfTrue="1">
      <formula>Q15="Kier?"</formula>
    </cfRule>
  </conditionalFormatting>
  <conditionalFormatting sqref="R15">
    <cfRule type="expression" dxfId="1638" priority="2474" stopIfTrue="1">
      <formula>Q15="Podst?"</formula>
    </cfRule>
  </conditionalFormatting>
  <conditionalFormatting sqref="T15">
    <cfRule type="expression" dxfId="1637" priority="2475" stopIfTrue="1">
      <formula>Q15="Inne?"</formula>
    </cfRule>
  </conditionalFormatting>
  <conditionalFormatting sqref="R15">
    <cfRule type="expression" dxfId="1636" priority="2476" stopIfTrue="1">
      <formula>Q15="Podst?"</formula>
    </cfRule>
  </conditionalFormatting>
  <conditionalFormatting sqref="S15">
    <cfRule type="expression" dxfId="1635" priority="2477" stopIfTrue="1">
      <formula>Q15="Kier?"</formula>
    </cfRule>
  </conditionalFormatting>
  <conditionalFormatting sqref="S15">
    <cfRule type="expression" dxfId="1634" priority="2478" stopIfTrue="1">
      <formula>Q15="Kier?"</formula>
    </cfRule>
  </conditionalFormatting>
  <conditionalFormatting sqref="T15">
    <cfRule type="expression" dxfId="1633" priority="2479" stopIfTrue="1">
      <formula>Q15="Inne?"</formula>
    </cfRule>
  </conditionalFormatting>
  <conditionalFormatting sqref="S15">
    <cfRule type="expression" dxfId="1632" priority="2480" stopIfTrue="1">
      <formula>Q15="Kier?"</formula>
    </cfRule>
  </conditionalFormatting>
  <conditionalFormatting sqref="R15">
    <cfRule type="expression" dxfId="1631" priority="2481" stopIfTrue="1">
      <formula>Q15="Podst?"</formula>
    </cfRule>
  </conditionalFormatting>
  <conditionalFormatting sqref="T15">
    <cfRule type="expression" dxfId="1630" priority="2482" stopIfTrue="1">
      <formula>Q15="Inne?"</formula>
    </cfRule>
  </conditionalFormatting>
  <conditionalFormatting sqref="S15">
    <cfRule type="expression" dxfId="1629" priority="2483" stopIfTrue="1">
      <formula>Q15="Kier?"</formula>
    </cfRule>
  </conditionalFormatting>
  <conditionalFormatting sqref="R15">
    <cfRule type="expression" dxfId="1628" priority="2484" stopIfTrue="1">
      <formula>Q15="Podst?"</formula>
    </cfRule>
  </conditionalFormatting>
  <conditionalFormatting sqref="T15">
    <cfRule type="expression" dxfId="1627" priority="2485" stopIfTrue="1">
      <formula>Q15="Inne?"</formula>
    </cfRule>
  </conditionalFormatting>
  <conditionalFormatting sqref="S15">
    <cfRule type="expression" dxfId="1626" priority="2486" stopIfTrue="1">
      <formula>Q15="Kier?"</formula>
    </cfRule>
  </conditionalFormatting>
  <conditionalFormatting sqref="R15">
    <cfRule type="expression" dxfId="1625" priority="2487" stopIfTrue="1">
      <formula>Q15="Podst?"</formula>
    </cfRule>
  </conditionalFormatting>
  <conditionalFormatting sqref="T15">
    <cfRule type="expression" dxfId="1624" priority="2488" stopIfTrue="1">
      <formula>Q15="Inne?"</formula>
    </cfRule>
  </conditionalFormatting>
  <conditionalFormatting sqref="S15">
    <cfRule type="expression" dxfId="1623" priority="2489" stopIfTrue="1">
      <formula>Q15="Kier?"</formula>
    </cfRule>
  </conditionalFormatting>
  <conditionalFormatting sqref="R15">
    <cfRule type="expression" dxfId="1622" priority="2490" stopIfTrue="1">
      <formula>Q15="Podst?"</formula>
    </cfRule>
  </conditionalFormatting>
  <conditionalFormatting sqref="T15">
    <cfRule type="expression" dxfId="1621" priority="2491" stopIfTrue="1">
      <formula>Q15="Inne?"</formula>
    </cfRule>
  </conditionalFormatting>
  <conditionalFormatting sqref="S15">
    <cfRule type="expression" dxfId="1620" priority="2492" stopIfTrue="1">
      <formula>Q15="Kier?"</formula>
    </cfRule>
  </conditionalFormatting>
  <conditionalFormatting sqref="R15">
    <cfRule type="expression" dxfId="1619" priority="2493" stopIfTrue="1">
      <formula>Q15="Podst?"</formula>
    </cfRule>
  </conditionalFormatting>
  <conditionalFormatting sqref="P15">
    <cfRule type="expression" dxfId="1618" priority="2494" stopIfTrue="1">
      <formula>AND(P15="*",M15="obi")</formula>
    </cfRule>
  </conditionalFormatting>
  <conditionalFormatting sqref="T15">
    <cfRule type="expression" dxfId="1617" priority="2495" stopIfTrue="1">
      <formula>Q15="Inne?"</formula>
    </cfRule>
  </conditionalFormatting>
  <conditionalFormatting sqref="S15">
    <cfRule type="expression" dxfId="1616" priority="2496" stopIfTrue="1">
      <formula>Q15="Kier?"</formula>
    </cfRule>
  </conditionalFormatting>
  <conditionalFormatting sqref="R15">
    <cfRule type="expression" dxfId="1615" priority="2497" stopIfTrue="1">
      <formula>Q15="Podst?"</formula>
    </cfRule>
  </conditionalFormatting>
  <conditionalFormatting sqref="T15">
    <cfRule type="expression" dxfId="1614" priority="2498" stopIfTrue="1">
      <formula>Q15="Inne?"</formula>
    </cfRule>
  </conditionalFormatting>
  <conditionalFormatting sqref="S15">
    <cfRule type="expression" dxfId="1613" priority="2499" stopIfTrue="1">
      <formula>Q15="Kier?"</formula>
    </cfRule>
  </conditionalFormatting>
  <conditionalFormatting sqref="R15">
    <cfRule type="expression" dxfId="1612" priority="2500" stopIfTrue="1">
      <formula>Q15="Podst?"</formula>
    </cfRule>
  </conditionalFormatting>
  <conditionalFormatting sqref="R16">
    <cfRule type="expression" dxfId="1611" priority="2501" stopIfTrue="1">
      <formula>#REF!="Podst?"</formula>
    </cfRule>
  </conditionalFormatting>
  <conditionalFormatting sqref="S16">
    <cfRule type="expression" dxfId="1610" priority="2502" stopIfTrue="1">
      <formula>#REF!="Kier?"</formula>
    </cfRule>
  </conditionalFormatting>
  <conditionalFormatting sqref="T16">
    <cfRule type="expression" dxfId="1609" priority="2503" stopIfTrue="1">
      <formula>#REF!="Inne?"</formula>
    </cfRule>
  </conditionalFormatting>
  <conditionalFormatting sqref="R34">
    <cfRule type="expression" dxfId="1608" priority="2504" stopIfTrue="1">
      <formula>Q32="Podst?"</formula>
    </cfRule>
  </conditionalFormatting>
  <conditionalFormatting sqref="S34">
    <cfRule type="expression" dxfId="1607" priority="2505" stopIfTrue="1">
      <formula>Q32="Kier?"</formula>
    </cfRule>
  </conditionalFormatting>
  <conditionalFormatting sqref="T34">
    <cfRule type="expression" dxfId="1606" priority="2506" stopIfTrue="1">
      <formula>Q32="Inne?"</formula>
    </cfRule>
  </conditionalFormatting>
  <conditionalFormatting sqref="R14">
    <cfRule type="expression" dxfId="1605" priority="2507" stopIfTrue="1">
      <formula>#REF!="Podst?"</formula>
    </cfRule>
  </conditionalFormatting>
  <conditionalFormatting sqref="S14">
    <cfRule type="expression" dxfId="1604" priority="2508" stopIfTrue="1">
      <formula>#REF!="Kier?"</formula>
    </cfRule>
  </conditionalFormatting>
  <conditionalFormatting sqref="T14">
    <cfRule type="expression" dxfId="1603" priority="2509" stopIfTrue="1">
      <formula>#REF!="Inne?"</formula>
    </cfRule>
  </conditionalFormatting>
  <conditionalFormatting sqref="T20">
    <cfRule type="expression" dxfId="1602" priority="2510">
      <formula>Q20="Inne?"</formula>
    </cfRule>
  </conditionalFormatting>
  <conditionalFormatting sqref="S20">
    <cfRule type="expression" dxfId="1601" priority="2511">
      <formula>Q20="Kier?"</formula>
    </cfRule>
  </conditionalFormatting>
  <conditionalFormatting sqref="R20">
    <cfRule type="expression" dxfId="1600" priority="2512">
      <formula>Q20="Podst?"</formula>
    </cfRule>
  </conditionalFormatting>
  <conditionalFormatting sqref="P20">
    <cfRule type="expression" dxfId="1599" priority="2513">
      <formula>AND(P20="*",M20="obi")</formula>
    </cfRule>
  </conditionalFormatting>
  <conditionalFormatting sqref="A20">
    <cfRule type="cellIs" dxfId="1598" priority="2514" operator="equal">
      <formula>"?"</formula>
    </cfRule>
  </conditionalFormatting>
  <conditionalFormatting sqref="B20">
    <cfRule type="expression" dxfId="1597" priority="2515">
      <formula>CELL("wiersz",B20)-TRUNC(CELL("wiersz",B20)/2)*2=0</formula>
    </cfRule>
  </conditionalFormatting>
  <conditionalFormatting sqref="T20">
    <cfRule type="expression" dxfId="1596" priority="2516">
      <formula>Q20="Inne?"</formula>
    </cfRule>
  </conditionalFormatting>
  <conditionalFormatting sqref="S20">
    <cfRule type="expression" dxfId="1595" priority="2517">
      <formula>Q20="Kier?"</formula>
    </cfRule>
  </conditionalFormatting>
  <conditionalFormatting sqref="R20">
    <cfRule type="expression" dxfId="1594" priority="2518">
      <formula>Q20="Podst?"</formula>
    </cfRule>
  </conditionalFormatting>
  <conditionalFormatting sqref="T20">
    <cfRule type="expression" dxfId="1593" priority="2519">
      <formula>Q20="Inne?"</formula>
    </cfRule>
  </conditionalFormatting>
  <conditionalFormatting sqref="S20">
    <cfRule type="expression" dxfId="1592" priority="2520">
      <formula>Q20="Kier?"</formula>
    </cfRule>
  </conditionalFormatting>
  <conditionalFormatting sqref="R20">
    <cfRule type="expression" dxfId="1591" priority="2521">
      <formula>Q20="Podst?"</formula>
    </cfRule>
  </conditionalFormatting>
  <conditionalFormatting sqref="S20">
    <cfRule type="expression" dxfId="1590" priority="2522">
      <formula>Q20="Kier?"</formula>
    </cfRule>
  </conditionalFormatting>
  <conditionalFormatting sqref="R20">
    <cfRule type="expression" dxfId="1589" priority="2523">
      <formula>Q20="Podst?"</formula>
    </cfRule>
  </conditionalFormatting>
  <conditionalFormatting sqref="T20">
    <cfRule type="expression" dxfId="1588" priority="2524">
      <formula>Q20="Inne?"</formula>
    </cfRule>
  </conditionalFormatting>
  <conditionalFormatting sqref="S20">
    <cfRule type="expression" dxfId="1587" priority="2525">
      <formula>Q20="Kier?"</formula>
    </cfRule>
  </conditionalFormatting>
  <conditionalFormatting sqref="R20">
    <cfRule type="expression" dxfId="1586" priority="2526">
      <formula>Q20="Podst?"</formula>
    </cfRule>
  </conditionalFormatting>
  <conditionalFormatting sqref="T20">
    <cfRule type="expression" dxfId="1585" priority="2527">
      <formula>Q20="Inne?"</formula>
    </cfRule>
  </conditionalFormatting>
  <conditionalFormatting sqref="S20">
    <cfRule type="expression" dxfId="1584" priority="2528">
      <formula>Q20="Kier?"</formula>
    </cfRule>
  </conditionalFormatting>
  <conditionalFormatting sqref="R20">
    <cfRule type="expression" dxfId="1583" priority="2529">
      <formula>Q20="Podst?"</formula>
    </cfRule>
  </conditionalFormatting>
  <conditionalFormatting sqref="T20">
    <cfRule type="expression" dxfId="1582" priority="2530">
      <formula>Q20="Inne?"</formula>
    </cfRule>
  </conditionalFormatting>
  <conditionalFormatting sqref="R20">
    <cfRule type="expression" dxfId="1581" priority="2531">
      <formula>Q20="Podst?"</formula>
    </cfRule>
  </conditionalFormatting>
  <conditionalFormatting sqref="S20">
    <cfRule type="expression" dxfId="1580" priority="2532">
      <formula>Q20="Kier?"</formula>
    </cfRule>
  </conditionalFormatting>
  <conditionalFormatting sqref="S20">
    <cfRule type="expression" dxfId="1579" priority="2533">
      <formula>Q20="Kier?"</formula>
    </cfRule>
  </conditionalFormatting>
  <conditionalFormatting sqref="T20">
    <cfRule type="expression" dxfId="1578" priority="2534">
      <formula>Q20="Inne?"</formula>
    </cfRule>
  </conditionalFormatting>
  <conditionalFormatting sqref="S20">
    <cfRule type="expression" dxfId="1577" priority="2535">
      <formula>Q20="Kier?"</formula>
    </cfRule>
  </conditionalFormatting>
  <conditionalFormatting sqref="R20">
    <cfRule type="expression" dxfId="1576" priority="2536">
      <formula>Q20="Podst?"</formula>
    </cfRule>
  </conditionalFormatting>
  <conditionalFormatting sqref="T20">
    <cfRule type="expression" dxfId="1575" priority="2537">
      <formula>Q20="Inne?"</formula>
    </cfRule>
  </conditionalFormatting>
  <conditionalFormatting sqref="S20">
    <cfRule type="expression" dxfId="1574" priority="2538">
      <formula>Q20="Kier?"</formula>
    </cfRule>
  </conditionalFormatting>
  <conditionalFormatting sqref="R20">
    <cfRule type="expression" dxfId="1573" priority="2539">
      <formula>Q20="Podst?"</formula>
    </cfRule>
  </conditionalFormatting>
  <conditionalFormatting sqref="R20">
    <cfRule type="expression" dxfId="1572" priority="2540">
      <formula>Q3="Podst?"</formula>
    </cfRule>
  </conditionalFormatting>
  <conditionalFormatting sqref="S20">
    <cfRule type="expression" dxfId="1571" priority="2541">
      <formula>Q3="Kier?"</formula>
    </cfRule>
  </conditionalFormatting>
  <conditionalFormatting sqref="T20">
    <cfRule type="expression" dxfId="1570" priority="2542">
      <formula>Q3="Inne?"</formula>
    </cfRule>
  </conditionalFormatting>
  <conditionalFormatting sqref="T20">
    <cfRule type="expression" dxfId="1569" priority="2543">
      <formula>Q20="Inne?"</formula>
    </cfRule>
  </conditionalFormatting>
  <conditionalFormatting sqref="S20">
    <cfRule type="expression" dxfId="1568" priority="2544">
      <formula>Q20="Kier?"</formula>
    </cfRule>
  </conditionalFormatting>
  <conditionalFormatting sqref="R20">
    <cfRule type="expression" dxfId="1567" priority="2545">
      <formula>Q20="Podst?"</formula>
    </cfRule>
  </conditionalFormatting>
  <conditionalFormatting sqref="T20">
    <cfRule type="expression" dxfId="1566" priority="2546">
      <formula>Q20="Inne?"</formula>
    </cfRule>
  </conditionalFormatting>
  <conditionalFormatting sqref="S20">
    <cfRule type="expression" dxfId="1565" priority="2547">
      <formula>Q20="Kier?"</formula>
    </cfRule>
  </conditionalFormatting>
  <conditionalFormatting sqref="R20">
    <cfRule type="expression" dxfId="1564" priority="2548">
      <formula>Q20="Podst?"</formula>
    </cfRule>
  </conditionalFormatting>
  <conditionalFormatting sqref="T20">
    <cfRule type="expression" dxfId="1563" priority="2549">
      <formula>Q20="Inne?"</formula>
    </cfRule>
  </conditionalFormatting>
  <conditionalFormatting sqref="S20">
    <cfRule type="expression" dxfId="1562" priority="2550">
      <formula>Q20="Kier?"</formula>
    </cfRule>
  </conditionalFormatting>
  <conditionalFormatting sqref="R20">
    <cfRule type="expression" dxfId="1561" priority="2551">
      <formula>Q20="Podst?"</formula>
    </cfRule>
  </conditionalFormatting>
  <conditionalFormatting sqref="T20">
    <cfRule type="expression" dxfId="1560" priority="2552">
      <formula>Q20="Inne?"</formula>
    </cfRule>
  </conditionalFormatting>
  <conditionalFormatting sqref="S20">
    <cfRule type="expression" dxfId="1559" priority="2553">
      <formula>Q20="Kier?"</formula>
    </cfRule>
  </conditionalFormatting>
  <conditionalFormatting sqref="R20">
    <cfRule type="expression" dxfId="1558" priority="2554">
      <formula>Q20="Podst?"</formula>
    </cfRule>
  </conditionalFormatting>
  <conditionalFormatting sqref="P20">
    <cfRule type="expression" dxfId="1557" priority="2555">
      <formula>AND(P20="*",M20="obi")</formula>
    </cfRule>
  </conditionalFormatting>
  <conditionalFormatting sqref="T20">
    <cfRule type="expression" dxfId="1556" priority="2556">
      <formula>Q20="Inne?"</formula>
    </cfRule>
  </conditionalFormatting>
  <conditionalFormatting sqref="S20">
    <cfRule type="expression" dxfId="1555" priority="2557">
      <formula>Q20="Kier?"</formula>
    </cfRule>
  </conditionalFormatting>
  <conditionalFormatting sqref="R20">
    <cfRule type="expression" dxfId="1554" priority="2558">
      <formula>Q20="Podst?"</formula>
    </cfRule>
  </conditionalFormatting>
  <conditionalFormatting sqref="T20">
    <cfRule type="expression" dxfId="1553" priority="2559">
      <formula>Q20="Inne?"</formula>
    </cfRule>
  </conditionalFormatting>
  <conditionalFormatting sqref="S20">
    <cfRule type="expression" dxfId="1552" priority="2560">
      <formula>Q20="Kier?"</formula>
    </cfRule>
  </conditionalFormatting>
  <conditionalFormatting sqref="R20">
    <cfRule type="expression" dxfId="1551" priority="2561">
      <formula>Q20="Podst?"</formula>
    </cfRule>
  </conditionalFormatting>
  <conditionalFormatting sqref="R15">
    <cfRule type="expression" dxfId="1550" priority="2562" stopIfTrue="1">
      <formula>#REF!="Podst?"</formula>
    </cfRule>
  </conditionalFormatting>
  <conditionalFormatting sqref="S15">
    <cfRule type="expression" dxfId="1549" priority="2563" stopIfTrue="1">
      <formula>#REF!="Kier?"</formula>
    </cfRule>
  </conditionalFormatting>
  <conditionalFormatting sqref="T15">
    <cfRule type="expression" dxfId="1548" priority="2564" stopIfTrue="1">
      <formula>#REF!="Inne?"</formula>
    </cfRule>
  </conditionalFormatting>
  <conditionalFormatting sqref="P43">
    <cfRule type="expression" dxfId="1547" priority="2565" stopIfTrue="1">
      <formula>AND(P43="*",M43="obi")</formula>
    </cfRule>
  </conditionalFormatting>
  <conditionalFormatting sqref="A43">
    <cfRule type="cellIs" dxfId="1546" priority="2566" stopIfTrue="1" operator="equal">
      <formula>"?"</formula>
    </cfRule>
  </conditionalFormatting>
  <conditionalFormatting sqref="B43">
    <cfRule type="expression" dxfId="1545" priority="2567" stopIfTrue="1">
      <formula>CELL("wiersz",B43)-TRUNC(CELL("wiersz",B43)/2)*2=0</formula>
    </cfRule>
  </conditionalFormatting>
  <conditionalFormatting sqref="T43">
    <cfRule type="expression" dxfId="1544" priority="2568" stopIfTrue="1">
      <formula>Q43="Inne?"</formula>
    </cfRule>
  </conditionalFormatting>
  <conditionalFormatting sqref="S43">
    <cfRule type="expression" dxfId="1543" priority="2569" stopIfTrue="1">
      <formula>Q43="Kier?"</formula>
    </cfRule>
  </conditionalFormatting>
  <conditionalFormatting sqref="R43">
    <cfRule type="expression" dxfId="1542" priority="2570" stopIfTrue="1">
      <formula>Q43="Podst?"</formula>
    </cfRule>
  </conditionalFormatting>
  <conditionalFormatting sqref="T43">
    <cfRule type="expression" dxfId="1541" priority="2571" stopIfTrue="1">
      <formula>Q43="Inne?"</formula>
    </cfRule>
  </conditionalFormatting>
  <conditionalFormatting sqref="S43">
    <cfRule type="expression" dxfId="1540" priority="2572" stopIfTrue="1">
      <formula>Q43="Kier?"</formula>
    </cfRule>
  </conditionalFormatting>
  <conditionalFormatting sqref="R43">
    <cfRule type="expression" dxfId="1539" priority="2573" stopIfTrue="1">
      <formula>Q43="Podst?"</formula>
    </cfRule>
  </conditionalFormatting>
  <conditionalFormatting sqref="T43">
    <cfRule type="expression" dxfId="1538" priority="2574" stopIfTrue="1">
      <formula>Q43="Inne?"</formula>
    </cfRule>
  </conditionalFormatting>
  <conditionalFormatting sqref="S43">
    <cfRule type="expression" dxfId="1537" priority="2575" stopIfTrue="1">
      <formula>Q43="Kier?"</formula>
    </cfRule>
  </conditionalFormatting>
  <conditionalFormatting sqref="R43">
    <cfRule type="expression" dxfId="1536" priority="2576" stopIfTrue="1">
      <formula>Q43="Podst?"</formula>
    </cfRule>
  </conditionalFormatting>
  <conditionalFormatting sqref="S43">
    <cfRule type="expression" dxfId="1535" priority="2577" stopIfTrue="1">
      <formula>Q43="Kier?"</formula>
    </cfRule>
  </conditionalFormatting>
  <conditionalFormatting sqref="R43">
    <cfRule type="expression" dxfId="1534" priority="2578" stopIfTrue="1">
      <formula>Q43="Podst?"</formula>
    </cfRule>
  </conditionalFormatting>
  <conditionalFormatting sqref="T43">
    <cfRule type="expression" dxfId="1533" priority="2579" stopIfTrue="1">
      <formula>Q43="Inne?"</formula>
    </cfRule>
  </conditionalFormatting>
  <conditionalFormatting sqref="T43">
    <cfRule type="expression" dxfId="1532" priority="2580" stopIfTrue="1">
      <formula>Q43="Inne?"</formula>
    </cfRule>
  </conditionalFormatting>
  <conditionalFormatting sqref="T43">
    <cfRule type="expression" dxfId="1531" priority="2581" stopIfTrue="1">
      <formula>Q43="Inne?"</formula>
    </cfRule>
  </conditionalFormatting>
  <conditionalFormatting sqref="S43">
    <cfRule type="expression" dxfId="1530" priority="2582" stopIfTrue="1">
      <formula>Q43="Kier?"</formula>
    </cfRule>
  </conditionalFormatting>
  <conditionalFormatting sqref="R43">
    <cfRule type="expression" dxfId="1529" priority="2583" stopIfTrue="1">
      <formula>Q43="Podst?"</formula>
    </cfRule>
  </conditionalFormatting>
  <conditionalFormatting sqref="R43">
    <cfRule type="expression" dxfId="1528" priority="2584" stopIfTrue="1">
      <formula>Q43="Podst?"</formula>
    </cfRule>
  </conditionalFormatting>
  <conditionalFormatting sqref="T43">
    <cfRule type="expression" dxfId="1527" priority="2585" stopIfTrue="1">
      <formula>Q43="Inne?"</formula>
    </cfRule>
  </conditionalFormatting>
  <conditionalFormatting sqref="S43">
    <cfRule type="expression" dxfId="1526" priority="2586" stopIfTrue="1">
      <formula>Q43="Kier?"</formula>
    </cfRule>
  </conditionalFormatting>
  <conditionalFormatting sqref="R43">
    <cfRule type="expression" dxfId="1525" priority="2587" stopIfTrue="1">
      <formula>Q43="Podst?"</formula>
    </cfRule>
  </conditionalFormatting>
  <conditionalFormatting sqref="T43">
    <cfRule type="expression" dxfId="1524" priority="2588" stopIfTrue="1">
      <formula>Q43="Inne?"</formula>
    </cfRule>
  </conditionalFormatting>
  <conditionalFormatting sqref="S43">
    <cfRule type="expression" dxfId="1523" priority="2589" stopIfTrue="1">
      <formula>Q43="Kier?"</formula>
    </cfRule>
  </conditionalFormatting>
  <conditionalFormatting sqref="R43">
    <cfRule type="expression" dxfId="1522" priority="2590" stopIfTrue="1">
      <formula>Q43="Podst?"</formula>
    </cfRule>
  </conditionalFormatting>
  <conditionalFormatting sqref="T43">
    <cfRule type="expression" dxfId="1521" priority="2591" stopIfTrue="1">
      <formula>Q43="Inne?"</formula>
    </cfRule>
  </conditionalFormatting>
  <conditionalFormatting sqref="S43">
    <cfRule type="expression" dxfId="1520" priority="2592" stopIfTrue="1">
      <formula>Q43="Kier?"</formula>
    </cfRule>
  </conditionalFormatting>
  <conditionalFormatting sqref="R43">
    <cfRule type="expression" dxfId="1519" priority="2593" stopIfTrue="1">
      <formula>Q43="Podst?"</formula>
    </cfRule>
  </conditionalFormatting>
  <conditionalFormatting sqref="T43">
    <cfRule type="expression" dxfId="1518" priority="2594" stopIfTrue="1">
      <formula>Q43="Inne?"</formula>
    </cfRule>
  </conditionalFormatting>
  <conditionalFormatting sqref="T43">
    <cfRule type="expression" dxfId="1517" priority="2595" stopIfTrue="1">
      <formula>Q43="Inne?"</formula>
    </cfRule>
  </conditionalFormatting>
  <conditionalFormatting sqref="S43">
    <cfRule type="expression" dxfId="1516" priority="2596" stopIfTrue="1">
      <formula>Q43="Kier?"</formula>
    </cfRule>
  </conditionalFormatting>
  <conditionalFormatting sqref="R43">
    <cfRule type="expression" dxfId="1515" priority="2597" stopIfTrue="1">
      <formula>Q43="Podst?"</formula>
    </cfRule>
  </conditionalFormatting>
  <conditionalFormatting sqref="T43">
    <cfRule type="expression" dxfId="1514" priority="2598" stopIfTrue="1">
      <formula>Q43="Inne?"</formula>
    </cfRule>
  </conditionalFormatting>
  <conditionalFormatting sqref="S43">
    <cfRule type="expression" dxfId="1513" priority="2599" stopIfTrue="1">
      <formula>Q43="Kier?"</formula>
    </cfRule>
  </conditionalFormatting>
  <conditionalFormatting sqref="R43">
    <cfRule type="expression" dxfId="1512" priority="2600" stopIfTrue="1">
      <formula>Q43="Podst?"</formula>
    </cfRule>
  </conditionalFormatting>
  <conditionalFormatting sqref="T43">
    <cfRule type="expression" dxfId="1511" priority="2601" stopIfTrue="1">
      <formula>Q43="Inne?"</formula>
    </cfRule>
  </conditionalFormatting>
  <conditionalFormatting sqref="S43">
    <cfRule type="expression" dxfId="1510" priority="2602" stopIfTrue="1">
      <formula>Q43="Kier?"</formula>
    </cfRule>
  </conditionalFormatting>
  <conditionalFormatting sqref="R43">
    <cfRule type="expression" dxfId="1509" priority="2603" stopIfTrue="1">
      <formula>Q43="Podst?"</formula>
    </cfRule>
  </conditionalFormatting>
  <conditionalFormatting sqref="T43">
    <cfRule type="expression" dxfId="1508" priority="2604" stopIfTrue="1">
      <formula>Q43="Inne?"</formula>
    </cfRule>
  </conditionalFormatting>
  <conditionalFormatting sqref="S43">
    <cfRule type="expression" dxfId="1507" priority="2605" stopIfTrue="1">
      <formula>Q43="Kier?"</formula>
    </cfRule>
  </conditionalFormatting>
  <conditionalFormatting sqref="R43">
    <cfRule type="expression" dxfId="1506" priority="2606" stopIfTrue="1">
      <formula>Q43="Podst?"</formula>
    </cfRule>
  </conditionalFormatting>
  <conditionalFormatting sqref="T43">
    <cfRule type="expression" dxfId="1505" priority="2607" stopIfTrue="1">
      <formula>Q43="Inne?"</formula>
    </cfRule>
  </conditionalFormatting>
  <conditionalFormatting sqref="T43">
    <cfRule type="expression" dxfId="1504" priority="2608" stopIfTrue="1">
      <formula>Q43="Inne?"</formula>
    </cfRule>
  </conditionalFormatting>
  <conditionalFormatting sqref="S43">
    <cfRule type="expression" dxfId="1503" priority="2609" stopIfTrue="1">
      <formula>Q43="Kier?"</formula>
    </cfRule>
  </conditionalFormatting>
  <conditionalFormatting sqref="R43">
    <cfRule type="expression" dxfId="1502" priority="2610" stopIfTrue="1">
      <formula>Q43="Podst?"</formula>
    </cfRule>
  </conditionalFormatting>
  <conditionalFormatting sqref="T43">
    <cfRule type="expression" dxfId="1501" priority="2611" stopIfTrue="1">
      <formula>Q43="Inne?"</formula>
    </cfRule>
  </conditionalFormatting>
  <conditionalFormatting sqref="S43">
    <cfRule type="expression" dxfId="1500" priority="2612" stopIfTrue="1">
      <formula>Q43="Kier?"</formula>
    </cfRule>
  </conditionalFormatting>
  <conditionalFormatting sqref="R43">
    <cfRule type="expression" dxfId="1499" priority="2613" stopIfTrue="1">
      <formula>Q43="Podst?"</formula>
    </cfRule>
  </conditionalFormatting>
  <conditionalFormatting sqref="T43">
    <cfRule type="expression" dxfId="1498" priority="2614" stopIfTrue="1">
      <formula>Q43="Inne?"</formula>
    </cfRule>
  </conditionalFormatting>
  <conditionalFormatting sqref="S43">
    <cfRule type="expression" dxfId="1497" priority="2615" stopIfTrue="1">
      <formula>Q43="Kier?"</formula>
    </cfRule>
  </conditionalFormatting>
  <conditionalFormatting sqref="R43">
    <cfRule type="expression" dxfId="1496" priority="2616" stopIfTrue="1">
      <formula>Q43="Podst?"</formula>
    </cfRule>
  </conditionalFormatting>
  <conditionalFormatting sqref="T43">
    <cfRule type="expression" dxfId="1495" priority="2617" stopIfTrue="1">
      <formula>Q43="Inne?"</formula>
    </cfRule>
  </conditionalFormatting>
  <conditionalFormatting sqref="S43">
    <cfRule type="expression" dxfId="1494" priority="2618" stopIfTrue="1">
      <formula>Q43="Kier?"</formula>
    </cfRule>
  </conditionalFormatting>
  <conditionalFormatting sqref="R43">
    <cfRule type="expression" dxfId="1493" priority="2619" stopIfTrue="1">
      <formula>Q43="Podst?"</formula>
    </cfRule>
  </conditionalFormatting>
  <conditionalFormatting sqref="P43">
    <cfRule type="expression" dxfId="1492" priority="2620" stopIfTrue="1">
      <formula>AND(P43="*",M43="obi")</formula>
    </cfRule>
  </conditionalFormatting>
  <conditionalFormatting sqref="T43">
    <cfRule type="expression" dxfId="1491" priority="2621" stopIfTrue="1">
      <formula>Q43="Inne?"</formula>
    </cfRule>
  </conditionalFormatting>
  <conditionalFormatting sqref="S43">
    <cfRule type="expression" dxfId="1490" priority="2622" stopIfTrue="1">
      <formula>Q43="Kier?"</formula>
    </cfRule>
  </conditionalFormatting>
  <conditionalFormatting sqref="R43">
    <cfRule type="expression" dxfId="1489" priority="2623" stopIfTrue="1">
      <formula>Q43="Podst?"</formula>
    </cfRule>
  </conditionalFormatting>
  <conditionalFormatting sqref="T43">
    <cfRule type="expression" dxfId="1488" priority="2624" stopIfTrue="1">
      <formula>Q43="Inne?"</formula>
    </cfRule>
  </conditionalFormatting>
  <conditionalFormatting sqref="S43">
    <cfRule type="expression" dxfId="1487" priority="2625" stopIfTrue="1">
      <formula>Q43="Kier?"</formula>
    </cfRule>
  </conditionalFormatting>
  <conditionalFormatting sqref="R43">
    <cfRule type="expression" dxfId="1486" priority="2626" stopIfTrue="1">
      <formula>Q43="Podst?"</formula>
    </cfRule>
  </conditionalFormatting>
  <conditionalFormatting sqref="R43">
    <cfRule type="expression" dxfId="1485" priority="2627" stopIfTrue="1">
      <formula>Q43="Podst?"</formula>
    </cfRule>
  </conditionalFormatting>
  <conditionalFormatting sqref="S43">
    <cfRule type="expression" dxfId="1484" priority="2628" stopIfTrue="1">
      <formula>Q43="Kier?"</formula>
    </cfRule>
  </conditionalFormatting>
  <conditionalFormatting sqref="T43">
    <cfRule type="expression" dxfId="1483" priority="2629" stopIfTrue="1">
      <formula>Q43="Inne?"</formula>
    </cfRule>
  </conditionalFormatting>
  <conditionalFormatting sqref="T43">
    <cfRule type="expression" dxfId="1482" priority="2630" stopIfTrue="1">
      <formula>Q43="Inne?"</formula>
    </cfRule>
  </conditionalFormatting>
  <conditionalFormatting sqref="S43">
    <cfRule type="expression" dxfId="1481" priority="2631" stopIfTrue="1">
      <formula>Q43="Kier?"</formula>
    </cfRule>
  </conditionalFormatting>
  <conditionalFormatting sqref="T43">
    <cfRule type="expression" dxfId="1480" priority="2632" stopIfTrue="1">
      <formula>Q43="Inne?"</formula>
    </cfRule>
  </conditionalFormatting>
  <conditionalFormatting sqref="S43">
    <cfRule type="expression" dxfId="1479" priority="2633" stopIfTrue="1">
      <formula>Q43="Kier?"</formula>
    </cfRule>
  </conditionalFormatting>
  <conditionalFormatting sqref="R43">
    <cfRule type="expression" dxfId="1478" priority="2634" stopIfTrue="1">
      <formula>Q43="Podst?"</formula>
    </cfRule>
  </conditionalFormatting>
  <conditionalFormatting sqref="P43">
    <cfRule type="expression" dxfId="1477" priority="2635" stopIfTrue="1">
      <formula>AND(P43="*",M43="obi")</formula>
    </cfRule>
  </conditionalFormatting>
  <conditionalFormatting sqref="S43">
    <cfRule type="expression" dxfId="1476" priority="2636" stopIfTrue="1">
      <formula>Q43="Kier?"</formula>
    </cfRule>
  </conditionalFormatting>
  <conditionalFormatting sqref="T43">
    <cfRule type="expression" dxfId="1475" priority="2637" stopIfTrue="1">
      <formula>Q43="Inne?"</formula>
    </cfRule>
  </conditionalFormatting>
  <conditionalFormatting sqref="R43">
    <cfRule type="expression" dxfId="1474" priority="2638" stopIfTrue="1">
      <formula>Q43="Podst?"</formula>
    </cfRule>
  </conditionalFormatting>
  <conditionalFormatting sqref="T43">
    <cfRule type="expression" dxfId="1473" priority="2639" stopIfTrue="1">
      <formula>Q43="Inne?"</formula>
    </cfRule>
  </conditionalFormatting>
  <conditionalFormatting sqref="S43">
    <cfRule type="expression" dxfId="1472" priority="2640" stopIfTrue="1">
      <formula>Q43="Kier?"</formula>
    </cfRule>
  </conditionalFormatting>
  <conditionalFormatting sqref="R43">
    <cfRule type="expression" dxfId="1471" priority="2641" stopIfTrue="1">
      <formula>Q43="Podst?"</formula>
    </cfRule>
  </conditionalFormatting>
  <conditionalFormatting sqref="T43">
    <cfRule type="expression" dxfId="1470" priority="2642" stopIfTrue="1">
      <formula>Q43="Inne?"</formula>
    </cfRule>
  </conditionalFormatting>
  <conditionalFormatting sqref="S43">
    <cfRule type="expression" dxfId="1469" priority="2643" stopIfTrue="1">
      <formula>Q43="Kier?"</formula>
    </cfRule>
  </conditionalFormatting>
  <conditionalFormatting sqref="R43">
    <cfRule type="expression" dxfId="1468" priority="2644" stopIfTrue="1">
      <formula>Q43="Podst?"</formula>
    </cfRule>
  </conditionalFormatting>
  <conditionalFormatting sqref="T43">
    <cfRule type="expression" dxfId="1467" priority="2645" stopIfTrue="1">
      <formula>Q43="Inne?"</formula>
    </cfRule>
  </conditionalFormatting>
  <conditionalFormatting sqref="S43">
    <cfRule type="expression" dxfId="1466" priority="2646" stopIfTrue="1">
      <formula>Q43="Kier?"</formula>
    </cfRule>
  </conditionalFormatting>
  <conditionalFormatting sqref="R43">
    <cfRule type="expression" dxfId="1465" priority="2647" stopIfTrue="1">
      <formula>Q43="Podst?"</formula>
    </cfRule>
  </conditionalFormatting>
  <conditionalFormatting sqref="P43">
    <cfRule type="expression" dxfId="1464" priority="2648" stopIfTrue="1">
      <formula>AND(P43="*",M43="obi")</formula>
    </cfRule>
  </conditionalFormatting>
  <conditionalFormatting sqref="S43">
    <cfRule type="expression" dxfId="1463" priority="2649" stopIfTrue="1">
      <formula>Q43="Kier?"</formula>
    </cfRule>
  </conditionalFormatting>
  <conditionalFormatting sqref="R43">
    <cfRule type="expression" dxfId="1462" priority="2650" stopIfTrue="1">
      <formula>Q43="Podst?"</formula>
    </cfRule>
  </conditionalFormatting>
  <conditionalFormatting sqref="S43">
    <cfRule type="expression" dxfId="1461" priority="2651" stopIfTrue="1">
      <formula>Q43="Kier?"</formula>
    </cfRule>
  </conditionalFormatting>
  <conditionalFormatting sqref="R43">
    <cfRule type="expression" dxfId="1460" priority="2652" stopIfTrue="1">
      <formula>Q43="Podst?"</formula>
    </cfRule>
  </conditionalFormatting>
  <conditionalFormatting sqref="T43">
    <cfRule type="expression" dxfId="1459" priority="2653" stopIfTrue="1">
      <formula>R43="Kier?"</formula>
    </cfRule>
  </conditionalFormatting>
  <conditionalFormatting sqref="T43">
    <cfRule type="expression" dxfId="1458" priority="2654" stopIfTrue="1">
      <formula>R43="Kier?"</formula>
    </cfRule>
  </conditionalFormatting>
  <conditionalFormatting sqref="T43">
    <cfRule type="expression" dxfId="1457" priority="2655" stopIfTrue="1">
      <formula>R43="Kier?"</formula>
    </cfRule>
  </conditionalFormatting>
  <conditionalFormatting sqref="T43">
    <cfRule type="expression" dxfId="1456" priority="2656" stopIfTrue="1">
      <formula>Q43="Inne?"</formula>
    </cfRule>
  </conditionalFormatting>
  <conditionalFormatting sqref="S43">
    <cfRule type="expression" dxfId="1455" priority="2657" stopIfTrue="1">
      <formula>Q43="Kier?"</formula>
    </cfRule>
  </conditionalFormatting>
  <conditionalFormatting sqref="R43">
    <cfRule type="expression" dxfId="1454" priority="2658" stopIfTrue="1">
      <formula>Q43="Podst?"</formula>
    </cfRule>
  </conditionalFormatting>
  <conditionalFormatting sqref="P43">
    <cfRule type="expression" dxfId="1453" priority="2659" stopIfTrue="1">
      <formula>AND(P43="*",M43="obi")</formula>
    </cfRule>
  </conditionalFormatting>
  <conditionalFormatting sqref="T43">
    <cfRule type="expression" dxfId="1452" priority="2660" stopIfTrue="1">
      <formula>Q43="Inne?"</formula>
    </cfRule>
  </conditionalFormatting>
  <conditionalFormatting sqref="S43">
    <cfRule type="expression" dxfId="1451" priority="2661" stopIfTrue="1">
      <formula>Q43="Kier?"</formula>
    </cfRule>
  </conditionalFormatting>
  <conditionalFormatting sqref="R43">
    <cfRule type="expression" dxfId="1450" priority="2662" stopIfTrue="1">
      <formula>Q43="Podst?"</formula>
    </cfRule>
  </conditionalFormatting>
  <conditionalFormatting sqref="S43">
    <cfRule type="expression" dxfId="1449" priority="2663" stopIfTrue="1">
      <formula>Q43="Kier?"</formula>
    </cfRule>
  </conditionalFormatting>
  <conditionalFormatting sqref="R43">
    <cfRule type="expression" dxfId="1448" priority="2664" stopIfTrue="1">
      <formula>Q43="Podst?"</formula>
    </cfRule>
  </conditionalFormatting>
  <conditionalFormatting sqref="T43">
    <cfRule type="expression" dxfId="1447" priority="2665" stopIfTrue="1">
      <formula>Q43="Inne?"</formula>
    </cfRule>
  </conditionalFormatting>
  <conditionalFormatting sqref="R43">
    <cfRule type="expression" dxfId="1446" priority="2666" stopIfTrue="1">
      <formula>Q43="Podst?"</formula>
    </cfRule>
  </conditionalFormatting>
  <conditionalFormatting sqref="S43">
    <cfRule type="expression" dxfId="1445" priority="2667" stopIfTrue="1">
      <formula>Q43="Kier?"</formula>
    </cfRule>
  </conditionalFormatting>
  <conditionalFormatting sqref="S43">
    <cfRule type="expression" dxfId="1444" priority="2668" stopIfTrue="1">
      <formula>Q43="Kier?"</formula>
    </cfRule>
  </conditionalFormatting>
  <conditionalFormatting sqref="T43">
    <cfRule type="expression" dxfId="1443" priority="2669" stopIfTrue="1">
      <formula>Q43="Inne?"</formula>
    </cfRule>
  </conditionalFormatting>
  <conditionalFormatting sqref="S43">
    <cfRule type="expression" dxfId="1442" priority="2670" stopIfTrue="1">
      <formula>Q43="Kier?"</formula>
    </cfRule>
  </conditionalFormatting>
  <conditionalFormatting sqref="R43">
    <cfRule type="expression" dxfId="1441" priority="2671" stopIfTrue="1">
      <formula>Q43="Podst?"</formula>
    </cfRule>
  </conditionalFormatting>
  <conditionalFormatting sqref="T43">
    <cfRule type="expression" dxfId="1440" priority="2672" stopIfTrue="1">
      <formula>Q43="Inne?"</formula>
    </cfRule>
  </conditionalFormatting>
  <conditionalFormatting sqref="S43">
    <cfRule type="expression" dxfId="1439" priority="2673" stopIfTrue="1">
      <formula>Q43="Kier?"</formula>
    </cfRule>
  </conditionalFormatting>
  <conditionalFormatting sqref="R43">
    <cfRule type="expression" dxfId="1438" priority="2674" stopIfTrue="1">
      <formula>Q43="Podst?"</formula>
    </cfRule>
  </conditionalFormatting>
  <conditionalFormatting sqref="T43">
    <cfRule type="expression" dxfId="1437" priority="2675" stopIfTrue="1">
      <formula>Q43="Inne?"</formula>
    </cfRule>
  </conditionalFormatting>
  <conditionalFormatting sqref="R43">
    <cfRule type="expression" dxfId="1436" priority="2676" stopIfTrue="1">
      <formula>Q43="Podst?"</formula>
    </cfRule>
  </conditionalFormatting>
  <conditionalFormatting sqref="S43">
    <cfRule type="expression" dxfId="1435" priority="2677" stopIfTrue="1">
      <formula>Q43="Kier?"</formula>
    </cfRule>
  </conditionalFormatting>
  <conditionalFormatting sqref="S43">
    <cfRule type="expression" dxfId="1434" priority="2678" stopIfTrue="1">
      <formula>Q43="Kier?"</formula>
    </cfRule>
  </conditionalFormatting>
  <conditionalFormatting sqref="T43">
    <cfRule type="expression" dxfId="1433" priority="2679" stopIfTrue="1">
      <formula>Q43="Inne?"</formula>
    </cfRule>
  </conditionalFormatting>
  <conditionalFormatting sqref="S43">
    <cfRule type="expression" dxfId="1432" priority="2680" stopIfTrue="1">
      <formula>Q43="Kier?"</formula>
    </cfRule>
  </conditionalFormatting>
  <conditionalFormatting sqref="R43">
    <cfRule type="expression" dxfId="1431" priority="2681" stopIfTrue="1">
      <formula>Q43="Podst?"</formula>
    </cfRule>
  </conditionalFormatting>
  <conditionalFormatting sqref="T43">
    <cfRule type="expression" dxfId="1430" priority="2682" stopIfTrue="1">
      <formula>Q43="Inne?"</formula>
    </cfRule>
  </conditionalFormatting>
  <conditionalFormatting sqref="S43">
    <cfRule type="expression" dxfId="1429" priority="2683" stopIfTrue="1">
      <formula>Q43="Kier?"</formula>
    </cfRule>
  </conditionalFormatting>
  <conditionalFormatting sqref="R43">
    <cfRule type="expression" dxfId="1428" priority="2684" stopIfTrue="1">
      <formula>Q43="Podst?"</formula>
    </cfRule>
  </conditionalFormatting>
  <conditionalFormatting sqref="R43">
    <cfRule type="expression" dxfId="1427" priority="2685" stopIfTrue="1">
      <formula>Q26="Podst?"</formula>
    </cfRule>
  </conditionalFormatting>
  <conditionalFormatting sqref="S43">
    <cfRule type="expression" dxfId="1426" priority="2686" stopIfTrue="1">
      <formula>Q26="Kier?"</formula>
    </cfRule>
  </conditionalFormatting>
  <conditionalFormatting sqref="T43">
    <cfRule type="expression" dxfId="1425" priority="2687" stopIfTrue="1">
      <formula>Q26="Inne?"</formula>
    </cfRule>
  </conditionalFormatting>
  <conditionalFormatting sqref="T43">
    <cfRule type="expression" dxfId="1424" priority="2688" stopIfTrue="1">
      <formula>Q43="Inne?"</formula>
    </cfRule>
  </conditionalFormatting>
  <conditionalFormatting sqref="S43">
    <cfRule type="expression" dxfId="1423" priority="2689" stopIfTrue="1">
      <formula>Q43="Kier?"</formula>
    </cfRule>
  </conditionalFormatting>
  <conditionalFormatting sqref="R43">
    <cfRule type="expression" dxfId="1422" priority="2690" stopIfTrue="1">
      <formula>Q43="Podst?"</formula>
    </cfRule>
  </conditionalFormatting>
  <conditionalFormatting sqref="T43">
    <cfRule type="expression" dxfId="1421" priority="2691" stopIfTrue="1">
      <formula>Q43="Inne?"</formula>
    </cfRule>
  </conditionalFormatting>
  <conditionalFormatting sqref="S43">
    <cfRule type="expression" dxfId="1420" priority="2692" stopIfTrue="1">
      <formula>Q43="Kier?"</formula>
    </cfRule>
  </conditionalFormatting>
  <conditionalFormatting sqref="R43">
    <cfRule type="expression" dxfId="1419" priority="2693" stopIfTrue="1">
      <formula>Q43="Podst?"</formula>
    </cfRule>
  </conditionalFormatting>
  <conditionalFormatting sqref="T43">
    <cfRule type="expression" dxfId="1418" priority="2694" stopIfTrue="1">
      <formula>Q43="Inne?"</formula>
    </cfRule>
  </conditionalFormatting>
  <conditionalFormatting sqref="S43">
    <cfRule type="expression" dxfId="1417" priority="2695" stopIfTrue="1">
      <formula>Q43="Kier?"</formula>
    </cfRule>
  </conditionalFormatting>
  <conditionalFormatting sqref="R43">
    <cfRule type="expression" dxfId="1416" priority="2696" stopIfTrue="1">
      <formula>Q43="Podst?"</formula>
    </cfRule>
  </conditionalFormatting>
  <conditionalFormatting sqref="T43">
    <cfRule type="expression" dxfId="1415" priority="2697" stopIfTrue="1">
      <formula>Q43="Inne?"</formula>
    </cfRule>
  </conditionalFormatting>
  <conditionalFormatting sqref="S43">
    <cfRule type="expression" dxfId="1414" priority="2698" stopIfTrue="1">
      <formula>Q43="Kier?"</formula>
    </cfRule>
  </conditionalFormatting>
  <conditionalFormatting sqref="R43">
    <cfRule type="expression" dxfId="1413" priority="2699" stopIfTrue="1">
      <formula>Q43="Podst?"</formula>
    </cfRule>
  </conditionalFormatting>
  <conditionalFormatting sqref="P43">
    <cfRule type="expression" dxfId="1412" priority="2700" stopIfTrue="1">
      <formula>AND(P43="*",M43="obi")</formula>
    </cfRule>
  </conditionalFormatting>
  <conditionalFormatting sqref="T43">
    <cfRule type="expression" dxfId="1411" priority="2701" stopIfTrue="1">
      <formula>Q43="Inne?"</formula>
    </cfRule>
  </conditionalFormatting>
  <conditionalFormatting sqref="S43">
    <cfRule type="expression" dxfId="1410" priority="2702" stopIfTrue="1">
      <formula>Q43="Kier?"</formula>
    </cfRule>
  </conditionalFormatting>
  <conditionalFormatting sqref="R43">
    <cfRule type="expression" dxfId="1409" priority="2703" stopIfTrue="1">
      <formula>Q43="Podst?"</formula>
    </cfRule>
  </conditionalFormatting>
  <conditionalFormatting sqref="T43">
    <cfRule type="expression" dxfId="1408" priority="2704" stopIfTrue="1">
      <formula>Q43="Inne?"</formula>
    </cfRule>
  </conditionalFormatting>
  <conditionalFormatting sqref="S43">
    <cfRule type="expression" dxfId="1407" priority="2705" stopIfTrue="1">
      <formula>Q43="Kier?"</formula>
    </cfRule>
  </conditionalFormatting>
  <conditionalFormatting sqref="R43">
    <cfRule type="expression" dxfId="1406" priority="2706" stopIfTrue="1">
      <formula>Q43="Podst?"</formula>
    </cfRule>
  </conditionalFormatting>
  <conditionalFormatting sqref="P52">
    <cfRule type="expression" dxfId="1405" priority="2707" stopIfTrue="1">
      <formula>AND(P52="*",M52="obi")</formula>
    </cfRule>
  </conditionalFormatting>
  <conditionalFormatting sqref="A52">
    <cfRule type="cellIs" dxfId="1404" priority="2708" stopIfTrue="1" operator="equal">
      <formula>"?"</formula>
    </cfRule>
  </conditionalFormatting>
  <conditionalFormatting sqref="B52">
    <cfRule type="expression" dxfId="1403" priority="2709" stopIfTrue="1">
      <formula>CELL("wiersz",B52)-TRUNC(CELL("wiersz",B52)/2)*2=0</formula>
    </cfRule>
  </conditionalFormatting>
  <conditionalFormatting sqref="T52">
    <cfRule type="expression" dxfId="1402" priority="2710" stopIfTrue="1">
      <formula>Q52="Inne?"</formula>
    </cfRule>
  </conditionalFormatting>
  <conditionalFormatting sqref="S52">
    <cfRule type="expression" dxfId="1401" priority="2711" stopIfTrue="1">
      <formula>Q52="Kier?"</formula>
    </cfRule>
  </conditionalFormatting>
  <conditionalFormatting sqref="R52">
    <cfRule type="expression" dxfId="1400" priority="2712" stopIfTrue="1">
      <formula>Q52="Podst?"</formula>
    </cfRule>
  </conditionalFormatting>
  <conditionalFormatting sqref="T52">
    <cfRule type="expression" dxfId="1399" priority="2713" stopIfTrue="1">
      <formula>Q52="Inne?"</formula>
    </cfRule>
  </conditionalFormatting>
  <conditionalFormatting sqref="S52">
    <cfRule type="expression" dxfId="1398" priority="2714" stopIfTrue="1">
      <formula>Q52="Kier?"</formula>
    </cfRule>
  </conditionalFormatting>
  <conditionalFormatting sqref="R52">
    <cfRule type="expression" dxfId="1397" priority="2715" stopIfTrue="1">
      <formula>Q52="Podst?"</formula>
    </cfRule>
  </conditionalFormatting>
  <conditionalFormatting sqref="T52">
    <cfRule type="expression" dxfId="1396" priority="2716" stopIfTrue="1">
      <formula>Q52="Inne?"</formula>
    </cfRule>
  </conditionalFormatting>
  <conditionalFormatting sqref="T52">
    <cfRule type="expression" dxfId="1395" priority="2717" stopIfTrue="1">
      <formula>Q52="Inne?"</formula>
    </cfRule>
  </conditionalFormatting>
  <conditionalFormatting sqref="S52">
    <cfRule type="expression" dxfId="1394" priority="2718" stopIfTrue="1">
      <formula>Q52="Kier?"</formula>
    </cfRule>
  </conditionalFormatting>
  <conditionalFormatting sqref="R52">
    <cfRule type="expression" dxfId="1393" priority="2719" stopIfTrue="1">
      <formula>Q52="Podst?"</formula>
    </cfRule>
  </conditionalFormatting>
  <conditionalFormatting sqref="T52">
    <cfRule type="expression" dxfId="1392" priority="2720" stopIfTrue="1">
      <formula>Q52="Inne?"</formula>
    </cfRule>
  </conditionalFormatting>
  <conditionalFormatting sqref="S52">
    <cfRule type="expression" dxfId="1391" priority="2721" stopIfTrue="1">
      <formula>Q52="Kier?"</formula>
    </cfRule>
  </conditionalFormatting>
  <conditionalFormatting sqref="R52">
    <cfRule type="expression" dxfId="1390" priority="2722" stopIfTrue="1">
      <formula>Q52="Podst?"</formula>
    </cfRule>
  </conditionalFormatting>
  <conditionalFormatting sqref="R52">
    <cfRule type="expression" dxfId="1389" priority="2723" stopIfTrue="1">
      <formula>Q52="Podst?"</formula>
    </cfRule>
  </conditionalFormatting>
  <conditionalFormatting sqref="S52">
    <cfRule type="expression" dxfId="1388" priority="2724" stopIfTrue="1">
      <formula>Q52="Kier?"</formula>
    </cfRule>
  </conditionalFormatting>
  <conditionalFormatting sqref="T52">
    <cfRule type="expression" dxfId="1387" priority="2725" stopIfTrue="1">
      <formula>Q52="Inne?"</formula>
    </cfRule>
  </conditionalFormatting>
  <conditionalFormatting sqref="T52">
    <cfRule type="expression" dxfId="1386" priority="2726" stopIfTrue="1">
      <formula>Q52="Inne?"</formula>
    </cfRule>
  </conditionalFormatting>
  <conditionalFormatting sqref="S52">
    <cfRule type="expression" dxfId="1385" priority="2727" stopIfTrue="1">
      <formula>Q52="Kier?"</formula>
    </cfRule>
  </conditionalFormatting>
  <conditionalFormatting sqref="T52">
    <cfRule type="expression" dxfId="1384" priority="2728" stopIfTrue="1">
      <formula>Q52="Inne?"</formula>
    </cfRule>
  </conditionalFormatting>
  <conditionalFormatting sqref="S52">
    <cfRule type="expression" dxfId="1383" priority="2729" stopIfTrue="1">
      <formula>Q52="Kier?"</formula>
    </cfRule>
  </conditionalFormatting>
  <conditionalFormatting sqref="R52">
    <cfRule type="expression" dxfId="1382" priority="2730" stopIfTrue="1">
      <formula>Q52="Podst?"</formula>
    </cfRule>
  </conditionalFormatting>
  <conditionalFormatting sqref="S52">
    <cfRule type="expression" dxfId="1381" priority="2731" stopIfTrue="1">
      <formula>Q52="Kier?"</formula>
    </cfRule>
  </conditionalFormatting>
  <conditionalFormatting sqref="R52">
    <cfRule type="expression" dxfId="1380" priority="2732" stopIfTrue="1">
      <formula>Q52="Podst?"</formula>
    </cfRule>
  </conditionalFormatting>
  <conditionalFormatting sqref="S52">
    <cfRule type="expression" dxfId="1379" priority="2733" stopIfTrue="1">
      <formula>Q52="Kier?"</formula>
    </cfRule>
  </conditionalFormatting>
  <conditionalFormatting sqref="R52">
    <cfRule type="expression" dxfId="1378" priority="2734" stopIfTrue="1">
      <formula>Q52="Podst?"</formula>
    </cfRule>
  </conditionalFormatting>
  <conditionalFormatting sqref="T52">
    <cfRule type="expression" dxfId="1377" priority="2735" stopIfTrue="1">
      <formula>Q52="Inne?"</formula>
    </cfRule>
  </conditionalFormatting>
  <conditionalFormatting sqref="T52">
    <cfRule type="expression" dxfId="1376" priority="2736" stopIfTrue="1">
      <formula>Q52="Inne?"</formula>
    </cfRule>
  </conditionalFormatting>
  <conditionalFormatting sqref="T52">
    <cfRule type="expression" dxfId="1375" priority="2737" stopIfTrue="1">
      <formula>Q52="Inne?"</formula>
    </cfRule>
  </conditionalFormatting>
  <conditionalFormatting sqref="S52">
    <cfRule type="expression" dxfId="1374" priority="2738" stopIfTrue="1">
      <formula>Q52="Kier?"</formula>
    </cfRule>
  </conditionalFormatting>
  <conditionalFormatting sqref="R52">
    <cfRule type="expression" dxfId="1373" priority="2739" stopIfTrue="1">
      <formula>Q52="Podst?"</formula>
    </cfRule>
  </conditionalFormatting>
  <conditionalFormatting sqref="T52">
    <cfRule type="expression" dxfId="1372" priority="2740" stopIfTrue="1">
      <formula>Q52="Inne?"</formula>
    </cfRule>
  </conditionalFormatting>
  <conditionalFormatting sqref="S52">
    <cfRule type="expression" dxfId="1371" priority="2741" stopIfTrue="1">
      <formula>Q52="Kier?"</formula>
    </cfRule>
  </conditionalFormatting>
  <conditionalFormatting sqref="R52">
    <cfRule type="expression" dxfId="1370" priority="2742" stopIfTrue="1">
      <formula>Q52="Podst?"</formula>
    </cfRule>
  </conditionalFormatting>
  <conditionalFormatting sqref="T52">
    <cfRule type="expression" dxfId="1369" priority="2743" stopIfTrue="1">
      <formula>Q52="Inne?"</formula>
    </cfRule>
  </conditionalFormatting>
  <conditionalFormatting sqref="S52">
    <cfRule type="expression" dxfId="1368" priority="2744" stopIfTrue="1">
      <formula>Q52="Kier?"</formula>
    </cfRule>
  </conditionalFormatting>
  <conditionalFormatting sqref="R52">
    <cfRule type="expression" dxfId="1367" priority="2745" stopIfTrue="1">
      <formula>Q52="Podst?"</formula>
    </cfRule>
  </conditionalFormatting>
  <conditionalFormatting sqref="T52">
    <cfRule type="expression" dxfId="1366" priority="2746" stopIfTrue="1">
      <formula>Q52="Inne?"</formula>
    </cfRule>
  </conditionalFormatting>
  <conditionalFormatting sqref="S52">
    <cfRule type="expression" dxfId="1365" priority="2747" stopIfTrue="1">
      <formula>Q52="Kier?"</formula>
    </cfRule>
  </conditionalFormatting>
  <conditionalFormatting sqref="R52">
    <cfRule type="expression" dxfId="1364" priority="2748" stopIfTrue="1">
      <formula>Q52="Podst?"</formula>
    </cfRule>
  </conditionalFormatting>
  <conditionalFormatting sqref="T52">
    <cfRule type="expression" dxfId="1363" priority="2749" stopIfTrue="1">
      <formula>Q52="Inne?"</formula>
    </cfRule>
  </conditionalFormatting>
  <conditionalFormatting sqref="S52">
    <cfRule type="expression" dxfId="1362" priority="2750" stopIfTrue="1">
      <formula>Q52="Kier?"</formula>
    </cfRule>
  </conditionalFormatting>
  <conditionalFormatting sqref="R52">
    <cfRule type="expression" dxfId="1361" priority="2751" stopIfTrue="1">
      <formula>Q52="Podst?"</formula>
    </cfRule>
  </conditionalFormatting>
  <conditionalFormatting sqref="T52">
    <cfRule type="expression" dxfId="1360" priority="2752" stopIfTrue="1">
      <formula>Q52="Inne?"</formula>
    </cfRule>
  </conditionalFormatting>
  <conditionalFormatting sqref="S52">
    <cfRule type="expression" dxfId="1359" priority="2753" stopIfTrue="1">
      <formula>Q52="Kier?"</formula>
    </cfRule>
  </conditionalFormatting>
  <conditionalFormatting sqref="R52">
    <cfRule type="expression" dxfId="1358" priority="2754" stopIfTrue="1">
      <formula>Q52="Podst?"</formula>
    </cfRule>
  </conditionalFormatting>
  <conditionalFormatting sqref="T52">
    <cfRule type="expression" dxfId="1357" priority="2755" stopIfTrue="1">
      <formula>Q52="Inne?"</formula>
    </cfRule>
  </conditionalFormatting>
  <conditionalFormatting sqref="S52">
    <cfRule type="expression" dxfId="1356" priority="2756" stopIfTrue="1">
      <formula>Q52="Kier?"</formula>
    </cfRule>
  </conditionalFormatting>
  <conditionalFormatting sqref="R52">
    <cfRule type="expression" dxfId="1355" priority="2757" stopIfTrue="1">
      <formula>Q52="Podst?"</formula>
    </cfRule>
  </conditionalFormatting>
  <conditionalFormatting sqref="T52">
    <cfRule type="expression" dxfId="1354" priority="2758" stopIfTrue="1">
      <formula>Q52="Inne?"</formula>
    </cfRule>
  </conditionalFormatting>
  <conditionalFormatting sqref="S52">
    <cfRule type="expression" dxfId="1353" priority="2759" stopIfTrue="1">
      <formula>Q52="Kier?"</formula>
    </cfRule>
  </conditionalFormatting>
  <conditionalFormatting sqref="R52">
    <cfRule type="expression" dxfId="1352" priority="2760" stopIfTrue="1">
      <formula>Q52="Podst?"</formula>
    </cfRule>
  </conditionalFormatting>
  <conditionalFormatting sqref="P52">
    <cfRule type="expression" dxfId="1351" priority="2761" stopIfTrue="1">
      <formula>AND(P52="*",M52="obi")</formula>
    </cfRule>
  </conditionalFormatting>
  <conditionalFormatting sqref="T52">
    <cfRule type="expression" dxfId="1350" priority="2762" stopIfTrue="1">
      <formula>Q52="Inne?"</formula>
    </cfRule>
  </conditionalFormatting>
  <conditionalFormatting sqref="S52">
    <cfRule type="expression" dxfId="1349" priority="2763" stopIfTrue="1">
      <formula>Q52="Kier?"</formula>
    </cfRule>
  </conditionalFormatting>
  <conditionalFormatting sqref="R52">
    <cfRule type="expression" dxfId="1348" priority="2764" stopIfTrue="1">
      <formula>Q52="Podst?"</formula>
    </cfRule>
  </conditionalFormatting>
  <conditionalFormatting sqref="T52">
    <cfRule type="expression" dxfId="1347" priority="2765" stopIfTrue="1">
      <formula>Q52="Inne?"</formula>
    </cfRule>
  </conditionalFormatting>
  <conditionalFormatting sqref="S52">
    <cfRule type="expression" dxfId="1346" priority="2766" stopIfTrue="1">
      <formula>Q52="Kier?"</formula>
    </cfRule>
  </conditionalFormatting>
  <conditionalFormatting sqref="R52">
    <cfRule type="expression" dxfId="1345" priority="2767" stopIfTrue="1">
      <formula>Q52="Podst?"</formula>
    </cfRule>
  </conditionalFormatting>
  <conditionalFormatting sqref="T73">
    <cfRule type="expression" dxfId="1344" priority="2768" stopIfTrue="1">
      <formula>Q73="Inne?"</formula>
    </cfRule>
  </conditionalFormatting>
  <conditionalFormatting sqref="T73">
    <cfRule type="expression" dxfId="1343" priority="2769" stopIfTrue="1">
      <formula>Q73="Inne?"</formula>
    </cfRule>
  </conditionalFormatting>
  <conditionalFormatting sqref="S73">
    <cfRule type="expression" dxfId="1342" priority="2770" stopIfTrue="1">
      <formula>Q73="Kier?"</formula>
    </cfRule>
  </conditionalFormatting>
  <conditionalFormatting sqref="R73">
    <cfRule type="expression" dxfId="1341" priority="2771" stopIfTrue="1">
      <formula>Q73="Podst?"</formula>
    </cfRule>
  </conditionalFormatting>
  <conditionalFormatting sqref="T73">
    <cfRule type="expression" dxfId="1340" priority="2772" stopIfTrue="1">
      <formula>Q73="Inne?"</formula>
    </cfRule>
  </conditionalFormatting>
  <conditionalFormatting sqref="S73">
    <cfRule type="expression" dxfId="1339" priority="2773" stopIfTrue="1">
      <formula>Q73="Kier?"</formula>
    </cfRule>
  </conditionalFormatting>
  <conditionalFormatting sqref="R73">
    <cfRule type="expression" dxfId="1338" priority="2774" stopIfTrue="1">
      <formula>Q73="Podst?"</formula>
    </cfRule>
  </conditionalFormatting>
  <conditionalFormatting sqref="T73">
    <cfRule type="expression" dxfId="1337" priority="2775" stopIfTrue="1">
      <formula>Q73="Inne?"</formula>
    </cfRule>
  </conditionalFormatting>
  <conditionalFormatting sqref="T73">
    <cfRule type="expression" dxfId="1336" priority="2776" stopIfTrue="1">
      <formula>Q73="Inne?"</formula>
    </cfRule>
  </conditionalFormatting>
  <conditionalFormatting sqref="S73">
    <cfRule type="expression" dxfId="1335" priority="2777" stopIfTrue="1">
      <formula>Q73="Kier?"</formula>
    </cfRule>
  </conditionalFormatting>
  <conditionalFormatting sqref="R73">
    <cfRule type="expression" dxfId="1334" priority="2778" stopIfTrue="1">
      <formula>Q73="Podst?"</formula>
    </cfRule>
  </conditionalFormatting>
  <conditionalFormatting sqref="T73">
    <cfRule type="expression" dxfId="1333" priority="2779" stopIfTrue="1">
      <formula>Q73="Inne?"</formula>
    </cfRule>
  </conditionalFormatting>
  <conditionalFormatting sqref="T73">
    <cfRule type="expression" dxfId="1332" priority="2780" stopIfTrue="1">
      <formula>Q73="Inne?"</formula>
    </cfRule>
  </conditionalFormatting>
  <conditionalFormatting sqref="S73">
    <cfRule type="expression" dxfId="1331" priority="2781" stopIfTrue="1">
      <formula>Q73="Kier?"</formula>
    </cfRule>
  </conditionalFormatting>
  <conditionalFormatting sqref="R73">
    <cfRule type="expression" dxfId="1330" priority="2782" stopIfTrue="1">
      <formula>Q73="Podst?"</formula>
    </cfRule>
  </conditionalFormatting>
  <conditionalFormatting sqref="T73">
    <cfRule type="expression" dxfId="1329" priority="2783" stopIfTrue="1">
      <formula>Q73="Inne?"</formula>
    </cfRule>
  </conditionalFormatting>
  <conditionalFormatting sqref="S73">
    <cfRule type="expression" dxfId="1328" priority="2784" stopIfTrue="1">
      <formula>Q73="Kier?"</formula>
    </cfRule>
  </conditionalFormatting>
  <conditionalFormatting sqref="R73">
    <cfRule type="expression" dxfId="1327" priority="2785" stopIfTrue="1">
      <formula>Q73="Podst?"</formula>
    </cfRule>
  </conditionalFormatting>
  <conditionalFormatting sqref="S73">
    <cfRule type="expression" dxfId="1326" priority="2786" stopIfTrue="1">
      <formula>Q73="Kier?"</formula>
    </cfRule>
  </conditionalFormatting>
  <conditionalFormatting sqref="S73">
    <cfRule type="expression" dxfId="1325" priority="2787" stopIfTrue="1">
      <formula>Q73="Kier?"</formula>
    </cfRule>
  </conditionalFormatting>
  <conditionalFormatting sqref="T73">
    <cfRule type="expression" dxfId="1324" priority="2788" stopIfTrue="1">
      <formula>Q73="Inne?"</formula>
    </cfRule>
  </conditionalFormatting>
  <conditionalFormatting sqref="S73">
    <cfRule type="expression" dxfId="1323" priority="2789" stopIfTrue="1">
      <formula>Q73="Kier?"</formula>
    </cfRule>
  </conditionalFormatting>
  <conditionalFormatting sqref="T73">
    <cfRule type="expression" dxfId="1322" priority="2790" stopIfTrue="1">
      <formula>Q73="Inne?"</formula>
    </cfRule>
  </conditionalFormatting>
  <conditionalFormatting sqref="T73">
    <cfRule type="expression" dxfId="1321" priority="2791" stopIfTrue="1">
      <formula>R73="Kier?"</formula>
    </cfRule>
  </conditionalFormatting>
  <conditionalFormatting sqref="T73">
    <cfRule type="expression" dxfId="1320" priority="2792" stopIfTrue="1">
      <formula>R73="Kier?"</formula>
    </cfRule>
  </conditionalFormatting>
  <conditionalFormatting sqref="T73">
    <cfRule type="expression" dxfId="1319" priority="2793" stopIfTrue="1">
      <formula>Q73="Inne?"</formula>
    </cfRule>
  </conditionalFormatting>
  <conditionalFormatting sqref="S73">
    <cfRule type="expression" dxfId="1318" priority="2794" stopIfTrue="1">
      <formula>Q73="Kier?"</formula>
    </cfRule>
  </conditionalFormatting>
  <conditionalFormatting sqref="R73">
    <cfRule type="expression" dxfId="1317" priority="2795" stopIfTrue="1">
      <formula>Q73="Podst?"</formula>
    </cfRule>
  </conditionalFormatting>
  <conditionalFormatting sqref="S73">
    <cfRule type="expression" dxfId="1316" priority="2796" stopIfTrue="1">
      <formula>Q73="Kier?"</formula>
    </cfRule>
  </conditionalFormatting>
  <conditionalFormatting sqref="R73">
    <cfRule type="expression" dxfId="1315" priority="2797" stopIfTrue="1">
      <formula>Q73="Podst?"</formula>
    </cfRule>
  </conditionalFormatting>
  <conditionalFormatting sqref="T73">
    <cfRule type="expression" dxfId="1314" priority="2798" stopIfTrue="1">
      <formula>Q73="Inne?"</formula>
    </cfRule>
  </conditionalFormatting>
  <conditionalFormatting sqref="R73">
    <cfRule type="expression" dxfId="1313" priority="2799" stopIfTrue="1">
      <formula>Q73="Podst?"</formula>
    </cfRule>
  </conditionalFormatting>
  <conditionalFormatting sqref="S73">
    <cfRule type="expression" dxfId="1312" priority="2800" stopIfTrue="1">
      <formula>Q73="Kier?"</formula>
    </cfRule>
  </conditionalFormatting>
  <conditionalFormatting sqref="S73">
    <cfRule type="expression" dxfId="1311" priority="2801" stopIfTrue="1">
      <formula>Q73="Kier?"</formula>
    </cfRule>
  </conditionalFormatting>
  <conditionalFormatting sqref="T73">
    <cfRule type="expression" dxfId="1310" priority="2802" stopIfTrue="1">
      <formula>Q73="Inne?"</formula>
    </cfRule>
  </conditionalFormatting>
  <conditionalFormatting sqref="S73">
    <cfRule type="expression" dxfId="1309" priority="2803" stopIfTrue="1">
      <formula>Q73="Kier?"</formula>
    </cfRule>
  </conditionalFormatting>
  <conditionalFormatting sqref="R73">
    <cfRule type="expression" dxfId="1308" priority="2804" stopIfTrue="1">
      <formula>Q73="Podst?"</formula>
    </cfRule>
  </conditionalFormatting>
  <conditionalFormatting sqref="T73">
    <cfRule type="expression" dxfId="1307" priority="2805" stopIfTrue="1">
      <formula>Q73="Inne?"</formula>
    </cfRule>
  </conditionalFormatting>
  <conditionalFormatting sqref="S73">
    <cfRule type="expression" dxfId="1306" priority="2806" stopIfTrue="1">
      <formula>Q73="Kier?"</formula>
    </cfRule>
  </conditionalFormatting>
  <conditionalFormatting sqref="R73">
    <cfRule type="expression" dxfId="1305" priority="2807" stopIfTrue="1">
      <formula>Q73="Podst?"</formula>
    </cfRule>
  </conditionalFormatting>
  <conditionalFormatting sqref="T73">
    <cfRule type="expression" dxfId="1304" priority="2808" stopIfTrue="1">
      <formula>Q73="Inne?"</formula>
    </cfRule>
  </conditionalFormatting>
  <conditionalFormatting sqref="R73">
    <cfRule type="expression" dxfId="1303" priority="2809" stopIfTrue="1">
      <formula>Q73="Podst?"</formula>
    </cfRule>
  </conditionalFormatting>
  <conditionalFormatting sqref="S73">
    <cfRule type="expression" dxfId="1302" priority="2810" stopIfTrue="1">
      <formula>Q73="Kier?"</formula>
    </cfRule>
  </conditionalFormatting>
  <conditionalFormatting sqref="S73">
    <cfRule type="expression" dxfId="1301" priority="2811" stopIfTrue="1">
      <formula>Q73="Kier?"</formula>
    </cfRule>
  </conditionalFormatting>
  <conditionalFormatting sqref="T73">
    <cfRule type="expression" dxfId="1300" priority="2812" stopIfTrue="1">
      <formula>Q73="Inne?"</formula>
    </cfRule>
  </conditionalFormatting>
  <conditionalFormatting sqref="S73">
    <cfRule type="expression" dxfId="1299" priority="2813" stopIfTrue="1">
      <formula>Q73="Kier?"</formula>
    </cfRule>
  </conditionalFormatting>
  <conditionalFormatting sqref="R73">
    <cfRule type="expression" dxfId="1298" priority="2814" stopIfTrue="1">
      <formula>Q73="Podst?"</formula>
    </cfRule>
  </conditionalFormatting>
  <conditionalFormatting sqref="T73">
    <cfRule type="expression" dxfId="1297" priority="2815" stopIfTrue="1">
      <formula>Q73="Inne?"</formula>
    </cfRule>
  </conditionalFormatting>
  <conditionalFormatting sqref="S73">
    <cfRule type="expression" dxfId="1296" priority="2816" stopIfTrue="1">
      <formula>Q73="Kier?"</formula>
    </cfRule>
  </conditionalFormatting>
  <conditionalFormatting sqref="R73">
    <cfRule type="expression" dxfId="1295" priority="2817" stopIfTrue="1">
      <formula>Q73="Podst?"</formula>
    </cfRule>
  </conditionalFormatting>
  <conditionalFormatting sqref="R73">
    <cfRule type="expression" dxfId="1294" priority="2818" stopIfTrue="1">
      <formula>Q51="Podst?"</formula>
    </cfRule>
  </conditionalFormatting>
  <conditionalFormatting sqref="S73">
    <cfRule type="expression" dxfId="1293" priority="2819" stopIfTrue="1">
      <formula>Q51="Kier?"</formula>
    </cfRule>
  </conditionalFormatting>
  <conditionalFormatting sqref="T73">
    <cfRule type="expression" dxfId="1292" priority="2820" stopIfTrue="1">
      <formula>Q51="Inne?"</formula>
    </cfRule>
  </conditionalFormatting>
  <conditionalFormatting sqref="T73">
    <cfRule type="expression" dxfId="1291" priority="2821" stopIfTrue="1">
      <formula>Q73="Inne?"</formula>
    </cfRule>
  </conditionalFormatting>
  <conditionalFormatting sqref="S73">
    <cfRule type="expression" dxfId="1290" priority="2822" stopIfTrue="1">
      <formula>Q73="Kier?"</formula>
    </cfRule>
  </conditionalFormatting>
  <conditionalFormatting sqref="R73">
    <cfRule type="expression" dxfId="1289" priority="2823" stopIfTrue="1">
      <formula>Q73="Podst?"</formula>
    </cfRule>
  </conditionalFormatting>
  <conditionalFormatting sqref="T73">
    <cfRule type="expression" dxfId="1288" priority="2824" stopIfTrue="1">
      <formula>Q73="Inne?"</formula>
    </cfRule>
  </conditionalFormatting>
  <conditionalFormatting sqref="S73">
    <cfRule type="expression" dxfId="1287" priority="2825" stopIfTrue="1">
      <formula>Q73="Kier?"</formula>
    </cfRule>
  </conditionalFormatting>
  <conditionalFormatting sqref="R73">
    <cfRule type="expression" dxfId="1286" priority="2826" stopIfTrue="1">
      <formula>Q73="Podst?"</formula>
    </cfRule>
  </conditionalFormatting>
  <conditionalFormatting sqref="T73">
    <cfRule type="expression" dxfId="1285" priority="2827" stopIfTrue="1">
      <formula>Q73="Inne?"</formula>
    </cfRule>
  </conditionalFormatting>
  <conditionalFormatting sqref="S73">
    <cfRule type="expression" dxfId="1284" priority="2828" stopIfTrue="1">
      <formula>Q73="Kier?"</formula>
    </cfRule>
  </conditionalFormatting>
  <conditionalFormatting sqref="R73">
    <cfRule type="expression" dxfId="1283" priority="2829" stopIfTrue="1">
      <formula>Q73="Podst?"</formula>
    </cfRule>
  </conditionalFormatting>
  <conditionalFormatting sqref="T73">
    <cfRule type="expression" dxfId="1282" priority="2830" stopIfTrue="1">
      <formula>Q73="Inne?"</formula>
    </cfRule>
  </conditionalFormatting>
  <conditionalFormatting sqref="S73">
    <cfRule type="expression" dxfId="1281" priority="2831" stopIfTrue="1">
      <formula>Q73="Kier?"</formula>
    </cfRule>
  </conditionalFormatting>
  <conditionalFormatting sqref="R73">
    <cfRule type="expression" dxfId="1280" priority="2832" stopIfTrue="1">
      <formula>Q73="Podst?"</formula>
    </cfRule>
  </conditionalFormatting>
  <conditionalFormatting sqref="T73">
    <cfRule type="expression" dxfId="1279" priority="2833" stopIfTrue="1">
      <formula>Q73="Inne?"</formula>
    </cfRule>
  </conditionalFormatting>
  <conditionalFormatting sqref="T73">
    <cfRule type="expression" dxfId="1278" priority="2834" stopIfTrue="1">
      <formula>Q73="Inne?"</formula>
    </cfRule>
  </conditionalFormatting>
  <conditionalFormatting sqref="R73">
    <cfRule type="expression" dxfId="1277" priority="2835" stopIfTrue="1">
      <formula>Q73="Podst?"</formula>
    </cfRule>
  </conditionalFormatting>
  <conditionalFormatting sqref="T73">
    <cfRule type="expression" dxfId="1276" priority="2836" stopIfTrue="1">
      <formula>Q73="Inne?"</formula>
    </cfRule>
  </conditionalFormatting>
  <conditionalFormatting sqref="T73">
    <cfRule type="expression" dxfId="1275" priority="2837" stopIfTrue="1">
      <formula>Q73="Inne?"</formula>
    </cfRule>
  </conditionalFormatting>
  <conditionalFormatting sqref="T73">
    <cfRule type="expression" dxfId="1274" priority="2838" stopIfTrue="1">
      <formula>Q73="Inne?"</formula>
    </cfRule>
  </conditionalFormatting>
  <conditionalFormatting sqref="S73">
    <cfRule type="expression" dxfId="1273" priority="2839" stopIfTrue="1">
      <formula>Q73="Kier?"</formula>
    </cfRule>
  </conditionalFormatting>
  <conditionalFormatting sqref="S73">
    <cfRule type="expression" dxfId="1272" priority="2840" stopIfTrue="1">
      <formula>Q73="Kier?"</formula>
    </cfRule>
  </conditionalFormatting>
  <conditionalFormatting sqref="R73">
    <cfRule type="expression" dxfId="1271" priority="2841" stopIfTrue="1">
      <formula>Q73="Podst?"</formula>
    </cfRule>
  </conditionalFormatting>
  <conditionalFormatting sqref="T73">
    <cfRule type="expression" dxfId="1270" priority="2842" stopIfTrue="1">
      <formula>Q73="Inne?"</formula>
    </cfRule>
  </conditionalFormatting>
  <conditionalFormatting sqref="S73">
    <cfRule type="expression" dxfId="1269" priority="2843" stopIfTrue="1">
      <formula>Q73="Kier?"</formula>
    </cfRule>
  </conditionalFormatting>
  <conditionalFormatting sqref="R73">
    <cfRule type="expression" dxfId="1268" priority="2844" stopIfTrue="1">
      <formula>Q73="Podst?"</formula>
    </cfRule>
  </conditionalFormatting>
  <conditionalFormatting sqref="T73">
    <cfRule type="expression" dxfId="1267" priority="2845" stopIfTrue="1">
      <formula>Q73="Inne?"</formula>
    </cfRule>
  </conditionalFormatting>
  <conditionalFormatting sqref="S73">
    <cfRule type="expression" dxfId="1266" priority="2846" stopIfTrue="1">
      <formula>Q73="Kier?"</formula>
    </cfRule>
  </conditionalFormatting>
  <conditionalFormatting sqref="R73">
    <cfRule type="expression" dxfId="1265" priority="2847" stopIfTrue="1">
      <formula>Q73="Podst?"</formula>
    </cfRule>
  </conditionalFormatting>
  <conditionalFormatting sqref="S73">
    <cfRule type="expression" dxfId="1264" priority="2848" stopIfTrue="1">
      <formula>Q73="Kier?"</formula>
    </cfRule>
  </conditionalFormatting>
  <conditionalFormatting sqref="S73">
    <cfRule type="expression" dxfId="1263" priority="2849" stopIfTrue="1">
      <formula>Q73="Kier?"</formula>
    </cfRule>
  </conditionalFormatting>
  <conditionalFormatting sqref="T73">
    <cfRule type="expression" dxfId="1262" priority="2850" stopIfTrue="1">
      <formula>R73="Kier?"</formula>
    </cfRule>
  </conditionalFormatting>
  <conditionalFormatting sqref="T73">
    <cfRule type="expression" dxfId="1261" priority="2851" stopIfTrue="1">
      <formula>Q73="Inne?"</formula>
    </cfRule>
  </conditionalFormatting>
  <conditionalFormatting sqref="S73">
    <cfRule type="expression" dxfId="1260" priority="2852" stopIfTrue="1">
      <formula>Q73="Kier?"</formula>
    </cfRule>
  </conditionalFormatting>
  <conditionalFormatting sqref="R73">
    <cfRule type="expression" dxfId="1259" priority="2853" stopIfTrue="1">
      <formula>Q73="Podst?"</formula>
    </cfRule>
  </conditionalFormatting>
  <conditionalFormatting sqref="S73">
    <cfRule type="expression" dxfId="1258" priority="2854" stopIfTrue="1">
      <formula>Q73="Kier?"</formula>
    </cfRule>
  </conditionalFormatting>
  <conditionalFormatting sqref="R73">
    <cfRule type="expression" dxfId="1257" priority="2855" stopIfTrue="1">
      <formula>Q73="Podst?"</formula>
    </cfRule>
  </conditionalFormatting>
  <conditionalFormatting sqref="S73">
    <cfRule type="expression" dxfId="1256" priority="2856" stopIfTrue="1">
      <formula>Q73="Kier?"</formula>
    </cfRule>
  </conditionalFormatting>
  <conditionalFormatting sqref="R73">
    <cfRule type="expression" dxfId="1255" priority="2857" stopIfTrue="1">
      <formula>Q73="Podst?"</formula>
    </cfRule>
  </conditionalFormatting>
  <conditionalFormatting sqref="S73">
    <cfRule type="expression" dxfId="1254" priority="2858" stopIfTrue="1">
      <formula>Q73="Kier?"</formula>
    </cfRule>
  </conditionalFormatting>
  <conditionalFormatting sqref="T73">
    <cfRule type="expression" dxfId="1253" priority="2859" stopIfTrue="1">
      <formula>Q73="Inne?"</formula>
    </cfRule>
  </conditionalFormatting>
  <conditionalFormatting sqref="S73">
    <cfRule type="expression" dxfId="1252" priority="2860" stopIfTrue="1">
      <formula>Q73="Kier?"</formula>
    </cfRule>
  </conditionalFormatting>
  <conditionalFormatting sqref="R73">
    <cfRule type="expression" dxfId="1251" priority="2861" stopIfTrue="1">
      <formula>Q73="Podst?"</formula>
    </cfRule>
  </conditionalFormatting>
  <conditionalFormatting sqref="P73">
    <cfRule type="expression" dxfId="1250" priority="2862" stopIfTrue="1">
      <formula>AND(P73="*",M73="obi")</formula>
    </cfRule>
  </conditionalFormatting>
  <conditionalFormatting sqref="A73">
    <cfRule type="cellIs" dxfId="1249" priority="2863" stopIfTrue="1" operator="equal">
      <formula>"?"</formula>
    </cfRule>
  </conditionalFormatting>
  <conditionalFormatting sqref="B73">
    <cfRule type="expression" dxfId="1248" priority="2864" stopIfTrue="1">
      <formula>CELL("wiersz",B73)-TRUNC(CELL("wiersz",B73)/2)*2=0</formula>
    </cfRule>
  </conditionalFormatting>
  <conditionalFormatting sqref="T73">
    <cfRule type="expression" dxfId="1247" priority="2865" stopIfTrue="1">
      <formula>Q73="Inne?"</formula>
    </cfRule>
  </conditionalFormatting>
  <conditionalFormatting sqref="S73">
    <cfRule type="expression" dxfId="1246" priority="2866" stopIfTrue="1">
      <formula>Q73="Kier?"</formula>
    </cfRule>
  </conditionalFormatting>
  <conditionalFormatting sqref="R73">
    <cfRule type="expression" dxfId="1245" priority="2867" stopIfTrue="1">
      <formula>Q73="Podst?"</formula>
    </cfRule>
  </conditionalFormatting>
  <conditionalFormatting sqref="S73">
    <cfRule type="expression" dxfId="1244" priority="2868" stopIfTrue="1">
      <formula>Q73="Kier?"</formula>
    </cfRule>
  </conditionalFormatting>
  <conditionalFormatting sqref="R73">
    <cfRule type="expression" dxfId="1243" priority="2869" stopIfTrue="1">
      <formula>Q73="Podst?"</formula>
    </cfRule>
  </conditionalFormatting>
  <conditionalFormatting sqref="T73">
    <cfRule type="expression" dxfId="1242" priority="2870" stopIfTrue="1">
      <formula>Q73="Inne?"</formula>
    </cfRule>
  </conditionalFormatting>
  <conditionalFormatting sqref="S73">
    <cfRule type="expression" dxfId="1241" priority="2871" stopIfTrue="1">
      <formula>Q73="Kier?"</formula>
    </cfRule>
  </conditionalFormatting>
  <conditionalFormatting sqref="R73">
    <cfRule type="expression" dxfId="1240" priority="2872" stopIfTrue="1">
      <formula>Q73="Podst?"</formula>
    </cfRule>
  </conditionalFormatting>
  <conditionalFormatting sqref="T73">
    <cfRule type="expression" dxfId="1239" priority="2873" stopIfTrue="1">
      <formula>Q73="Inne?"</formula>
    </cfRule>
  </conditionalFormatting>
  <conditionalFormatting sqref="S73">
    <cfRule type="expression" dxfId="1238" priority="2874" stopIfTrue="1">
      <formula>Q73="Kier?"</formula>
    </cfRule>
  </conditionalFormatting>
  <conditionalFormatting sqref="R73">
    <cfRule type="expression" dxfId="1237" priority="2875" stopIfTrue="1">
      <formula>Q73="Podst?"</formula>
    </cfRule>
  </conditionalFormatting>
  <conditionalFormatting sqref="T73">
    <cfRule type="expression" dxfId="1236" priority="2876" stopIfTrue="1">
      <formula>Q73="Inne?"</formula>
    </cfRule>
  </conditionalFormatting>
  <conditionalFormatting sqref="S73">
    <cfRule type="expression" dxfId="1235" priority="2877" stopIfTrue="1">
      <formula>Q73="Kier?"</formula>
    </cfRule>
  </conditionalFormatting>
  <conditionalFormatting sqref="R73">
    <cfRule type="expression" dxfId="1234" priority="2878" stopIfTrue="1">
      <formula>Q73="Podst?"</formula>
    </cfRule>
  </conditionalFormatting>
  <conditionalFormatting sqref="T73">
    <cfRule type="expression" dxfId="1233" priority="2879" stopIfTrue="1">
      <formula>Q73="Inne?"</formula>
    </cfRule>
  </conditionalFormatting>
  <conditionalFormatting sqref="S73">
    <cfRule type="expression" dxfId="1232" priority="2880" stopIfTrue="1">
      <formula>Q73="Kier?"</formula>
    </cfRule>
  </conditionalFormatting>
  <conditionalFormatting sqref="R73">
    <cfRule type="expression" dxfId="1231" priority="2881" stopIfTrue="1">
      <formula>Q73="Podst?"</formula>
    </cfRule>
  </conditionalFormatting>
  <conditionalFormatting sqref="S73">
    <cfRule type="expression" dxfId="1230" priority="2882" stopIfTrue="1">
      <formula>Q73="Kier?"</formula>
    </cfRule>
  </conditionalFormatting>
  <conditionalFormatting sqref="R73">
    <cfRule type="expression" dxfId="1229" priority="2883" stopIfTrue="1">
      <formula>Q73="Podst?"</formula>
    </cfRule>
  </conditionalFormatting>
  <conditionalFormatting sqref="T73">
    <cfRule type="expression" dxfId="1228" priority="2884" stopIfTrue="1">
      <formula>Q73="Inne?"</formula>
    </cfRule>
  </conditionalFormatting>
  <conditionalFormatting sqref="T73">
    <cfRule type="expression" dxfId="1227" priority="2885" stopIfTrue="1">
      <formula>Q73="Inne?"</formula>
    </cfRule>
  </conditionalFormatting>
  <conditionalFormatting sqref="T73">
    <cfRule type="expression" dxfId="1226" priority="2886" stopIfTrue="1">
      <formula>Q73="Inne?"</formula>
    </cfRule>
  </conditionalFormatting>
  <conditionalFormatting sqref="S73">
    <cfRule type="expression" dxfId="1225" priority="2887" stopIfTrue="1">
      <formula>Q73="Kier?"</formula>
    </cfRule>
  </conditionalFormatting>
  <conditionalFormatting sqref="R73">
    <cfRule type="expression" dxfId="1224" priority="2888" stopIfTrue="1">
      <formula>Q73="Podst?"</formula>
    </cfRule>
  </conditionalFormatting>
  <conditionalFormatting sqref="R73">
    <cfRule type="expression" dxfId="1223" priority="2889" stopIfTrue="1">
      <formula>Q73="Podst?"</formula>
    </cfRule>
  </conditionalFormatting>
  <conditionalFormatting sqref="T73">
    <cfRule type="expression" dxfId="1222" priority="2890" stopIfTrue="1">
      <formula>Q73="Inne?"</formula>
    </cfRule>
  </conditionalFormatting>
  <conditionalFormatting sqref="S73">
    <cfRule type="expression" dxfId="1221" priority="2891" stopIfTrue="1">
      <formula>Q73="Kier?"</formula>
    </cfRule>
  </conditionalFormatting>
  <conditionalFormatting sqref="R73">
    <cfRule type="expression" dxfId="1220" priority="2892" stopIfTrue="1">
      <formula>Q73="Podst?"</formula>
    </cfRule>
  </conditionalFormatting>
  <conditionalFormatting sqref="T73">
    <cfRule type="expression" dxfId="1219" priority="2893" stopIfTrue="1">
      <formula>Q73="Inne?"</formula>
    </cfRule>
  </conditionalFormatting>
  <conditionalFormatting sqref="S73">
    <cfRule type="expression" dxfId="1218" priority="2894" stopIfTrue="1">
      <formula>Q73="Kier?"</formula>
    </cfRule>
  </conditionalFormatting>
  <conditionalFormatting sqref="R73">
    <cfRule type="expression" dxfId="1217" priority="2895" stopIfTrue="1">
      <formula>Q73="Podst?"</formula>
    </cfRule>
  </conditionalFormatting>
  <conditionalFormatting sqref="T73">
    <cfRule type="expression" dxfId="1216" priority="2896" stopIfTrue="1">
      <formula>Q73="Inne?"</formula>
    </cfRule>
  </conditionalFormatting>
  <conditionalFormatting sqref="S73">
    <cfRule type="expression" dxfId="1215" priority="2897" stopIfTrue="1">
      <formula>Q73="Kier?"</formula>
    </cfRule>
  </conditionalFormatting>
  <conditionalFormatting sqref="R73">
    <cfRule type="expression" dxfId="1214" priority="2898" stopIfTrue="1">
      <formula>Q73="Podst?"</formula>
    </cfRule>
  </conditionalFormatting>
  <conditionalFormatting sqref="T73">
    <cfRule type="expression" dxfId="1213" priority="2899" stopIfTrue="1">
      <formula>Q73="Inne?"</formula>
    </cfRule>
  </conditionalFormatting>
  <conditionalFormatting sqref="S73">
    <cfRule type="expression" dxfId="1212" priority="2900" stopIfTrue="1">
      <formula>Q73="Kier?"</formula>
    </cfRule>
  </conditionalFormatting>
  <conditionalFormatting sqref="R73">
    <cfRule type="expression" dxfId="1211" priority="2901" stopIfTrue="1">
      <formula>Q73="Podst?"</formula>
    </cfRule>
  </conditionalFormatting>
  <conditionalFormatting sqref="T73">
    <cfRule type="expression" dxfId="1210" priority="2902" stopIfTrue="1">
      <formula>Q73="Inne?"</formula>
    </cfRule>
  </conditionalFormatting>
  <conditionalFormatting sqref="S73">
    <cfRule type="expression" dxfId="1209" priority="2903" stopIfTrue="1">
      <formula>Q73="Kier?"</formula>
    </cfRule>
  </conditionalFormatting>
  <conditionalFormatting sqref="R73">
    <cfRule type="expression" dxfId="1208" priority="2904" stopIfTrue="1">
      <formula>Q73="Podst?"</formula>
    </cfRule>
  </conditionalFormatting>
  <conditionalFormatting sqref="T73">
    <cfRule type="expression" dxfId="1207" priority="2905" stopIfTrue="1">
      <formula>Q73="Inne?"</formula>
    </cfRule>
  </conditionalFormatting>
  <conditionalFormatting sqref="S73">
    <cfRule type="expression" dxfId="1206" priority="2906" stopIfTrue="1">
      <formula>Q73="Kier?"</formula>
    </cfRule>
  </conditionalFormatting>
  <conditionalFormatting sqref="R73">
    <cfRule type="expression" dxfId="1205" priority="2907" stopIfTrue="1">
      <formula>Q73="Podst?"</formula>
    </cfRule>
  </conditionalFormatting>
  <conditionalFormatting sqref="T73">
    <cfRule type="expression" dxfId="1204" priority="2908" stopIfTrue="1">
      <formula>Q73="Inne?"</formula>
    </cfRule>
  </conditionalFormatting>
  <conditionalFormatting sqref="S73">
    <cfRule type="expression" dxfId="1203" priority="2909" stopIfTrue="1">
      <formula>Q73="Kier?"</formula>
    </cfRule>
  </conditionalFormatting>
  <conditionalFormatting sqref="R73">
    <cfRule type="expression" dxfId="1202" priority="2910" stopIfTrue="1">
      <formula>Q73="Podst?"</formula>
    </cfRule>
  </conditionalFormatting>
  <conditionalFormatting sqref="T73">
    <cfRule type="expression" dxfId="1201" priority="2911" stopIfTrue="1">
      <formula>Q73="Inne?"</formula>
    </cfRule>
  </conditionalFormatting>
  <conditionalFormatting sqref="S73">
    <cfRule type="expression" dxfId="1200" priority="2912" stopIfTrue="1">
      <formula>Q73="Kier?"</formula>
    </cfRule>
  </conditionalFormatting>
  <conditionalFormatting sqref="R73">
    <cfRule type="expression" dxfId="1199" priority="2913" stopIfTrue="1">
      <formula>Q73="Podst?"</formula>
    </cfRule>
  </conditionalFormatting>
  <conditionalFormatting sqref="P73">
    <cfRule type="expression" dxfId="1198" priority="2914" stopIfTrue="1">
      <formula>AND(P73="*",M73="obi")</formula>
    </cfRule>
  </conditionalFormatting>
  <conditionalFormatting sqref="R73">
    <cfRule type="expression" dxfId="1197" priority="2915" stopIfTrue="1">
      <formula>Q73="Podst?"</formula>
    </cfRule>
  </conditionalFormatting>
  <conditionalFormatting sqref="T73">
    <cfRule type="expression" dxfId="1196" priority="2916" stopIfTrue="1">
      <formula>Q73="Inne?"</formula>
    </cfRule>
  </conditionalFormatting>
  <conditionalFormatting sqref="T73">
    <cfRule type="expression" dxfId="1195" priority="2917" stopIfTrue="1">
      <formula>Q73="Inne?"</formula>
    </cfRule>
  </conditionalFormatting>
  <conditionalFormatting sqref="S73">
    <cfRule type="expression" dxfId="1194" priority="2918" stopIfTrue="1">
      <formula>Q73="Kier?"</formula>
    </cfRule>
  </conditionalFormatting>
  <conditionalFormatting sqref="R73">
    <cfRule type="expression" dxfId="1193" priority="2919" stopIfTrue="1">
      <formula>Q73="Podst?"</formula>
    </cfRule>
  </conditionalFormatting>
  <conditionalFormatting sqref="P73">
    <cfRule type="expression" dxfId="1192" priority="2920" stopIfTrue="1">
      <formula>AND(P73="*",M73="obi")</formula>
    </cfRule>
  </conditionalFormatting>
  <conditionalFormatting sqref="T73">
    <cfRule type="expression" dxfId="1191" priority="2921" stopIfTrue="1">
      <formula>Q73="Inne?"</formula>
    </cfRule>
  </conditionalFormatting>
  <conditionalFormatting sqref="R73">
    <cfRule type="expression" dxfId="1190" priority="2922" stopIfTrue="1">
      <formula>Q73="Podst?"</formula>
    </cfRule>
  </conditionalFormatting>
  <conditionalFormatting sqref="S73">
    <cfRule type="expression" dxfId="1189" priority="2923" stopIfTrue="1">
      <formula>Q73="Kier?"</formula>
    </cfRule>
  </conditionalFormatting>
  <conditionalFormatting sqref="R73">
    <cfRule type="expression" dxfId="1188" priority="2924" stopIfTrue="1">
      <formula>Q73="Podst?"</formula>
    </cfRule>
  </conditionalFormatting>
  <conditionalFormatting sqref="T73">
    <cfRule type="expression" dxfId="1187" priority="2925" stopIfTrue="1">
      <formula>Q73="Inne?"</formula>
    </cfRule>
  </conditionalFormatting>
  <conditionalFormatting sqref="S73">
    <cfRule type="expression" dxfId="1186" priority="2926" stopIfTrue="1">
      <formula>Q73="Kier?"</formula>
    </cfRule>
  </conditionalFormatting>
  <conditionalFormatting sqref="R73">
    <cfRule type="expression" dxfId="1185" priority="2927" stopIfTrue="1">
      <formula>Q73="Podst?"</formula>
    </cfRule>
  </conditionalFormatting>
  <conditionalFormatting sqref="T73">
    <cfRule type="expression" dxfId="1184" priority="2928" stopIfTrue="1">
      <formula>Q73="Inne?"</formula>
    </cfRule>
  </conditionalFormatting>
  <conditionalFormatting sqref="S73">
    <cfRule type="expression" dxfId="1183" priority="2929" stopIfTrue="1">
      <formula>Q73="Kier?"</formula>
    </cfRule>
  </conditionalFormatting>
  <conditionalFormatting sqref="R73">
    <cfRule type="expression" dxfId="1182" priority="2930" stopIfTrue="1">
      <formula>Q73="Podst?"</formula>
    </cfRule>
  </conditionalFormatting>
  <conditionalFormatting sqref="P73">
    <cfRule type="expression" dxfId="1181" priority="2931" stopIfTrue="1">
      <formula>AND(P73="*",M73="obi")</formula>
    </cfRule>
  </conditionalFormatting>
  <conditionalFormatting sqref="S73">
    <cfRule type="expression" dxfId="1180" priority="2932" stopIfTrue="1">
      <formula>Q73="Kier?"</formula>
    </cfRule>
  </conditionalFormatting>
  <conditionalFormatting sqref="R73">
    <cfRule type="expression" dxfId="1179" priority="2933" stopIfTrue="1">
      <formula>Q73="Podst?"</formula>
    </cfRule>
  </conditionalFormatting>
  <conditionalFormatting sqref="S73">
    <cfRule type="expression" dxfId="1178" priority="2934" stopIfTrue="1">
      <formula>Q73="Kier?"</formula>
    </cfRule>
  </conditionalFormatting>
  <conditionalFormatting sqref="R73">
    <cfRule type="expression" dxfId="1177" priority="2935" stopIfTrue="1">
      <formula>Q73="Podst?"</formula>
    </cfRule>
  </conditionalFormatting>
  <conditionalFormatting sqref="T73">
    <cfRule type="expression" dxfId="1176" priority="2936" stopIfTrue="1">
      <formula>R73="Kier?"</formula>
    </cfRule>
  </conditionalFormatting>
  <conditionalFormatting sqref="T73">
    <cfRule type="expression" dxfId="1175" priority="2937" stopIfTrue="1">
      <formula>Q73="Inne?"</formula>
    </cfRule>
  </conditionalFormatting>
  <conditionalFormatting sqref="S73">
    <cfRule type="expression" dxfId="1174" priority="2938" stopIfTrue="1">
      <formula>Q73="Kier?"</formula>
    </cfRule>
  </conditionalFormatting>
  <conditionalFormatting sqref="R73">
    <cfRule type="expression" dxfId="1173" priority="2939" stopIfTrue="1">
      <formula>Q73="Podst?"</formula>
    </cfRule>
  </conditionalFormatting>
  <conditionalFormatting sqref="P73">
    <cfRule type="expression" dxfId="1172" priority="2940" stopIfTrue="1">
      <formula>AND(P73="*",M73="obi")</formula>
    </cfRule>
  </conditionalFormatting>
  <conditionalFormatting sqref="P73">
    <cfRule type="expression" dxfId="1171" priority="2941" stopIfTrue="1">
      <formula>AND(P73="*",M73="obi")</formula>
    </cfRule>
  </conditionalFormatting>
  <conditionalFormatting sqref="T73">
    <cfRule type="expression" dxfId="1170" priority="2942" stopIfTrue="1">
      <formula>Q73="Inne?"</formula>
    </cfRule>
  </conditionalFormatting>
  <conditionalFormatting sqref="S73">
    <cfRule type="expression" dxfId="1169" priority="2943" stopIfTrue="1">
      <formula>Q73="Kier?"</formula>
    </cfRule>
  </conditionalFormatting>
  <conditionalFormatting sqref="R73">
    <cfRule type="expression" dxfId="1168" priority="2944" stopIfTrue="1">
      <formula>Q73="Podst?"</formula>
    </cfRule>
  </conditionalFormatting>
  <conditionalFormatting sqref="T73">
    <cfRule type="expression" dxfId="1167" priority="2945" stopIfTrue="1">
      <formula>Q73="Inne?"</formula>
    </cfRule>
  </conditionalFormatting>
  <conditionalFormatting sqref="S73">
    <cfRule type="expression" dxfId="1166" priority="2946" stopIfTrue="1">
      <formula>Q73="Kier?"</formula>
    </cfRule>
  </conditionalFormatting>
  <conditionalFormatting sqref="R73">
    <cfRule type="expression" dxfId="1165" priority="2947" stopIfTrue="1">
      <formula>Q73="Podst?"</formula>
    </cfRule>
  </conditionalFormatting>
  <conditionalFormatting sqref="T73">
    <cfRule type="expression" dxfId="1164" priority="2948" stopIfTrue="1">
      <formula>Q73="Inne?"</formula>
    </cfRule>
  </conditionalFormatting>
  <conditionalFormatting sqref="S73">
    <cfRule type="expression" dxfId="1163" priority="2949" stopIfTrue="1">
      <formula>Q73="Kier?"</formula>
    </cfRule>
  </conditionalFormatting>
  <conditionalFormatting sqref="R73">
    <cfRule type="expression" dxfId="1162" priority="2950" stopIfTrue="1">
      <formula>Q73="Podst?"</formula>
    </cfRule>
  </conditionalFormatting>
  <conditionalFormatting sqref="T73">
    <cfRule type="expression" dxfId="1161" priority="2951" stopIfTrue="1">
      <formula>Q73="Inne?"</formula>
    </cfRule>
  </conditionalFormatting>
  <conditionalFormatting sqref="S73">
    <cfRule type="expression" dxfId="1160" priority="2952" stopIfTrue="1">
      <formula>Q73="Kier?"</formula>
    </cfRule>
  </conditionalFormatting>
  <conditionalFormatting sqref="R73">
    <cfRule type="expression" dxfId="1159" priority="2953" stopIfTrue="1">
      <formula>Q73="Podst?"</formula>
    </cfRule>
  </conditionalFormatting>
  <conditionalFormatting sqref="T73">
    <cfRule type="expression" dxfId="1158" priority="2954" stopIfTrue="1">
      <formula>Q73="Inne?"</formula>
    </cfRule>
  </conditionalFormatting>
  <conditionalFormatting sqref="S73">
    <cfRule type="expression" dxfId="1157" priority="2955" stopIfTrue="1">
      <formula>Q73="Kier?"</formula>
    </cfRule>
  </conditionalFormatting>
  <conditionalFormatting sqref="R73">
    <cfRule type="expression" dxfId="1156" priority="2956" stopIfTrue="1">
      <formula>Q73="Podst?"</formula>
    </cfRule>
  </conditionalFormatting>
  <conditionalFormatting sqref="T73">
    <cfRule type="expression" dxfId="1155" priority="2957" stopIfTrue="1">
      <formula>Q73="Inne?"</formula>
    </cfRule>
  </conditionalFormatting>
  <conditionalFormatting sqref="S73">
    <cfRule type="expression" dxfId="1154" priority="2958" stopIfTrue="1">
      <formula>Q73="Kier?"</formula>
    </cfRule>
  </conditionalFormatting>
  <conditionalFormatting sqref="R73">
    <cfRule type="expression" dxfId="1153" priority="2959" stopIfTrue="1">
      <formula>Q73="Podst?"</formula>
    </cfRule>
  </conditionalFormatting>
  <conditionalFormatting sqref="T73">
    <cfRule type="expression" dxfId="1152" priority="2960" stopIfTrue="1">
      <formula>Q73="Inne?"</formula>
    </cfRule>
  </conditionalFormatting>
  <conditionalFormatting sqref="S73">
    <cfRule type="expression" dxfId="1151" priority="2961" stopIfTrue="1">
      <formula>Q73="Kier?"</formula>
    </cfRule>
  </conditionalFormatting>
  <conditionalFormatting sqref="R73">
    <cfRule type="expression" dxfId="1150" priority="2962" stopIfTrue="1">
      <formula>Q73="Podst?"</formula>
    </cfRule>
  </conditionalFormatting>
  <conditionalFormatting sqref="T73">
    <cfRule type="expression" dxfId="1149" priority="2963" stopIfTrue="1">
      <formula>Q73="Inne?"</formula>
    </cfRule>
  </conditionalFormatting>
  <conditionalFormatting sqref="S73">
    <cfRule type="expression" dxfId="1148" priority="2964" stopIfTrue="1">
      <formula>Q73="Kier?"</formula>
    </cfRule>
  </conditionalFormatting>
  <conditionalFormatting sqref="R73">
    <cfRule type="expression" dxfId="1147" priority="2965" stopIfTrue="1">
      <formula>Q73="Podst?"</formula>
    </cfRule>
  </conditionalFormatting>
  <conditionalFormatting sqref="S73">
    <cfRule type="expression" dxfId="1146" priority="2966" stopIfTrue="1">
      <formula>Q73="Kier?"</formula>
    </cfRule>
  </conditionalFormatting>
  <conditionalFormatting sqref="R73">
    <cfRule type="expression" dxfId="1145" priority="2967" stopIfTrue="1">
      <formula>Q73="Podst?"</formula>
    </cfRule>
  </conditionalFormatting>
  <conditionalFormatting sqref="T73">
    <cfRule type="expression" dxfId="1144" priority="2968" stopIfTrue="1">
      <formula>Q73="Inne?"</formula>
    </cfRule>
  </conditionalFormatting>
  <conditionalFormatting sqref="S73">
    <cfRule type="expression" dxfId="1143" priority="2969" stopIfTrue="1">
      <formula>Q73="Kier?"</formula>
    </cfRule>
  </conditionalFormatting>
  <conditionalFormatting sqref="R73">
    <cfRule type="expression" dxfId="1142" priority="2970" stopIfTrue="1">
      <formula>Q73="Podst?"</formula>
    </cfRule>
  </conditionalFormatting>
  <conditionalFormatting sqref="T73">
    <cfRule type="expression" dxfId="1141" priority="2971" stopIfTrue="1">
      <formula>Q73="Inne?"</formula>
    </cfRule>
  </conditionalFormatting>
  <conditionalFormatting sqref="S73">
    <cfRule type="expression" dxfId="1140" priority="2972" stopIfTrue="1">
      <formula>Q73="Kier?"</formula>
    </cfRule>
  </conditionalFormatting>
  <conditionalFormatting sqref="R73">
    <cfRule type="expression" dxfId="1139" priority="2973" stopIfTrue="1">
      <formula>Q73="Podst?"</formula>
    </cfRule>
  </conditionalFormatting>
  <conditionalFormatting sqref="T73">
    <cfRule type="expression" dxfId="1138" priority="2974" stopIfTrue="1">
      <formula>Q73="Inne?"</formula>
    </cfRule>
  </conditionalFormatting>
  <conditionalFormatting sqref="S73">
    <cfRule type="expression" dxfId="1137" priority="2975" stopIfTrue="1">
      <formula>Q73="Kier?"</formula>
    </cfRule>
  </conditionalFormatting>
  <conditionalFormatting sqref="R73">
    <cfRule type="expression" dxfId="1136" priority="2976" stopIfTrue="1">
      <formula>Q73="Podst?"</formula>
    </cfRule>
  </conditionalFormatting>
  <conditionalFormatting sqref="T73">
    <cfRule type="expression" dxfId="1135" priority="2977" stopIfTrue="1">
      <formula>Q73="Inne?"</formula>
    </cfRule>
  </conditionalFormatting>
  <conditionalFormatting sqref="S73">
    <cfRule type="expression" dxfId="1134" priority="2978" stopIfTrue="1">
      <formula>Q73="Kier?"</formula>
    </cfRule>
  </conditionalFormatting>
  <conditionalFormatting sqref="R73">
    <cfRule type="expression" dxfId="1133" priority="2979" stopIfTrue="1">
      <formula>Q73="Podst?"</formula>
    </cfRule>
  </conditionalFormatting>
  <conditionalFormatting sqref="T73">
    <cfRule type="expression" dxfId="1132" priority="2980" stopIfTrue="1">
      <formula>Q73="Inne?"</formula>
    </cfRule>
  </conditionalFormatting>
  <conditionalFormatting sqref="S73">
    <cfRule type="expression" dxfId="1131" priority="2981" stopIfTrue="1">
      <formula>Q73="Kier?"</formula>
    </cfRule>
  </conditionalFormatting>
  <conditionalFormatting sqref="R73">
    <cfRule type="expression" dxfId="1130" priority="2982" stopIfTrue="1">
      <formula>Q73="Podst?"</formula>
    </cfRule>
  </conditionalFormatting>
  <conditionalFormatting sqref="T73">
    <cfRule type="expression" dxfId="1129" priority="2983" stopIfTrue="1">
      <formula>Q73="Inne?"</formula>
    </cfRule>
  </conditionalFormatting>
  <conditionalFormatting sqref="S73">
    <cfRule type="expression" dxfId="1128" priority="2984" stopIfTrue="1">
      <formula>Q73="Kier?"</formula>
    </cfRule>
  </conditionalFormatting>
  <conditionalFormatting sqref="R73">
    <cfRule type="expression" dxfId="1127" priority="2985" stopIfTrue="1">
      <formula>Q73="Podst?"</formula>
    </cfRule>
  </conditionalFormatting>
  <conditionalFormatting sqref="T73">
    <cfRule type="expression" dxfId="1126" priority="2986" stopIfTrue="1">
      <formula>Q73="Inne?"</formula>
    </cfRule>
  </conditionalFormatting>
  <conditionalFormatting sqref="S73">
    <cfRule type="expression" dxfId="1125" priority="2987" stopIfTrue="1">
      <formula>Q73="Kier?"</formula>
    </cfRule>
  </conditionalFormatting>
  <conditionalFormatting sqref="R73">
    <cfRule type="expression" dxfId="1124" priority="2988" stopIfTrue="1">
      <formula>Q73="Podst?"</formula>
    </cfRule>
  </conditionalFormatting>
  <conditionalFormatting sqref="T73">
    <cfRule type="expression" dxfId="1123" priority="2989" stopIfTrue="1">
      <formula>Q73="Inne?"</formula>
    </cfRule>
  </conditionalFormatting>
  <conditionalFormatting sqref="S73">
    <cfRule type="expression" dxfId="1122" priority="2990" stopIfTrue="1">
      <formula>Q73="Kier?"</formula>
    </cfRule>
  </conditionalFormatting>
  <conditionalFormatting sqref="R73">
    <cfRule type="expression" dxfId="1121" priority="2991" stopIfTrue="1">
      <formula>Q73="Podst?"</formula>
    </cfRule>
  </conditionalFormatting>
  <conditionalFormatting sqref="T73">
    <cfRule type="expression" dxfId="1120" priority="2992" stopIfTrue="1">
      <formula>Q73="Inne?"</formula>
    </cfRule>
  </conditionalFormatting>
  <conditionalFormatting sqref="S73">
    <cfRule type="expression" dxfId="1119" priority="2993" stopIfTrue="1">
      <formula>Q73="Kier?"</formula>
    </cfRule>
  </conditionalFormatting>
  <conditionalFormatting sqref="R73">
    <cfRule type="expression" dxfId="1118" priority="2994" stopIfTrue="1">
      <formula>Q73="Podst?"</formula>
    </cfRule>
  </conditionalFormatting>
  <conditionalFormatting sqref="T73">
    <cfRule type="expression" dxfId="1117" priority="2995" stopIfTrue="1">
      <formula>Q73="Inne?"</formula>
    </cfRule>
  </conditionalFormatting>
  <conditionalFormatting sqref="S73">
    <cfRule type="expression" dxfId="1116" priority="2996" stopIfTrue="1">
      <formula>Q73="Kier?"</formula>
    </cfRule>
  </conditionalFormatting>
  <conditionalFormatting sqref="R73">
    <cfRule type="expression" dxfId="1115" priority="2997" stopIfTrue="1">
      <formula>Q73="Podst?"</formula>
    </cfRule>
  </conditionalFormatting>
  <conditionalFormatting sqref="T73">
    <cfRule type="expression" dxfId="1114" priority="2998" stopIfTrue="1">
      <formula>Q73="Inne?"</formula>
    </cfRule>
  </conditionalFormatting>
  <conditionalFormatting sqref="S73">
    <cfRule type="expression" dxfId="1113" priority="2999" stopIfTrue="1">
      <formula>Q73="Kier?"</formula>
    </cfRule>
  </conditionalFormatting>
  <conditionalFormatting sqref="R73">
    <cfRule type="expression" dxfId="1112" priority="3000" stopIfTrue="1">
      <formula>Q73="Podst?"</formula>
    </cfRule>
  </conditionalFormatting>
  <conditionalFormatting sqref="T73">
    <cfRule type="expression" dxfId="1111" priority="3001" stopIfTrue="1">
      <formula>Q73="Inne?"</formula>
    </cfRule>
  </conditionalFormatting>
  <conditionalFormatting sqref="S73">
    <cfRule type="expression" dxfId="1110" priority="3002" stopIfTrue="1">
      <formula>Q73="Kier?"</formula>
    </cfRule>
  </conditionalFormatting>
  <conditionalFormatting sqref="R73">
    <cfRule type="expression" dxfId="1109" priority="3003" stopIfTrue="1">
      <formula>Q73="Podst?"</formula>
    </cfRule>
  </conditionalFormatting>
  <conditionalFormatting sqref="P73">
    <cfRule type="expression" dxfId="1108" priority="3004" stopIfTrue="1">
      <formula>AND(P73="*",M73="obi")</formula>
    </cfRule>
  </conditionalFormatting>
  <conditionalFormatting sqref="T73">
    <cfRule type="expression" dxfId="1107" priority="3005" stopIfTrue="1">
      <formula>Q73="Inne?"</formula>
    </cfRule>
  </conditionalFormatting>
  <conditionalFormatting sqref="S73">
    <cfRule type="expression" dxfId="1106" priority="3006" stopIfTrue="1">
      <formula>Q73="Kier?"</formula>
    </cfRule>
  </conditionalFormatting>
  <conditionalFormatting sqref="R73">
    <cfRule type="expression" dxfId="1105" priority="3007" stopIfTrue="1">
      <formula>Q73="Podst?"</formula>
    </cfRule>
  </conditionalFormatting>
  <conditionalFormatting sqref="T73">
    <cfRule type="expression" dxfId="1104" priority="3008" stopIfTrue="1">
      <formula>Q73="Inne?"</formula>
    </cfRule>
  </conditionalFormatting>
  <conditionalFormatting sqref="S73">
    <cfRule type="expression" dxfId="1103" priority="3009" stopIfTrue="1">
      <formula>Q73="Kier?"</formula>
    </cfRule>
  </conditionalFormatting>
  <conditionalFormatting sqref="R73">
    <cfRule type="expression" dxfId="1102" priority="3010" stopIfTrue="1">
      <formula>Q73="Podst?"</formula>
    </cfRule>
  </conditionalFormatting>
  <conditionalFormatting sqref="R73">
    <cfRule type="expression" dxfId="1101" priority="3011" stopIfTrue="1">
      <formula>Q73="Podst?"</formula>
    </cfRule>
  </conditionalFormatting>
  <conditionalFormatting sqref="S73">
    <cfRule type="expression" dxfId="1100" priority="3012" stopIfTrue="1">
      <formula>Q73="Kier?"</formula>
    </cfRule>
  </conditionalFormatting>
  <conditionalFormatting sqref="T73">
    <cfRule type="expression" dxfId="1099" priority="3013" stopIfTrue="1">
      <formula>Q73="Inne?"</formula>
    </cfRule>
  </conditionalFormatting>
  <conditionalFormatting sqref="T73">
    <cfRule type="expression" dxfId="1098" priority="3014" stopIfTrue="1">
      <formula>Q73="Inne?"</formula>
    </cfRule>
  </conditionalFormatting>
  <conditionalFormatting sqref="R73">
    <cfRule type="expression" dxfId="1097" priority="3015" stopIfTrue="1">
      <formula>Q73="Podst?"</formula>
    </cfRule>
  </conditionalFormatting>
  <conditionalFormatting sqref="P73">
    <cfRule type="expression" dxfId="1096" priority="3016" stopIfTrue="1">
      <formula>AND(P73="*",M73="obi")</formula>
    </cfRule>
  </conditionalFormatting>
  <conditionalFormatting sqref="S73">
    <cfRule type="expression" dxfId="1095" priority="3017" stopIfTrue="1">
      <formula>Q73="Kier?"</formula>
    </cfRule>
  </conditionalFormatting>
  <conditionalFormatting sqref="T73">
    <cfRule type="expression" dxfId="1094" priority="3018" stopIfTrue="1">
      <formula>Q73="Inne?"</formula>
    </cfRule>
  </conditionalFormatting>
  <conditionalFormatting sqref="T73">
    <cfRule type="expression" dxfId="1093" priority="3019" stopIfTrue="1">
      <formula>Q73="Inne?"</formula>
    </cfRule>
  </conditionalFormatting>
  <conditionalFormatting sqref="S73">
    <cfRule type="expression" dxfId="1092" priority="3020" stopIfTrue="1">
      <formula>Q73="Kier?"</formula>
    </cfRule>
  </conditionalFormatting>
  <conditionalFormatting sqref="R73">
    <cfRule type="expression" dxfId="1091" priority="3021" stopIfTrue="1">
      <formula>Q73="Podst?"</formula>
    </cfRule>
  </conditionalFormatting>
  <conditionalFormatting sqref="P73">
    <cfRule type="expression" dxfId="1090" priority="3022" stopIfTrue="1">
      <formula>AND(P73="*",M73="obi")</formula>
    </cfRule>
  </conditionalFormatting>
  <conditionalFormatting sqref="R73">
    <cfRule type="expression" dxfId="1089" priority="3023" stopIfTrue="1">
      <formula>Q73="Podst?"</formula>
    </cfRule>
  </conditionalFormatting>
  <conditionalFormatting sqref="R73">
    <cfRule type="expression" dxfId="1088" priority="3024" stopIfTrue="1">
      <formula>Q73="Podst?"</formula>
    </cfRule>
  </conditionalFormatting>
  <conditionalFormatting sqref="T73">
    <cfRule type="expression" dxfId="1087" priority="3025" stopIfTrue="1">
      <formula>R73="Kier?"</formula>
    </cfRule>
  </conditionalFormatting>
  <conditionalFormatting sqref="T73">
    <cfRule type="expression" dxfId="1086" priority="3026" stopIfTrue="1">
      <formula>R73="Kier?"</formula>
    </cfRule>
  </conditionalFormatting>
  <conditionalFormatting sqref="T73">
    <cfRule type="expression" dxfId="1085" priority="3027" stopIfTrue="1">
      <formula>Q73="Inne?"</formula>
    </cfRule>
  </conditionalFormatting>
  <conditionalFormatting sqref="S73">
    <cfRule type="expression" dxfId="1084" priority="3028" stopIfTrue="1">
      <formula>Q73="Kier?"</formula>
    </cfRule>
  </conditionalFormatting>
  <conditionalFormatting sqref="R73">
    <cfRule type="expression" dxfId="1083" priority="3029" stopIfTrue="1">
      <formula>Q73="Podst?"</formula>
    </cfRule>
  </conditionalFormatting>
  <conditionalFormatting sqref="P73">
    <cfRule type="expression" dxfId="1082" priority="3030" stopIfTrue="1">
      <formula>AND(P73="*",M73="obi")</formula>
    </cfRule>
  </conditionalFormatting>
  <conditionalFormatting sqref="S73">
    <cfRule type="expression" dxfId="1081" priority="3031" stopIfTrue="1">
      <formula>Q73="Kier?"</formula>
    </cfRule>
  </conditionalFormatting>
  <conditionalFormatting sqref="R73">
    <cfRule type="expression" dxfId="1080" priority="3032" stopIfTrue="1">
      <formula>Q73="Podst?"</formula>
    </cfRule>
  </conditionalFormatting>
  <conditionalFormatting sqref="R73">
    <cfRule type="expression" dxfId="1079" priority="3033" stopIfTrue="1">
      <formula>Q73="Podst?"</formula>
    </cfRule>
  </conditionalFormatting>
  <conditionalFormatting sqref="T73">
    <cfRule type="expression" dxfId="1078" priority="3034" stopIfTrue="1">
      <formula>Q73="Inne?"</formula>
    </cfRule>
  </conditionalFormatting>
  <conditionalFormatting sqref="S73">
    <cfRule type="expression" dxfId="1077" priority="3035" stopIfTrue="1">
      <formula>Q73="Kier?"</formula>
    </cfRule>
  </conditionalFormatting>
  <conditionalFormatting sqref="T73">
    <cfRule type="expression" dxfId="1076" priority="3036" stopIfTrue="1">
      <formula>Q73="Inne?"</formula>
    </cfRule>
  </conditionalFormatting>
  <conditionalFormatting sqref="S73">
    <cfRule type="expression" dxfId="1075" priority="3037" stopIfTrue="1">
      <formula>Q73="Kier?"</formula>
    </cfRule>
  </conditionalFormatting>
  <conditionalFormatting sqref="T73">
    <cfRule type="expression" dxfId="1074" priority="3038" stopIfTrue="1">
      <formula>Q73="Inne?"</formula>
    </cfRule>
  </conditionalFormatting>
  <conditionalFormatting sqref="R73">
    <cfRule type="expression" dxfId="1073" priority="3039" stopIfTrue="1">
      <formula>Q73="Podst?"</formula>
    </cfRule>
  </conditionalFormatting>
  <conditionalFormatting sqref="T73">
    <cfRule type="expression" dxfId="1072" priority="3040" stopIfTrue="1">
      <formula>Q73="Inne?"</formula>
    </cfRule>
  </conditionalFormatting>
  <conditionalFormatting sqref="S73">
    <cfRule type="expression" dxfId="1071" priority="3041" stopIfTrue="1">
      <formula>Q73="Kier?"</formula>
    </cfRule>
  </conditionalFormatting>
  <conditionalFormatting sqref="T73">
    <cfRule type="expression" dxfId="1070" priority="3042" stopIfTrue="1">
      <formula>Q73="Inne?"</formula>
    </cfRule>
  </conditionalFormatting>
  <conditionalFormatting sqref="S73">
    <cfRule type="expression" dxfId="1069" priority="3043" stopIfTrue="1">
      <formula>Q73="Kier?"</formula>
    </cfRule>
  </conditionalFormatting>
  <conditionalFormatting sqref="R73">
    <cfRule type="expression" dxfId="1068" priority="3044" stopIfTrue="1">
      <formula>Q73="Podst?"</formula>
    </cfRule>
  </conditionalFormatting>
  <conditionalFormatting sqref="T73">
    <cfRule type="expression" dxfId="1067" priority="3045" stopIfTrue="1">
      <formula>Q73="Inne?"</formula>
    </cfRule>
  </conditionalFormatting>
  <conditionalFormatting sqref="S73">
    <cfRule type="expression" dxfId="1066" priority="3046" stopIfTrue="1">
      <formula>Q73="Kier?"</formula>
    </cfRule>
  </conditionalFormatting>
  <conditionalFormatting sqref="R73">
    <cfRule type="expression" dxfId="1065" priority="3047" stopIfTrue="1">
      <formula>Q73="Podst?"</formula>
    </cfRule>
  </conditionalFormatting>
  <conditionalFormatting sqref="R73">
    <cfRule type="expression" dxfId="1064" priority="3048" stopIfTrue="1">
      <formula>Q51="Podst?"</formula>
    </cfRule>
  </conditionalFormatting>
  <conditionalFormatting sqref="S73">
    <cfRule type="expression" dxfId="1063" priority="3049" stopIfTrue="1">
      <formula>Q51="Kier?"</formula>
    </cfRule>
  </conditionalFormatting>
  <conditionalFormatting sqref="T73">
    <cfRule type="expression" dxfId="1062" priority="3050" stopIfTrue="1">
      <formula>Q51="Inne?"</formula>
    </cfRule>
  </conditionalFormatting>
  <conditionalFormatting sqref="T73">
    <cfRule type="expression" dxfId="1061" priority="3051" stopIfTrue="1">
      <formula>Q73="Inne?"</formula>
    </cfRule>
  </conditionalFormatting>
  <conditionalFormatting sqref="S73">
    <cfRule type="expression" dxfId="1060" priority="3052" stopIfTrue="1">
      <formula>Q73="Kier?"</formula>
    </cfRule>
  </conditionalFormatting>
  <conditionalFormatting sqref="R73">
    <cfRule type="expression" dxfId="1059" priority="3053" stopIfTrue="1">
      <formula>Q73="Podst?"</formula>
    </cfRule>
  </conditionalFormatting>
  <conditionalFormatting sqref="T73">
    <cfRule type="expression" dxfId="1058" priority="3054" stopIfTrue="1">
      <formula>Q73="Inne?"</formula>
    </cfRule>
  </conditionalFormatting>
  <conditionalFormatting sqref="S73">
    <cfRule type="expression" dxfId="1057" priority="3055" stopIfTrue="1">
      <formula>Q73="Kier?"</formula>
    </cfRule>
  </conditionalFormatting>
  <conditionalFormatting sqref="R73">
    <cfRule type="expression" dxfId="1056" priority="3056" stopIfTrue="1">
      <formula>Q73="Podst?"</formula>
    </cfRule>
  </conditionalFormatting>
  <conditionalFormatting sqref="T73">
    <cfRule type="expression" dxfId="1055" priority="3057" stopIfTrue="1">
      <formula>Q73="Inne?"</formula>
    </cfRule>
  </conditionalFormatting>
  <conditionalFormatting sqref="S73">
    <cfRule type="expression" dxfId="1054" priority="3058" stopIfTrue="1">
      <formula>Q73="Kier?"</formula>
    </cfRule>
  </conditionalFormatting>
  <conditionalFormatting sqref="R73">
    <cfRule type="expression" dxfId="1053" priority="3059" stopIfTrue="1">
      <formula>Q73="Podst?"</formula>
    </cfRule>
  </conditionalFormatting>
  <conditionalFormatting sqref="T73">
    <cfRule type="expression" dxfId="1052" priority="3060" stopIfTrue="1">
      <formula>Q73="Inne?"</formula>
    </cfRule>
  </conditionalFormatting>
  <conditionalFormatting sqref="S73">
    <cfRule type="expression" dxfId="1051" priority="3061" stopIfTrue="1">
      <formula>Q73="Kier?"</formula>
    </cfRule>
  </conditionalFormatting>
  <conditionalFormatting sqref="R73">
    <cfRule type="expression" dxfId="1050" priority="3062" stopIfTrue="1">
      <formula>Q73="Podst?"</formula>
    </cfRule>
  </conditionalFormatting>
  <conditionalFormatting sqref="P73">
    <cfRule type="expression" dxfId="1049" priority="3063" stopIfTrue="1">
      <formula>AND(P73="*",M73="obi")</formula>
    </cfRule>
  </conditionalFormatting>
  <conditionalFormatting sqref="T73">
    <cfRule type="expression" dxfId="1048" priority="3064" stopIfTrue="1">
      <formula>Q73="Inne?"</formula>
    </cfRule>
  </conditionalFormatting>
  <conditionalFormatting sqref="S73">
    <cfRule type="expression" dxfId="1047" priority="3065" stopIfTrue="1">
      <formula>Q73="Kier?"</formula>
    </cfRule>
  </conditionalFormatting>
  <conditionalFormatting sqref="R73">
    <cfRule type="expression" dxfId="1046" priority="3066" stopIfTrue="1">
      <formula>Q73="Podst?"</formula>
    </cfRule>
  </conditionalFormatting>
  <conditionalFormatting sqref="T73">
    <cfRule type="expression" dxfId="1045" priority="3067" stopIfTrue="1">
      <formula>Q73="Inne?"</formula>
    </cfRule>
  </conditionalFormatting>
  <conditionalFormatting sqref="S73">
    <cfRule type="expression" dxfId="1044" priority="3068" stopIfTrue="1">
      <formula>Q73="Kier?"</formula>
    </cfRule>
  </conditionalFormatting>
  <conditionalFormatting sqref="R73">
    <cfRule type="expression" dxfId="1043" priority="3069" stopIfTrue="1">
      <formula>Q73="Podst?"</formula>
    </cfRule>
  </conditionalFormatting>
  <conditionalFormatting sqref="R76">
    <cfRule type="expression" dxfId="1042" priority="3070" stopIfTrue="1">
      <formula>Q68="Podst?"</formula>
    </cfRule>
  </conditionalFormatting>
  <conditionalFormatting sqref="S76">
    <cfRule type="expression" dxfId="1041" priority="3071" stopIfTrue="1">
      <formula>Q68="Kier?"</formula>
    </cfRule>
  </conditionalFormatting>
  <conditionalFormatting sqref="T76">
    <cfRule type="expression" dxfId="1040" priority="3072" stopIfTrue="1">
      <formula>Q68="Inne?"</formula>
    </cfRule>
  </conditionalFormatting>
  <conditionalFormatting sqref="T74">
    <cfRule type="expression" dxfId="1039" priority="3073" stopIfTrue="1">
      <formula>Q74="Inne?"</formula>
    </cfRule>
  </conditionalFormatting>
  <conditionalFormatting sqref="S74">
    <cfRule type="expression" dxfId="1038" priority="3074" stopIfTrue="1">
      <formula>Q74="Kier?"</formula>
    </cfRule>
  </conditionalFormatting>
  <conditionalFormatting sqref="R74">
    <cfRule type="expression" dxfId="1037" priority="3075" stopIfTrue="1">
      <formula>Q74="Podst?"</formula>
    </cfRule>
  </conditionalFormatting>
  <conditionalFormatting sqref="P74">
    <cfRule type="expression" dxfId="1036" priority="3076" stopIfTrue="1">
      <formula>AND(P74="*",M74="obi")</formula>
    </cfRule>
  </conditionalFormatting>
  <conditionalFormatting sqref="A74:A75">
    <cfRule type="cellIs" dxfId="1035" priority="3077" stopIfTrue="1" operator="equal">
      <formula>"?"</formula>
    </cfRule>
  </conditionalFormatting>
  <conditionalFormatting sqref="B74:B75">
    <cfRule type="expression" dxfId="1034" priority="3078" stopIfTrue="1">
      <formula>CELL("wiersz",B74)-TRUNC(CELL("wiersz",B74)/2)*2=0</formula>
    </cfRule>
  </conditionalFormatting>
  <conditionalFormatting sqref="T74">
    <cfRule type="expression" dxfId="1033" priority="3079" stopIfTrue="1">
      <formula>Q74="Inne?"</formula>
    </cfRule>
  </conditionalFormatting>
  <conditionalFormatting sqref="S74">
    <cfRule type="expression" dxfId="1032" priority="3080" stopIfTrue="1">
      <formula>Q74="Kier?"</formula>
    </cfRule>
  </conditionalFormatting>
  <conditionalFormatting sqref="R74">
    <cfRule type="expression" dxfId="1031" priority="3081" stopIfTrue="1">
      <formula>Q74="Podst?"</formula>
    </cfRule>
  </conditionalFormatting>
  <conditionalFormatting sqref="T74">
    <cfRule type="expression" dxfId="1030" priority="3082" stopIfTrue="1">
      <formula>Q74="Inne?"</formula>
    </cfRule>
  </conditionalFormatting>
  <conditionalFormatting sqref="S74">
    <cfRule type="expression" dxfId="1029" priority="3083" stopIfTrue="1">
      <formula>Q74="Kier?"</formula>
    </cfRule>
  </conditionalFormatting>
  <conditionalFormatting sqref="R74">
    <cfRule type="expression" dxfId="1028" priority="3084" stopIfTrue="1">
      <formula>Q74="Podst?"</formula>
    </cfRule>
  </conditionalFormatting>
  <conditionalFormatting sqref="P74">
    <cfRule type="expression" dxfId="1027" priority="3085" stopIfTrue="1">
      <formula>AND(P74="*",M74="obi")</formula>
    </cfRule>
  </conditionalFormatting>
  <conditionalFormatting sqref="P74">
    <cfRule type="expression" dxfId="1026" priority="3086" stopIfTrue="1">
      <formula>AND(P74="*",M74="obi")</formula>
    </cfRule>
  </conditionalFormatting>
  <conditionalFormatting sqref="T74">
    <cfRule type="expression" dxfId="1025" priority="3087" stopIfTrue="1">
      <formula>Q74="Inne?"</formula>
    </cfRule>
  </conditionalFormatting>
  <conditionalFormatting sqref="S74">
    <cfRule type="expression" dxfId="1024" priority="3088" stopIfTrue="1">
      <formula>Q74="Kier?"</formula>
    </cfRule>
  </conditionalFormatting>
  <conditionalFormatting sqref="R74">
    <cfRule type="expression" dxfId="1023" priority="3089" stopIfTrue="1">
      <formula>Q74="Podst?"</formula>
    </cfRule>
  </conditionalFormatting>
  <conditionalFormatting sqref="S74">
    <cfRule type="expression" dxfId="1022" priority="3090" stopIfTrue="1">
      <formula>Q74="Kier?"</formula>
    </cfRule>
  </conditionalFormatting>
  <conditionalFormatting sqref="R74">
    <cfRule type="expression" dxfId="1021" priority="3091" stopIfTrue="1">
      <formula>Q74="Podst?"</formula>
    </cfRule>
  </conditionalFormatting>
  <conditionalFormatting sqref="S74">
    <cfRule type="expression" dxfId="1020" priority="3092" stopIfTrue="1">
      <formula>Q74="Kier?"</formula>
    </cfRule>
  </conditionalFormatting>
  <conditionalFormatting sqref="R74">
    <cfRule type="expression" dxfId="1019" priority="3093" stopIfTrue="1">
      <formula>Q74="Podst?"</formula>
    </cfRule>
  </conditionalFormatting>
  <conditionalFormatting sqref="T74">
    <cfRule type="expression" dxfId="1018" priority="3094" stopIfTrue="1">
      <formula>Q74="Inne?"</formula>
    </cfRule>
  </conditionalFormatting>
  <conditionalFormatting sqref="T74">
    <cfRule type="expression" dxfId="1017" priority="3095" stopIfTrue="1">
      <formula>Q74="Inne?"</formula>
    </cfRule>
  </conditionalFormatting>
  <conditionalFormatting sqref="T74">
    <cfRule type="expression" dxfId="1016" priority="3096" stopIfTrue="1">
      <formula>Q74="Inne?"</formula>
    </cfRule>
  </conditionalFormatting>
  <conditionalFormatting sqref="S74">
    <cfRule type="expression" dxfId="1015" priority="3097" stopIfTrue="1">
      <formula>Q74="Kier?"</formula>
    </cfRule>
  </conditionalFormatting>
  <conditionalFormatting sqref="R74">
    <cfRule type="expression" dxfId="1014" priority="3098" stopIfTrue="1">
      <formula>Q74="Podst?"</formula>
    </cfRule>
  </conditionalFormatting>
  <conditionalFormatting sqref="T74">
    <cfRule type="expression" dxfId="1013" priority="3099" stopIfTrue="1">
      <formula>Q74="Inne?"</formula>
    </cfRule>
  </conditionalFormatting>
  <conditionalFormatting sqref="S74">
    <cfRule type="expression" dxfId="1012" priority="3100" stopIfTrue="1">
      <formula>Q74="Kier?"</formula>
    </cfRule>
  </conditionalFormatting>
  <conditionalFormatting sqref="R74">
    <cfRule type="expression" dxfId="1011" priority="3101" stopIfTrue="1">
      <formula>Q74="Podst?"</formula>
    </cfRule>
  </conditionalFormatting>
  <conditionalFormatting sqref="T74">
    <cfRule type="expression" dxfId="1010" priority="3102" stopIfTrue="1">
      <formula>Q74="Inne?"</formula>
    </cfRule>
  </conditionalFormatting>
  <conditionalFormatting sqref="S74">
    <cfRule type="expression" dxfId="1009" priority="3103" stopIfTrue="1">
      <formula>Q74="Kier?"</formula>
    </cfRule>
  </conditionalFormatting>
  <conditionalFormatting sqref="R74">
    <cfRule type="expression" dxfId="1008" priority="3104" stopIfTrue="1">
      <formula>Q74="Podst?"</formula>
    </cfRule>
  </conditionalFormatting>
  <conditionalFormatting sqref="T74">
    <cfRule type="expression" dxfId="1007" priority="3105" stopIfTrue="1">
      <formula>Q74="Inne?"</formula>
    </cfRule>
  </conditionalFormatting>
  <conditionalFormatting sqref="S74">
    <cfRule type="expression" dxfId="1006" priority="3106" stopIfTrue="1">
      <formula>Q74="Kier?"</formula>
    </cfRule>
  </conditionalFormatting>
  <conditionalFormatting sqref="R74">
    <cfRule type="expression" dxfId="1005" priority="3107" stopIfTrue="1">
      <formula>Q74="Podst?"</formula>
    </cfRule>
  </conditionalFormatting>
  <conditionalFormatting sqref="T74">
    <cfRule type="expression" dxfId="1004" priority="3108" stopIfTrue="1">
      <formula>Q74="Inne?"</formula>
    </cfRule>
  </conditionalFormatting>
  <conditionalFormatting sqref="S74">
    <cfRule type="expression" dxfId="1003" priority="3109" stopIfTrue="1">
      <formula>Q74="Kier?"</formula>
    </cfRule>
  </conditionalFormatting>
  <conditionalFormatting sqref="R74">
    <cfRule type="expression" dxfId="1002" priority="3110" stopIfTrue="1">
      <formula>Q74="Podst?"</formula>
    </cfRule>
  </conditionalFormatting>
  <conditionalFormatting sqref="T74">
    <cfRule type="expression" dxfId="1001" priority="3111" stopIfTrue="1">
      <formula>Q74="Inne?"</formula>
    </cfRule>
  </conditionalFormatting>
  <conditionalFormatting sqref="S74">
    <cfRule type="expression" dxfId="1000" priority="3112" stopIfTrue="1">
      <formula>Q74="Kier?"</formula>
    </cfRule>
  </conditionalFormatting>
  <conditionalFormatting sqref="R74">
    <cfRule type="expression" dxfId="999" priority="3113" stopIfTrue="1">
      <formula>Q74="Podst?"</formula>
    </cfRule>
  </conditionalFormatting>
  <conditionalFormatting sqref="T74">
    <cfRule type="expression" dxfId="998" priority="3114" stopIfTrue="1">
      <formula>Q74="Inne?"</formula>
    </cfRule>
  </conditionalFormatting>
  <conditionalFormatting sqref="S74">
    <cfRule type="expression" dxfId="997" priority="3115" stopIfTrue="1">
      <formula>Q74="Kier?"</formula>
    </cfRule>
  </conditionalFormatting>
  <conditionalFormatting sqref="R74">
    <cfRule type="expression" dxfId="996" priority="3116" stopIfTrue="1">
      <formula>Q74="Podst?"</formula>
    </cfRule>
  </conditionalFormatting>
  <conditionalFormatting sqref="T74">
    <cfRule type="expression" dxfId="995" priority="3117" stopIfTrue="1">
      <formula>Q74="Inne?"</formula>
    </cfRule>
  </conditionalFormatting>
  <conditionalFormatting sqref="S74">
    <cfRule type="expression" dxfId="994" priority="3118" stopIfTrue="1">
      <formula>Q74="Kier?"</formula>
    </cfRule>
  </conditionalFormatting>
  <conditionalFormatting sqref="R74">
    <cfRule type="expression" dxfId="993" priority="3119" stopIfTrue="1">
      <formula>Q74="Podst?"</formula>
    </cfRule>
  </conditionalFormatting>
  <conditionalFormatting sqref="P74">
    <cfRule type="expression" dxfId="992" priority="3120" stopIfTrue="1">
      <formula>AND(P74="*",M74="obi")</formula>
    </cfRule>
  </conditionalFormatting>
  <conditionalFormatting sqref="T74">
    <cfRule type="expression" dxfId="991" priority="3121" stopIfTrue="1">
      <formula>Q74="Inne?"</formula>
    </cfRule>
  </conditionalFormatting>
  <conditionalFormatting sqref="S74">
    <cfRule type="expression" dxfId="990" priority="3122" stopIfTrue="1">
      <formula>Q74="Kier?"</formula>
    </cfRule>
  </conditionalFormatting>
  <conditionalFormatting sqref="R74">
    <cfRule type="expression" dxfId="989" priority="3123" stopIfTrue="1">
      <formula>Q74="Podst?"</formula>
    </cfRule>
  </conditionalFormatting>
  <conditionalFormatting sqref="T74">
    <cfRule type="expression" dxfId="988" priority="3124" stopIfTrue="1">
      <formula>Q74="Inne?"</formula>
    </cfRule>
  </conditionalFormatting>
  <conditionalFormatting sqref="S74">
    <cfRule type="expression" dxfId="987" priority="3125" stopIfTrue="1">
      <formula>Q74="Kier?"</formula>
    </cfRule>
  </conditionalFormatting>
  <conditionalFormatting sqref="R74">
    <cfRule type="expression" dxfId="986" priority="3126" stopIfTrue="1">
      <formula>Q74="Podst?"</formula>
    </cfRule>
  </conditionalFormatting>
  <conditionalFormatting sqref="P83">
    <cfRule type="expression" dxfId="985" priority="3127" stopIfTrue="1">
      <formula>AND(P83="*",M83="obi")</formula>
    </cfRule>
  </conditionalFormatting>
  <conditionalFormatting sqref="A83">
    <cfRule type="cellIs" dxfId="984" priority="3128" stopIfTrue="1" operator="equal">
      <formula>"?"</formula>
    </cfRule>
  </conditionalFormatting>
  <conditionalFormatting sqref="B83">
    <cfRule type="expression" dxfId="983" priority="3129" stopIfTrue="1">
      <formula>CELL("wiersz",B83)-TRUNC(CELL("wiersz",B83)/2)*2=0</formula>
    </cfRule>
  </conditionalFormatting>
  <conditionalFormatting sqref="R83">
    <cfRule type="expression" dxfId="982" priority="3130" stopIfTrue="1">
      <formula>Q66="Podst?"</formula>
    </cfRule>
  </conditionalFormatting>
  <conditionalFormatting sqref="S83">
    <cfRule type="expression" dxfId="981" priority="3131" stopIfTrue="1">
      <formula>Q66="Kier?"</formula>
    </cfRule>
  </conditionalFormatting>
  <conditionalFormatting sqref="T83">
    <cfRule type="expression" dxfId="980" priority="3132" stopIfTrue="1">
      <formula>Q66="Inne?"</formula>
    </cfRule>
  </conditionalFormatting>
  <conditionalFormatting sqref="P83">
    <cfRule type="expression" dxfId="979" priority="3133" stopIfTrue="1">
      <formula>AND(P83="*",M83="obi")</formula>
    </cfRule>
  </conditionalFormatting>
  <conditionalFormatting sqref="P83">
    <cfRule type="expression" dxfId="978" priority="3134" stopIfTrue="1">
      <formula>AND(P83="*",M83="obi")</formula>
    </cfRule>
  </conditionalFormatting>
  <conditionalFormatting sqref="P83">
    <cfRule type="expression" dxfId="977" priority="3135" stopIfTrue="1">
      <formula>AND(P83="*",M83="obi")</formula>
    </cfRule>
  </conditionalFormatting>
  <conditionalFormatting sqref="T83">
    <cfRule type="expression" dxfId="976" priority="3136" stopIfTrue="1">
      <formula>Q83="Inne?"</formula>
    </cfRule>
  </conditionalFormatting>
  <conditionalFormatting sqref="S83">
    <cfRule type="expression" dxfId="975" priority="3137" stopIfTrue="1">
      <formula>Q83="Kier?"</formula>
    </cfRule>
  </conditionalFormatting>
  <conditionalFormatting sqref="R83">
    <cfRule type="expression" dxfId="974" priority="3138" stopIfTrue="1">
      <formula>Q83="Podst?"</formula>
    </cfRule>
  </conditionalFormatting>
  <conditionalFormatting sqref="T83">
    <cfRule type="expression" dxfId="973" priority="3139" stopIfTrue="1">
      <formula>Q83="Inne?"</formula>
    </cfRule>
  </conditionalFormatting>
  <conditionalFormatting sqref="S83">
    <cfRule type="expression" dxfId="972" priority="3140" stopIfTrue="1">
      <formula>Q83="Kier?"</formula>
    </cfRule>
  </conditionalFormatting>
  <conditionalFormatting sqref="R83">
    <cfRule type="expression" dxfId="971" priority="3141" stopIfTrue="1">
      <formula>Q83="Podst?"</formula>
    </cfRule>
  </conditionalFormatting>
  <conditionalFormatting sqref="T83">
    <cfRule type="expression" dxfId="970" priority="3142" stopIfTrue="1">
      <formula>Q83="Inne?"</formula>
    </cfRule>
  </conditionalFormatting>
  <conditionalFormatting sqref="S83">
    <cfRule type="expression" dxfId="969" priority="3143" stopIfTrue="1">
      <formula>Q83="Kier?"</formula>
    </cfRule>
  </conditionalFormatting>
  <conditionalFormatting sqref="R83">
    <cfRule type="expression" dxfId="968" priority="3144" stopIfTrue="1">
      <formula>Q83="Podst?"</formula>
    </cfRule>
  </conditionalFormatting>
  <conditionalFormatting sqref="T83">
    <cfRule type="expression" dxfId="967" priority="3145" stopIfTrue="1">
      <formula>Q83="Inne?"</formula>
    </cfRule>
  </conditionalFormatting>
  <conditionalFormatting sqref="S83">
    <cfRule type="expression" dxfId="966" priority="3146" stopIfTrue="1">
      <formula>Q83="Kier?"</formula>
    </cfRule>
  </conditionalFormatting>
  <conditionalFormatting sqref="R83">
    <cfRule type="expression" dxfId="965" priority="3147" stopIfTrue="1">
      <formula>Q83="Podst?"</formula>
    </cfRule>
  </conditionalFormatting>
  <conditionalFormatting sqref="T83">
    <cfRule type="expression" dxfId="964" priority="3148" stopIfTrue="1">
      <formula>Q83="Inne?"</formula>
    </cfRule>
  </conditionalFormatting>
  <conditionalFormatting sqref="S83">
    <cfRule type="expression" dxfId="963" priority="3149" stopIfTrue="1">
      <formula>Q83="Kier?"</formula>
    </cfRule>
  </conditionalFormatting>
  <conditionalFormatting sqref="R83">
    <cfRule type="expression" dxfId="962" priority="3150" stopIfTrue="1">
      <formula>Q83="Podst?"</formula>
    </cfRule>
  </conditionalFormatting>
  <conditionalFormatting sqref="S83">
    <cfRule type="expression" dxfId="961" priority="3151" stopIfTrue="1">
      <formula>Q83="Kier?"</formula>
    </cfRule>
  </conditionalFormatting>
  <conditionalFormatting sqref="R83">
    <cfRule type="expression" dxfId="960" priority="3152" stopIfTrue="1">
      <formula>Q83="Podst?"</formula>
    </cfRule>
  </conditionalFormatting>
  <conditionalFormatting sqref="S83">
    <cfRule type="expression" dxfId="959" priority="3153" stopIfTrue="1">
      <formula>Q83="Kier?"</formula>
    </cfRule>
  </conditionalFormatting>
  <conditionalFormatting sqref="R83">
    <cfRule type="expression" dxfId="958" priority="3154" stopIfTrue="1">
      <formula>Q83="Podst?"</formula>
    </cfRule>
  </conditionalFormatting>
  <conditionalFormatting sqref="T83">
    <cfRule type="expression" dxfId="957" priority="3155" stopIfTrue="1">
      <formula>Q83="Inne?"</formula>
    </cfRule>
  </conditionalFormatting>
  <conditionalFormatting sqref="T83">
    <cfRule type="expression" dxfId="956" priority="3156" stopIfTrue="1">
      <formula>Q83="Inne?"</formula>
    </cfRule>
  </conditionalFormatting>
  <conditionalFormatting sqref="T83">
    <cfRule type="expression" dxfId="955" priority="3157" stopIfTrue="1">
      <formula>Q83="Inne?"</formula>
    </cfRule>
  </conditionalFormatting>
  <conditionalFormatting sqref="S83">
    <cfRule type="expression" dxfId="954" priority="3158" stopIfTrue="1">
      <formula>Q83="Kier?"</formula>
    </cfRule>
  </conditionalFormatting>
  <conditionalFormatting sqref="R83">
    <cfRule type="expression" dxfId="953" priority="3159" stopIfTrue="1">
      <formula>Q83="Podst?"</formula>
    </cfRule>
  </conditionalFormatting>
  <conditionalFormatting sqref="T83">
    <cfRule type="expression" dxfId="952" priority="3160" stopIfTrue="1">
      <formula>Q83="Inne?"</formula>
    </cfRule>
  </conditionalFormatting>
  <conditionalFormatting sqref="S83">
    <cfRule type="expression" dxfId="951" priority="3161" stopIfTrue="1">
      <formula>Q83="Kier?"</formula>
    </cfRule>
  </conditionalFormatting>
  <conditionalFormatting sqref="R83">
    <cfRule type="expression" dxfId="950" priority="3162" stopIfTrue="1">
      <formula>Q83="Podst?"</formula>
    </cfRule>
  </conditionalFormatting>
  <conditionalFormatting sqref="T83">
    <cfRule type="expression" dxfId="949" priority="3163" stopIfTrue="1">
      <formula>Q83="Inne?"</formula>
    </cfRule>
  </conditionalFormatting>
  <conditionalFormatting sqref="S83">
    <cfRule type="expression" dxfId="948" priority="3164" stopIfTrue="1">
      <formula>Q83="Kier?"</formula>
    </cfRule>
  </conditionalFormatting>
  <conditionalFormatting sqref="R83">
    <cfRule type="expression" dxfId="947" priority="3165" stopIfTrue="1">
      <formula>Q83="Podst?"</formula>
    </cfRule>
  </conditionalFormatting>
  <conditionalFormatting sqref="T83">
    <cfRule type="expression" dxfId="946" priority="3166" stopIfTrue="1">
      <formula>Q83="Inne?"</formula>
    </cfRule>
  </conditionalFormatting>
  <conditionalFormatting sqref="S83">
    <cfRule type="expression" dxfId="945" priority="3167" stopIfTrue="1">
      <formula>Q83="Kier?"</formula>
    </cfRule>
  </conditionalFormatting>
  <conditionalFormatting sqref="R83">
    <cfRule type="expression" dxfId="944" priority="3168" stopIfTrue="1">
      <formula>Q83="Podst?"</formula>
    </cfRule>
  </conditionalFormatting>
  <conditionalFormatting sqref="T83">
    <cfRule type="expression" dxfId="943" priority="3169" stopIfTrue="1">
      <formula>Q83="Inne?"</formula>
    </cfRule>
  </conditionalFormatting>
  <conditionalFormatting sqref="S83">
    <cfRule type="expression" dxfId="942" priority="3170" stopIfTrue="1">
      <formula>Q83="Kier?"</formula>
    </cfRule>
  </conditionalFormatting>
  <conditionalFormatting sqref="R83">
    <cfRule type="expression" dxfId="941" priority="3171" stopIfTrue="1">
      <formula>Q83="Podst?"</formula>
    </cfRule>
  </conditionalFormatting>
  <conditionalFormatting sqref="T83">
    <cfRule type="expression" dxfId="940" priority="3172" stopIfTrue="1">
      <formula>Q83="Inne?"</formula>
    </cfRule>
  </conditionalFormatting>
  <conditionalFormatting sqref="S83">
    <cfRule type="expression" dxfId="939" priority="3173" stopIfTrue="1">
      <formula>Q83="Kier?"</formula>
    </cfRule>
  </conditionalFormatting>
  <conditionalFormatting sqref="R83">
    <cfRule type="expression" dxfId="938" priority="3174" stopIfTrue="1">
      <formula>Q83="Podst?"</formula>
    </cfRule>
  </conditionalFormatting>
  <conditionalFormatting sqref="T83">
    <cfRule type="expression" dxfId="937" priority="3175" stopIfTrue="1">
      <formula>Q83="Inne?"</formula>
    </cfRule>
  </conditionalFormatting>
  <conditionalFormatting sqref="S83">
    <cfRule type="expression" dxfId="936" priority="3176" stopIfTrue="1">
      <formula>Q83="Kier?"</formula>
    </cfRule>
  </conditionalFormatting>
  <conditionalFormatting sqref="R83">
    <cfRule type="expression" dxfId="935" priority="3177" stopIfTrue="1">
      <formula>Q83="Podst?"</formula>
    </cfRule>
  </conditionalFormatting>
  <conditionalFormatting sqref="T83">
    <cfRule type="expression" dxfId="934" priority="3178" stopIfTrue="1">
      <formula>Q83="Inne?"</formula>
    </cfRule>
  </conditionalFormatting>
  <conditionalFormatting sqref="S83">
    <cfRule type="expression" dxfId="933" priority="3179" stopIfTrue="1">
      <formula>Q83="Kier?"</formula>
    </cfRule>
  </conditionalFormatting>
  <conditionalFormatting sqref="R83">
    <cfRule type="expression" dxfId="932" priority="3180" stopIfTrue="1">
      <formula>Q83="Podst?"</formula>
    </cfRule>
  </conditionalFormatting>
  <conditionalFormatting sqref="T83">
    <cfRule type="expression" dxfId="931" priority="3181" stopIfTrue="1">
      <formula>Q83="Inne?"</formula>
    </cfRule>
  </conditionalFormatting>
  <conditionalFormatting sqref="S83">
    <cfRule type="expression" dxfId="930" priority="3182" stopIfTrue="1">
      <formula>Q83="Kier?"</formula>
    </cfRule>
  </conditionalFormatting>
  <conditionalFormatting sqref="R83">
    <cfRule type="expression" dxfId="929" priority="3183" stopIfTrue="1">
      <formula>Q83="Podst?"</formula>
    </cfRule>
  </conditionalFormatting>
  <conditionalFormatting sqref="T83">
    <cfRule type="expression" dxfId="928" priority="3184" stopIfTrue="1">
      <formula>Q83="Inne?"</formula>
    </cfRule>
  </conditionalFormatting>
  <conditionalFormatting sqref="S83">
    <cfRule type="expression" dxfId="927" priority="3185" stopIfTrue="1">
      <formula>Q83="Kier?"</formula>
    </cfRule>
  </conditionalFormatting>
  <conditionalFormatting sqref="R83">
    <cfRule type="expression" dxfId="926" priority="3186" stopIfTrue="1">
      <formula>Q83="Podst?"</formula>
    </cfRule>
  </conditionalFormatting>
  <conditionalFormatting sqref="R81">
    <cfRule type="expression" dxfId="925" priority="3187" stopIfTrue="1">
      <formula>Q51="Podst?"</formula>
    </cfRule>
  </conditionalFormatting>
  <conditionalFormatting sqref="S81">
    <cfRule type="expression" dxfId="924" priority="3188" stopIfTrue="1">
      <formula>Q51="Kier?"</formula>
    </cfRule>
  </conditionalFormatting>
  <conditionalFormatting sqref="T81">
    <cfRule type="expression" dxfId="923" priority="3189" stopIfTrue="1">
      <formula>Q51="Inne?"</formula>
    </cfRule>
  </conditionalFormatting>
  <conditionalFormatting sqref="R102">
    <cfRule type="expression" dxfId="922" priority="3190" stopIfTrue="1">
      <formula>Q14="Podst?"</formula>
    </cfRule>
  </conditionalFormatting>
  <conditionalFormatting sqref="S102">
    <cfRule type="expression" dxfId="921" priority="3191" stopIfTrue="1">
      <formula>Q14="Kier?"</formula>
    </cfRule>
  </conditionalFormatting>
  <conditionalFormatting sqref="T102">
    <cfRule type="expression" dxfId="920" priority="3192" stopIfTrue="1">
      <formula>Q14="Inne?"</formula>
    </cfRule>
  </conditionalFormatting>
  <conditionalFormatting sqref="R101">
    <cfRule type="expression" dxfId="919" priority="3193" stopIfTrue="1">
      <formula>Q15="Podst?"</formula>
    </cfRule>
  </conditionalFormatting>
  <conditionalFormatting sqref="S101">
    <cfRule type="expression" dxfId="918" priority="3194" stopIfTrue="1">
      <formula>Q15="Kier?"</formula>
    </cfRule>
  </conditionalFormatting>
  <conditionalFormatting sqref="T101">
    <cfRule type="expression" dxfId="917" priority="3195" stopIfTrue="1">
      <formula>Q15="Inne?"</formula>
    </cfRule>
  </conditionalFormatting>
  <conditionalFormatting sqref="T45:T46 T57 T59">
    <cfRule type="expression" dxfId="916" priority="3196" stopIfTrue="1">
      <formula>Q45="Inne?"</formula>
    </cfRule>
  </conditionalFormatting>
  <conditionalFormatting sqref="S45:S46 S57 S59">
    <cfRule type="expression" dxfId="915" priority="3197" stopIfTrue="1">
      <formula>Q45="Kier?"</formula>
    </cfRule>
  </conditionalFormatting>
  <conditionalFormatting sqref="R45:R46 R57 R59">
    <cfRule type="expression" dxfId="914" priority="3198" stopIfTrue="1">
      <formula>Q45="Podst?"</formula>
    </cfRule>
  </conditionalFormatting>
  <conditionalFormatting sqref="P45:P46">
    <cfRule type="expression" dxfId="913" priority="3199" stopIfTrue="1">
      <formula>AND(P45="*",M45="obi")</formula>
    </cfRule>
  </conditionalFormatting>
  <conditionalFormatting sqref="T45:T46 T57 T59">
    <cfRule type="expression" dxfId="912" priority="3200" stopIfTrue="1">
      <formula>Q45="Inne?"</formula>
    </cfRule>
  </conditionalFormatting>
  <conditionalFormatting sqref="S45:S46 S57 S59">
    <cfRule type="expression" dxfId="911" priority="3201" stopIfTrue="1">
      <formula>Q45="Kier?"</formula>
    </cfRule>
  </conditionalFormatting>
  <conditionalFormatting sqref="R45:R46 R57 R59">
    <cfRule type="expression" dxfId="910" priority="3202" stopIfTrue="1">
      <formula>Q45="Podst?"</formula>
    </cfRule>
  </conditionalFormatting>
  <conditionalFormatting sqref="R45:R46 R57 R59">
    <cfRule type="expression" dxfId="909" priority="3203" stopIfTrue="1">
      <formula>Q45="Podst?"</formula>
    </cfRule>
  </conditionalFormatting>
  <conditionalFormatting sqref="T45:T46 T57 T59">
    <cfRule type="expression" dxfId="908" priority="3204" stopIfTrue="1">
      <formula>Q45="Inne?"</formula>
    </cfRule>
  </conditionalFormatting>
  <conditionalFormatting sqref="S45:S46 S57 S59">
    <cfRule type="expression" dxfId="907" priority="3205" stopIfTrue="1">
      <formula>Q45="Kier?"</formula>
    </cfRule>
  </conditionalFormatting>
  <conditionalFormatting sqref="R45:R46 R57 R59">
    <cfRule type="expression" dxfId="906" priority="3206" stopIfTrue="1">
      <formula>Q45="Podst?"</formula>
    </cfRule>
  </conditionalFormatting>
  <conditionalFormatting sqref="T45:T46 T57 T59">
    <cfRule type="expression" dxfId="905" priority="3207" stopIfTrue="1">
      <formula>Q45="Inne?"</formula>
    </cfRule>
  </conditionalFormatting>
  <conditionalFormatting sqref="S45:S46 S57 S59">
    <cfRule type="expression" dxfId="904" priority="3208" stopIfTrue="1">
      <formula>Q45="Kier?"</formula>
    </cfRule>
  </conditionalFormatting>
  <conditionalFormatting sqref="R45:R46 R57 R59">
    <cfRule type="expression" dxfId="903" priority="3209" stopIfTrue="1">
      <formula>Q45="Podst?"</formula>
    </cfRule>
  </conditionalFormatting>
  <conditionalFormatting sqref="T45:T46 T57 T59">
    <cfRule type="expression" dxfId="902" priority="3210" stopIfTrue="1">
      <formula>Q45="Inne?"</formula>
    </cfRule>
  </conditionalFormatting>
  <conditionalFormatting sqref="S45:S46 S57 S59">
    <cfRule type="expression" dxfId="901" priority="3211" stopIfTrue="1">
      <formula>Q45="Kier?"</formula>
    </cfRule>
  </conditionalFormatting>
  <conditionalFormatting sqref="R45:R46 R57 R59">
    <cfRule type="expression" dxfId="900" priority="3212" stopIfTrue="1">
      <formula>Q45="Podst?"</formula>
    </cfRule>
  </conditionalFormatting>
  <conditionalFormatting sqref="T45:T46 T57 T59">
    <cfRule type="expression" dxfId="899" priority="3213" stopIfTrue="1">
      <formula>Q45="Inne?"</formula>
    </cfRule>
  </conditionalFormatting>
  <conditionalFormatting sqref="T45:T46 T57 T59">
    <cfRule type="expression" dxfId="898" priority="3214" stopIfTrue="1">
      <formula>Q45="Inne?"</formula>
    </cfRule>
  </conditionalFormatting>
  <conditionalFormatting sqref="S45:S46 S57 S59">
    <cfRule type="expression" dxfId="897" priority="3215" stopIfTrue="1">
      <formula>Q45="Kier?"</formula>
    </cfRule>
  </conditionalFormatting>
  <conditionalFormatting sqref="R45:R46 R57 R59">
    <cfRule type="expression" dxfId="896" priority="3216" stopIfTrue="1">
      <formula>Q45="Podst?"</formula>
    </cfRule>
  </conditionalFormatting>
  <conditionalFormatting sqref="T45:T46 T57 T59">
    <cfRule type="expression" dxfId="895" priority="3217" stopIfTrue="1">
      <formula>Q45="Inne?"</formula>
    </cfRule>
  </conditionalFormatting>
  <conditionalFormatting sqref="S45:S46 S57 S59">
    <cfRule type="expression" dxfId="894" priority="3218" stopIfTrue="1">
      <formula>Q45="Kier?"</formula>
    </cfRule>
  </conditionalFormatting>
  <conditionalFormatting sqref="R45:R46 R57 R59">
    <cfRule type="expression" dxfId="893" priority="3219" stopIfTrue="1">
      <formula>Q45="Podst?"</formula>
    </cfRule>
  </conditionalFormatting>
  <conditionalFormatting sqref="T45:T46 T57 T59">
    <cfRule type="expression" dxfId="892" priority="3220" stopIfTrue="1">
      <formula>Q45="Inne?"</formula>
    </cfRule>
  </conditionalFormatting>
  <conditionalFormatting sqref="S45:S46 S57 S59">
    <cfRule type="expression" dxfId="891" priority="3221" stopIfTrue="1">
      <formula>Q45="Kier?"</formula>
    </cfRule>
  </conditionalFormatting>
  <conditionalFormatting sqref="R45:R46 R57 R59">
    <cfRule type="expression" dxfId="890" priority="3222" stopIfTrue="1">
      <formula>Q45="Podst?"</formula>
    </cfRule>
  </conditionalFormatting>
  <conditionalFormatting sqref="T45:T46 T57 T59">
    <cfRule type="expression" dxfId="889" priority="3223" stopIfTrue="1">
      <formula>Q45="Inne?"</formula>
    </cfRule>
  </conditionalFormatting>
  <conditionalFormatting sqref="S45:S46 S57 S59">
    <cfRule type="expression" dxfId="888" priority="3224" stopIfTrue="1">
      <formula>Q45="Kier?"</formula>
    </cfRule>
  </conditionalFormatting>
  <conditionalFormatting sqref="R45:R46 R57 R59">
    <cfRule type="expression" dxfId="887" priority="3225" stopIfTrue="1">
      <formula>Q45="Podst?"</formula>
    </cfRule>
  </conditionalFormatting>
  <conditionalFormatting sqref="T45:T46 T57 T59">
    <cfRule type="expression" dxfId="886" priority="3226" stopIfTrue="1">
      <formula>Q45="Inne?"</formula>
    </cfRule>
  </conditionalFormatting>
  <conditionalFormatting sqref="T45:T46 T57 T59">
    <cfRule type="expression" dxfId="885" priority="3227" stopIfTrue="1">
      <formula>Q45="Inne?"</formula>
    </cfRule>
  </conditionalFormatting>
  <conditionalFormatting sqref="S45:S46 S57 S59">
    <cfRule type="expression" dxfId="884" priority="3228" stopIfTrue="1">
      <formula>Q45="Kier?"</formula>
    </cfRule>
  </conditionalFormatting>
  <conditionalFormatting sqref="R45:R46 R57 R59">
    <cfRule type="expression" dxfId="883" priority="3229" stopIfTrue="1">
      <formula>Q45="Podst?"</formula>
    </cfRule>
  </conditionalFormatting>
  <conditionalFormatting sqref="T45:T46 T57 T59">
    <cfRule type="expression" dxfId="882" priority="3230" stopIfTrue="1">
      <formula>Q45="Inne?"</formula>
    </cfRule>
  </conditionalFormatting>
  <conditionalFormatting sqref="S45:S46 S57 S59">
    <cfRule type="expression" dxfId="881" priority="3231" stopIfTrue="1">
      <formula>Q45="Kier?"</formula>
    </cfRule>
  </conditionalFormatting>
  <conditionalFormatting sqref="R45:R46 R57 R59">
    <cfRule type="expression" dxfId="880" priority="3232" stopIfTrue="1">
      <formula>Q45="Podst?"</formula>
    </cfRule>
  </conditionalFormatting>
  <conditionalFormatting sqref="T45:T46 T57 T59">
    <cfRule type="expression" dxfId="879" priority="3233" stopIfTrue="1">
      <formula>Q45="Inne?"</formula>
    </cfRule>
  </conditionalFormatting>
  <conditionalFormatting sqref="S45:S46 S57 S59">
    <cfRule type="expression" dxfId="878" priority="3234" stopIfTrue="1">
      <formula>Q45="Kier?"</formula>
    </cfRule>
  </conditionalFormatting>
  <conditionalFormatting sqref="R45:R46 R57 R59">
    <cfRule type="expression" dxfId="877" priority="3235" stopIfTrue="1">
      <formula>Q45="Podst?"</formula>
    </cfRule>
  </conditionalFormatting>
  <conditionalFormatting sqref="T45:T46 T57 T59">
    <cfRule type="expression" dxfId="876" priority="3236" stopIfTrue="1">
      <formula>Q45="Inne?"</formula>
    </cfRule>
  </conditionalFormatting>
  <conditionalFormatting sqref="S45:S46 S57 S59">
    <cfRule type="expression" dxfId="875" priority="3237" stopIfTrue="1">
      <formula>Q45="Kier?"</formula>
    </cfRule>
  </conditionalFormatting>
  <conditionalFormatting sqref="R45:R46 R57 R59">
    <cfRule type="expression" dxfId="874" priority="3238" stopIfTrue="1">
      <formula>Q45="Podst?"</formula>
    </cfRule>
  </conditionalFormatting>
  <conditionalFormatting sqref="P45:P46">
    <cfRule type="expression" dxfId="873" priority="3239" stopIfTrue="1">
      <formula>AND(P45="*",M45="obi")</formula>
    </cfRule>
  </conditionalFormatting>
  <conditionalFormatting sqref="T45:T46 T57 T59">
    <cfRule type="expression" dxfId="872" priority="3240" stopIfTrue="1">
      <formula>Q45="Inne?"</formula>
    </cfRule>
  </conditionalFormatting>
  <conditionalFormatting sqref="S45:S46 S57 S59">
    <cfRule type="expression" dxfId="871" priority="3241" stopIfTrue="1">
      <formula>Q45="Kier?"</formula>
    </cfRule>
  </conditionalFormatting>
  <conditionalFormatting sqref="R45:R46 R57 R59">
    <cfRule type="expression" dxfId="870" priority="3242" stopIfTrue="1">
      <formula>Q45="Podst?"</formula>
    </cfRule>
  </conditionalFormatting>
  <conditionalFormatting sqref="T45:T46 T57 T59">
    <cfRule type="expression" dxfId="869" priority="3243" stopIfTrue="1">
      <formula>Q45="Inne?"</formula>
    </cfRule>
  </conditionalFormatting>
  <conditionalFormatting sqref="S45:S46 S57 S59">
    <cfRule type="expression" dxfId="868" priority="3244" stopIfTrue="1">
      <formula>Q45="Kier?"</formula>
    </cfRule>
  </conditionalFormatting>
  <conditionalFormatting sqref="R45:R46 R57 R59">
    <cfRule type="expression" dxfId="867" priority="3245" stopIfTrue="1">
      <formula>Q45="Podst?"</formula>
    </cfRule>
  </conditionalFormatting>
  <conditionalFormatting sqref="R45:R46 R57 R59">
    <cfRule type="expression" dxfId="866" priority="3246" stopIfTrue="1">
      <formula>Q45="Podst?"</formula>
    </cfRule>
  </conditionalFormatting>
  <conditionalFormatting sqref="S45:S46 S57 S59">
    <cfRule type="expression" dxfId="865" priority="3247" stopIfTrue="1">
      <formula>Q45="Kier?"</formula>
    </cfRule>
  </conditionalFormatting>
  <conditionalFormatting sqref="T45:T46 T57 T59">
    <cfRule type="expression" dxfId="864" priority="3248" stopIfTrue="1">
      <formula>Q45="Inne?"</formula>
    </cfRule>
  </conditionalFormatting>
  <conditionalFormatting sqref="T45:T46 T57 T59">
    <cfRule type="expression" dxfId="863" priority="3249" stopIfTrue="1">
      <formula>Q45="Inne?"</formula>
    </cfRule>
  </conditionalFormatting>
  <conditionalFormatting sqref="S45:S46 S57 S59">
    <cfRule type="expression" dxfId="862" priority="3250" stopIfTrue="1">
      <formula>Q45="Kier?"</formula>
    </cfRule>
  </conditionalFormatting>
  <conditionalFormatting sqref="T45:T46 T57 T59">
    <cfRule type="expression" dxfId="861" priority="3251" stopIfTrue="1">
      <formula>Q45="Inne?"</formula>
    </cfRule>
  </conditionalFormatting>
  <conditionalFormatting sqref="S45:S46 S57 S59">
    <cfRule type="expression" dxfId="860" priority="3252" stopIfTrue="1">
      <formula>Q45="Kier?"</formula>
    </cfRule>
  </conditionalFormatting>
  <conditionalFormatting sqref="R45:R46 R57 R59">
    <cfRule type="expression" dxfId="859" priority="3253" stopIfTrue="1">
      <formula>Q45="Podst?"</formula>
    </cfRule>
  </conditionalFormatting>
  <conditionalFormatting sqref="P45:P46">
    <cfRule type="expression" dxfId="858" priority="3254" stopIfTrue="1">
      <formula>AND(P45="*",M45="obi")</formula>
    </cfRule>
  </conditionalFormatting>
  <conditionalFormatting sqref="S45:S46 S57 S59">
    <cfRule type="expression" dxfId="857" priority="3255" stopIfTrue="1">
      <formula>Q45="Kier?"</formula>
    </cfRule>
  </conditionalFormatting>
  <conditionalFormatting sqref="T45:T46 T57 T59">
    <cfRule type="expression" dxfId="856" priority="3256" stopIfTrue="1">
      <formula>Q45="Inne?"</formula>
    </cfRule>
  </conditionalFormatting>
  <conditionalFormatting sqref="R45:R46 R57 R59">
    <cfRule type="expression" dxfId="855" priority="3257" stopIfTrue="1">
      <formula>Q45="Podst?"</formula>
    </cfRule>
  </conditionalFormatting>
  <conditionalFormatting sqref="T45:T46 T57 T59">
    <cfRule type="expression" dxfId="854" priority="3258" stopIfTrue="1">
      <formula>Q45="Inne?"</formula>
    </cfRule>
  </conditionalFormatting>
  <conditionalFormatting sqref="S45:S46 S57 S59">
    <cfRule type="expression" dxfId="853" priority="3259" stopIfTrue="1">
      <formula>Q45="Kier?"</formula>
    </cfRule>
  </conditionalFormatting>
  <conditionalFormatting sqref="R45:R46 R57 R59">
    <cfRule type="expression" dxfId="852" priority="3260" stopIfTrue="1">
      <formula>Q45="Podst?"</formula>
    </cfRule>
  </conditionalFormatting>
  <conditionalFormatting sqref="T45:T46 T57 T59">
    <cfRule type="expression" dxfId="851" priority="3261" stopIfTrue="1">
      <formula>Q45="Inne?"</formula>
    </cfRule>
  </conditionalFormatting>
  <conditionalFormatting sqref="S45:S46 S57 S59">
    <cfRule type="expression" dxfId="850" priority="3262" stopIfTrue="1">
      <formula>Q45="Kier?"</formula>
    </cfRule>
  </conditionalFormatting>
  <conditionalFormatting sqref="R45:R46 R57 R59">
    <cfRule type="expression" dxfId="849" priority="3263" stopIfTrue="1">
      <formula>Q45="Podst?"</formula>
    </cfRule>
  </conditionalFormatting>
  <conditionalFormatting sqref="T45:T46 T57 T59">
    <cfRule type="expression" dxfId="848" priority="3264" stopIfTrue="1">
      <formula>Q45="Inne?"</formula>
    </cfRule>
  </conditionalFormatting>
  <conditionalFormatting sqref="S45:S46 S57 S59">
    <cfRule type="expression" dxfId="847" priority="3265" stopIfTrue="1">
      <formula>Q45="Kier?"</formula>
    </cfRule>
  </conditionalFormatting>
  <conditionalFormatting sqref="R45:R46 R57 R59">
    <cfRule type="expression" dxfId="846" priority="3266" stopIfTrue="1">
      <formula>Q45="Podst?"</formula>
    </cfRule>
  </conditionalFormatting>
  <conditionalFormatting sqref="P45:P46">
    <cfRule type="expression" dxfId="845" priority="3267" stopIfTrue="1">
      <formula>AND(P45="*",M45="obi")</formula>
    </cfRule>
  </conditionalFormatting>
  <conditionalFormatting sqref="S45:S46 S57 S59">
    <cfRule type="expression" dxfId="844" priority="3268" stopIfTrue="1">
      <formula>Q45="Kier?"</formula>
    </cfRule>
  </conditionalFormatting>
  <conditionalFormatting sqref="R45:R46 R57 R59">
    <cfRule type="expression" dxfId="843" priority="3269" stopIfTrue="1">
      <formula>Q45="Podst?"</formula>
    </cfRule>
  </conditionalFormatting>
  <conditionalFormatting sqref="S45:S46 S57 S59">
    <cfRule type="expression" dxfId="842" priority="3270" stopIfTrue="1">
      <formula>Q45="Kier?"</formula>
    </cfRule>
  </conditionalFormatting>
  <conditionalFormatting sqref="R45:R46 R57 R59">
    <cfRule type="expression" dxfId="841" priority="3271" stopIfTrue="1">
      <formula>Q45="Podst?"</formula>
    </cfRule>
  </conditionalFormatting>
  <conditionalFormatting sqref="T45:T46 T57 T59">
    <cfRule type="expression" dxfId="840" priority="3272" stopIfTrue="1">
      <formula>R45="Kier?"</formula>
    </cfRule>
  </conditionalFormatting>
  <conditionalFormatting sqref="T45:T46 T57 T59">
    <cfRule type="expression" dxfId="839" priority="3273" stopIfTrue="1">
      <formula>R45="Kier?"</formula>
    </cfRule>
  </conditionalFormatting>
  <conditionalFormatting sqref="T45:T46 T57 T59">
    <cfRule type="expression" dxfId="838" priority="3274" stopIfTrue="1">
      <formula>R45="Kier?"</formula>
    </cfRule>
  </conditionalFormatting>
  <conditionalFormatting sqref="T45:T46 T57 T59">
    <cfRule type="expression" dxfId="837" priority="3275" stopIfTrue="1">
      <formula>Q45="Inne?"</formula>
    </cfRule>
  </conditionalFormatting>
  <conditionalFormatting sqref="S45:S46 S57 S59">
    <cfRule type="expression" dxfId="836" priority="3276" stopIfTrue="1">
      <formula>Q45="Kier?"</formula>
    </cfRule>
  </conditionalFormatting>
  <conditionalFormatting sqref="R45:R46 R57 R59">
    <cfRule type="expression" dxfId="835" priority="3277" stopIfTrue="1">
      <formula>Q45="Podst?"</formula>
    </cfRule>
  </conditionalFormatting>
  <conditionalFormatting sqref="P45:P46">
    <cfRule type="expression" dxfId="834" priority="3278" stopIfTrue="1">
      <formula>AND(P45="*",M45="obi")</formula>
    </cfRule>
  </conditionalFormatting>
  <conditionalFormatting sqref="T45:T46 T57 T59">
    <cfRule type="expression" dxfId="833" priority="3279" stopIfTrue="1">
      <formula>Q45="Inne?"</formula>
    </cfRule>
  </conditionalFormatting>
  <conditionalFormatting sqref="S45:S46 S57 S59">
    <cfRule type="expression" dxfId="832" priority="3280" stopIfTrue="1">
      <formula>Q45="Kier?"</formula>
    </cfRule>
  </conditionalFormatting>
  <conditionalFormatting sqref="R45:R46 R57 R59">
    <cfRule type="expression" dxfId="831" priority="3281" stopIfTrue="1">
      <formula>Q45="Podst?"</formula>
    </cfRule>
  </conditionalFormatting>
  <conditionalFormatting sqref="S45:S46 S57 S59">
    <cfRule type="expression" dxfId="830" priority="3282" stopIfTrue="1">
      <formula>Q45="Kier?"</formula>
    </cfRule>
  </conditionalFormatting>
  <conditionalFormatting sqref="R45:R46 R57 R59">
    <cfRule type="expression" dxfId="829" priority="3283" stopIfTrue="1">
      <formula>Q45="Podst?"</formula>
    </cfRule>
  </conditionalFormatting>
  <conditionalFormatting sqref="T45:T46 T57 T59">
    <cfRule type="expression" dxfId="828" priority="3284" stopIfTrue="1">
      <formula>Q45="Inne?"</formula>
    </cfRule>
  </conditionalFormatting>
  <conditionalFormatting sqref="R45:R46 R57 R59">
    <cfRule type="expression" dxfId="827" priority="3285" stopIfTrue="1">
      <formula>Q45="Podst?"</formula>
    </cfRule>
  </conditionalFormatting>
  <conditionalFormatting sqref="S45:S46 S57 S59">
    <cfRule type="expression" dxfId="826" priority="3286" stopIfTrue="1">
      <formula>Q45="Kier?"</formula>
    </cfRule>
  </conditionalFormatting>
  <conditionalFormatting sqref="S45:S46 S57 S59">
    <cfRule type="expression" dxfId="825" priority="3287" stopIfTrue="1">
      <formula>Q45="Kier?"</formula>
    </cfRule>
  </conditionalFormatting>
  <conditionalFormatting sqref="T45:T46 T57 T59">
    <cfRule type="expression" dxfId="824" priority="3288" stopIfTrue="1">
      <formula>Q45="Inne?"</formula>
    </cfRule>
  </conditionalFormatting>
  <conditionalFormatting sqref="S45:S46 S57 S59">
    <cfRule type="expression" dxfId="823" priority="3289" stopIfTrue="1">
      <formula>Q45="Kier?"</formula>
    </cfRule>
  </conditionalFormatting>
  <conditionalFormatting sqref="R45:R46 R57 R59">
    <cfRule type="expression" dxfId="822" priority="3290" stopIfTrue="1">
      <formula>Q45="Podst?"</formula>
    </cfRule>
  </conditionalFormatting>
  <conditionalFormatting sqref="T45:T46 T57 T59">
    <cfRule type="expression" dxfId="821" priority="3291" stopIfTrue="1">
      <formula>Q45="Inne?"</formula>
    </cfRule>
  </conditionalFormatting>
  <conditionalFormatting sqref="S45:S46 S57 S59">
    <cfRule type="expression" dxfId="820" priority="3292" stopIfTrue="1">
      <formula>Q45="Kier?"</formula>
    </cfRule>
  </conditionalFormatting>
  <conditionalFormatting sqref="R45:R46 R57 R59">
    <cfRule type="expression" dxfId="819" priority="3293" stopIfTrue="1">
      <formula>Q45="Podst?"</formula>
    </cfRule>
  </conditionalFormatting>
  <conditionalFormatting sqref="T45:T46 T57 T59">
    <cfRule type="expression" dxfId="818" priority="3294" stopIfTrue="1">
      <formula>Q45="Inne?"</formula>
    </cfRule>
  </conditionalFormatting>
  <conditionalFormatting sqref="R45:R46 R57 R59">
    <cfRule type="expression" dxfId="817" priority="3295" stopIfTrue="1">
      <formula>Q45="Podst?"</formula>
    </cfRule>
  </conditionalFormatting>
  <conditionalFormatting sqref="S45:S46 S57 S59">
    <cfRule type="expression" dxfId="816" priority="3296" stopIfTrue="1">
      <formula>Q45="Kier?"</formula>
    </cfRule>
  </conditionalFormatting>
  <conditionalFormatting sqref="S45:S46 S57 S59">
    <cfRule type="expression" dxfId="815" priority="3297" stopIfTrue="1">
      <formula>Q45="Kier?"</formula>
    </cfRule>
  </conditionalFormatting>
  <conditionalFormatting sqref="T45:T46 T57 T59">
    <cfRule type="expression" dxfId="814" priority="3298" stopIfTrue="1">
      <formula>Q45="Inne?"</formula>
    </cfRule>
  </conditionalFormatting>
  <conditionalFormatting sqref="S45:S46 S57 S59">
    <cfRule type="expression" dxfId="813" priority="3299" stopIfTrue="1">
      <formula>Q45="Kier?"</formula>
    </cfRule>
  </conditionalFormatting>
  <conditionalFormatting sqref="R45:R46 R57 R59">
    <cfRule type="expression" dxfId="812" priority="3300" stopIfTrue="1">
      <formula>Q45="Podst?"</formula>
    </cfRule>
  </conditionalFormatting>
  <conditionalFormatting sqref="T45:T46 T57 T59">
    <cfRule type="expression" dxfId="811" priority="3301" stopIfTrue="1">
      <formula>Q45="Inne?"</formula>
    </cfRule>
  </conditionalFormatting>
  <conditionalFormatting sqref="S45:S46 S57 S59">
    <cfRule type="expression" dxfId="810" priority="3302" stopIfTrue="1">
      <formula>Q45="Kier?"</formula>
    </cfRule>
  </conditionalFormatting>
  <conditionalFormatting sqref="R45:R46 R57 R59">
    <cfRule type="expression" dxfId="809" priority="3303" stopIfTrue="1">
      <formula>Q45="Podst?"</formula>
    </cfRule>
  </conditionalFormatting>
  <conditionalFormatting sqref="R45:R46 R57 R59">
    <cfRule type="expression" dxfId="808" priority="3304" stopIfTrue="1">
      <formula>Q38="Podst?"</formula>
    </cfRule>
  </conditionalFormatting>
  <conditionalFormatting sqref="S45:S46 S57 S59">
    <cfRule type="expression" dxfId="807" priority="3305" stopIfTrue="1">
      <formula>Q38="Kier?"</formula>
    </cfRule>
  </conditionalFormatting>
  <conditionalFormatting sqref="T45:T46 T57 T59">
    <cfRule type="expression" dxfId="806" priority="3306" stopIfTrue="1">
      <formula>Q38="Inne?"</formula>
    </cfRule>
  </conditionalFormatting>
  <conditionalFormatting sqref="T45:T46 T57 T59">
    <cfRule type="expression" dxfId="805" priority="3307" stopIfTrue="1">
      <formula>Q45="Inne?"</formula>
    </cfRule>
  </conditionalFormatting>
  <conditionalFormatting sqref="S45:S46 S57 S59">
    <cfRule type="expression" dxfId="804" priority="3308" stopIfTrue="1">
      <formula>Q45="Kier?"</formula>
    </cfRule>
  </conditionalFormatting>
  <conditionalFormatting sqref="R45:R46 R57 R59">
    <cfRule type="expression" dxfId="803" priority="3309" stopIfTrue="1">
      <formula>Q45="Podst?"</formula>
    </cfRule>
  </conditionalFormatting>
  <conditionalFormatting sqref="T45:T46 T57 T59">
    <cfRule type="expression" dxfId="802" priority="3310" stopIfTrue="1">
      <formula>Q45="Inne?"</formula>
    </cfRule>
  </conditionalFormatting>
  <conditionalFormatting sqref="S45:S46 S57 S59">
    <cfRule type="expression" dxfId="801" priority="3311" stopIfTrue="1">
      <formula>Q45="Kier?"</formula>
    </cfRule>
  </conditionalFormatting>
  <conditionalFormatting sqref="R45:R46 R57 R59">
    <cfRule type="expression" dxfId="800" priority="3312" stopIfTrue="1">
      <formula>Q45="Podst?"</formula>
    </cfRule>
  </conditionalFormatting>
  <conditionalFormatting sqref="T45:T46 T57 T59">
    <cfRule type="expression" dxfId="799" priority="3313" stopIfTrue="1">
      <formula>Q45="Inne?"</formula>
    </cfRule>
  </conditionalFormatting>
  <conditionalFormatting sqref="S45:S46 S57 S59">
    <cfRule type="expression" dxfId="798" priority="3314" stopIfTrue="1">
      <formula>Q45="Kier?"</formula>
    </cfRule>
  </conditionalFormatting>
  <conditionalFormatting sqref="R45:R46 R57 R59">
    <cfRule type="expression" dxfId="797" priority="3315" stopIfTrue="1">
      <formula>Q45="Podst?"</formula>
    </cfRule>
  </conditionalFormatting>
  <conditionalFormatting sqref="T45:T46 T57 T59">
    <cfRule type="expression" dxfId="796" priority="3316" stopIfTrue="1">
      <formula>Q45="Inne?"</formula>
    </cfRule>
  </conditionalFormatting>
  <conditionalFormatting sqref="S45:S46 S57 S59">
    <cfRule type="expression" dxfId="795" priority="3317" stopIfTrue="1">
      <formula>Q45="Kier?"</formula>
    </cfRule>
  </conditionalFormatting>
  <conditionalFormatting sqref="R45:R46 R57 R59">
    <cfRule type="expression" dxfId="794" priority="3318" stopIfTrue="1">
      <formula>Q45="Podst?"</formula>
    </cfRule>
  </conditionalFormatting>
  <conditionalFormatting sqref="P45:P46">
    <cfRule type="expression" dxfId="793" priority="3319" stopIfTrue="1">
      <formula>AND(P45="*",M45="obi")</formula>
    </cfRule>
  </conditionalFormatting>
  <conditionalFormatting sqref="T45:T46 T57 T59">
    <cfRule type="expression" dxfId="792" priority="3320" stopIfTrue="1">
      <formula>Q45="Inne?"</formula>
    </cfRule>
  </conditionalFormatting>
  <conditionalFormatting sqref="S45:S46 S57 S59">
    <cfRule type="expression" dxfId="791" priority="3321" stopIfTrue="1">
      <formula>Q45="Kier?"</formula>
    </cfRule>
  </conditionalFormatting>
  <conditionalFormatting sqref="R45:R46 R57 R59">
    <cfRule type="expression" dxfId="790" priority="3322" stopIfTrue="1">
      <formula>Q45="Podst?"</formula>
    </cfRule>
  </conditionalFormatting>
  <conditionalFormatting sqref="T45:T46 T57 T59">
    <cfRule type="expression" dxfId="789" priority="3323" stopIfTrue="1">
      <formula>Q45="Inne?"</formula>
    </cfRule>
  </conditionalFormatting>
  <conditionalFormatting sqref="S45:S46 S57 S59">
    <cfRule type="expression" dxfId="788" priority="3324" stopIfTrue="1">
      <formula>Q45="Kier?"</formula>
    </cfRule>
  </conditionalFormatting>
  <conditionalFormatting sqref="R45:R46 R57 R59">
    <cfRule type="expression" dxfId="787" priority="3325" stopIfTrue="1">
      <formula>Q45="Podst?"</formula>
    </cfRule>
  </conditionalFormatting>
  <conditionalFormatting sqref="P60">
    <cfRule type="expression" dxfId="786" priority="3326" stopIfTrue="1">
      <formula>AND(P60="*",M60="obi")</formula>
    </cfRule>
  </conditionalFormatting>
  <conditionalFormatting sqref="T60">
    <cfRule type="expression" dxfId="785" priority="3327" stopIfTrue="1">
      <formula>Q60="Inne?"</formula>
    </cfRule>
  </conditionalFormatting>
  <conditionalFormatting sqref="R60">
    <cfRule type="expression" dxfId="784" priority="3328" stopIfTrue="1">
      <formula>Q60="Podst?"</formula>
    </cfRule>
  </conditionalFormatting>
  <conditionalFormatting sqref="T60">
    <cfRule type="expression" dxfId="783" priority="3329" stopIfTrue="1">
      <formula>Q60="Inne?"</formula>
    </cfRule>
  </conditionalFormatting>
  <conditionalFormatting sqref="R60">
    <cfRule type="expression" dxfId="782" priority="3330" stopIfTrue="1">
      <formula>Q60="Podst?"</formula>
    </cfRule>
  </conditionalFormatting>
  <conditionalFormatting sqref="T60">
    <cfRule type="expression" dxfId="781" priority="3331" stopIfTrue="1">
      <formula>Q60="Inne?"</formula>
    </cfRule>
  </conditionalFormatting>
  <conditionalFormatting sqref="R60">
    <cfRule type="expression" dxfId="780" priority="3332" stopIfTrue="1">
      <formula>Q60="Podst?"</formula>
    </cfRule>
  </conditionalFormatting>
  <conditionalFormatting sqref="T60">
    <cfRule type="expression" dxfId="779" priority="3333" stopIfTrue="1">
      <formula>Q60="Inne?"</formula>
    </cfRule>
  </conditionalFormatting>
  <conditionalFormatting sqref="R60">
    <cfRule type="expression" dxfId="778" priority="3334" stopIfTrue="1">
      <formula>Q60="Podst?"</formula>
    </cfRule>
  </conditionalFormatting>
  <conditionalFormatting sqref="P60">
    <cfRule type="expression" dxfId="777" priority="3335" stopIfTrue="1">
      <formula>AND(P60="*",M60="obi")</formula>
    </cfRule>
  </conditionalFormatting>
  <conditionalFormatting sqref="P60">
    <cfRule type="expression" dxfId="776" priority="3336" stopIfTrue="1">
      <formula>AND(P60="*",M60="obi")</formula>
    </cfRule>
  </conditionalFormatting>
  <conditionalFormatting sqref="T60">
    <cfRule type="expression" dxfId="775" priority="3337" stopIfTrue="1">
      <formula>Q60="Inne?"</formula>
    </cfRule>
  </conditionalFormatting>
  <conditionalFormatting sqref="R60">
    <cfRule type="expression" dxfId="774" priority="3338" stopIfTrue="1">
      <formula>Q60="Podst?"</formula>
    </cfRule>
  </conditionalFormatting>
  <conditionalFormatting sqref="R60">
    <cfRule type="expression" dxfId="773" priority="3339" stopIfTrue="1">
      <formula>Q60="Podst?"</formula>
    </cfRule>
  </conditionalFormatting>
  <conditionalFormatting sqref="R60">
    <cfRule type="expression" dxfId="772" priority="3340" stopIfTrue="1">
      <formula>Q60="Podst?"</formula>
    </cfRule>
  </conditionalFormatting>
  <conditionalFormatting sqref="T60">
    <cfRule type="expression" dxfId="771" priority="3341" stopIfTrue="1">
      <formula>Q60="Inne?"</formula>
    </cfRule>
  </conditionalFormatting>
  <conditionalFormatting sqref="T60">
    <cfRule type="expression" dxfId="770" priority="3342" stopIfTrue="1">
      <formula>Q60="Inne?"</formula>
    </cfRule>
  </conditionalFormatting>
  <conditionalFormatting sqref="T60">
    <cfRule type="expression" dxfId="769" priority="3343" stopIfTrue="1">
      <formula>Q60="Inne?"</formula>
    </cfRule>
  </conditionalFormatting>
  <conditionalFormatting sqref="R60">
    <cfRule type="expression" dxfId="768" priority="3344" stopIfTrue="1">
      <formula>Q60="Podst?"</formula>
    </cfRule>
  </conditionalFormatting>
  <conditionalFormatting sqref="T60">
    <cfRule type="expression" dxfId="767" priority="3345" stopIfTrue="1">
      <formula>Q60="Inne?"</formula>
    </cfRule>
  </conditionalFormatting>
  <conditionalFormatting sqref="R60">
    <cfRule type="expression" dxfId="766" priority="3346" stopIfTrue="1">
      <formula>Q60="Podst?"</formula>
    </cfRule>
  </conditionalFormatting>
  <conditionalFormatting sqref="T60">
    <cfRule type="expression" dxfId="765" priority="3347" stopIfTrue="1">
      <formula>Q60="Inne?"</formula>
    </cfRule>
  </conditionalFormatting>
  <conditionalFormatting sqref="R60">
    <cfRule type="expression" dxfId="764" priority="3348" stopIfTrue="1">
      <formula>Q60="Podst?"</formula>
    </cfRule>
  </conditionalFormatting>
  <conditionalFormatting sqref="T60">
    <cfRule type="expression" dxfId="763" priority="3349" stopIfTrue="1">
      <formula>Q60="Inne?"</formula>
    </cfRule>
  </conditionalFormatting>
  <conditionalFormatting sqref="R60">
    <cfRule type="expression" dxfId="762" priority="3350" stopIfTrue="1">
      <formula>Q60="Podst?"</formula>
    </cfRule>
  </conditionalFormatting>
  <conditionalFormatting sqref="T60">
    <cfRule type="expression" dxfId="761" priority="3351" stopIfTrue="1">
      <formula>Q60="Inne?"</formula>
    </cfRule>
  </conditionalFormatting>
  <conditionalFormatting sqref="R60">
    <cfRule type="expression" dxfId="760" priority="3352" stopIfTrue="1">
      <formula>Q60="Podst?"</formula>
    </cfRule>
  </conditionalFormatting>
  <conditionalFormatting sqref="T60">
    <cfRule type="expression" dxfId="759" priority="3353" stopIfTrue="1">
      <formula>Q60="Inne?"</formula>
    </cfRule>
  </conditionalFormatting>
  <conditionalFormatting sqref="R60">
    <cfRule type="expression" dxfId="758" priority="3354" stopIfTrue="1">
      <formula>Q60="Podst?"</formula>
    </cfRule>
  </conditionalFormatting>
  <conditionalFormatting sqref="T60">
    <cfRule type="expression" dxfId="757" priority="3355" stopIfTrue="1">
      <formula>Q60="Inne?"</formula>
    </cfRule>
  </conditionalFormatting>
  <conditionalFormatting sqref="R60">
    <cfRule type="expression" dxfId="756" priority="3356" stopIfTrue="1">
      <formula>Q60="Podst?"</formula>
    </cfRule>
  </conditionalFormatting>
  <conditionalFormatting sqref="T60">
    <cfRule type="expression" dxfId="755" priority="3357" stopIfTrue="1">
      <formula>Q60="Inne?"</formula>
    </cfRule>
  </conditionalFormatting>
  <conditionalFormatting sqref="R60">
    <cfRule type="expression" dxfId="754" priority="3358" stopIfTrue="1">
      <formula>Q60="Podst?"</formula>
    </cfRule>
  </conditionalFormatting>
  <conditionalFormatting sqref="P60">
    <cfRule type="expression" dxfId="753" priority="3359" stopIfTrue="1">
      <formula>AND(P60="*",M60="obi")</formula>
    </cfRule>
  </conditionalFormatting>
  <conditionalFormatting sqref="T60">
    <cfRule type="expression" dxfId="752" priority="3360" stopIfTrue="1">
      <formula>Q60="Inne?"</formula>
    </cfRule>
  </conditionalFormatting>
  <conditionalFormatting sqref="R60">
    <cfRule type="expression" dxfId="751" priority="3361" stopIfTrue="1">
      <formula>Q60="Podst?"</formula>
    </cfRule>
  </conditionalFormatting>
  <conditionalFormatting sqref="T60">
    <cfRule type="expression" dxfId="750" priority="3362" stopIfTrue="1">
      <formula>Q60="Inne?"</formula>
    </cfRule>
  </conditionalFormatting>
  <conditionalFormatting sqref="R60">
    <cfRule type="expression" dxfId="749" priority="3363" stopIfTrue="1">
      <formula>Q60="Podst?"</formula>
    </cfRule>
  </conditionalFormatting>
  <conditionalFormatting sqref="P61">
    <cfRule type="expression" dxfId="748" priority="3364" stopIfTrue="1">
      <formula>AND(P61="*",M61="obi")</formula>
    </cfRule>
  </conditionalFormatting>
  <conditionalFormatting sqref="T61">
    <cfRule type="expression" dxfId="747" priority="3365" stopIfTrue="1">
      <formula>Q61="Inne?"</formula>
    </cfRule>
  </conditionalFormatting>
  <conditionalFormatting sqref="R61">
    <cfRule type="expression" dxfId="746" priority="3366" stopIfTrue="1">
      <formula>Q61="Podst?"</formula>
    </cfRule>
  </conditionalFormatting>
  <conditionalFormatting sqref="T61">
    <cfRule type="expression" dxfId="745" priority="3367" stopIfTrue="1">
      <formula>Q61="Inne?"</formula>
    </cfRule>
  </conditionalFormatting>
  <conditionalFormatting sqref="R61">
    <cfRule type="expression" dxfId="744" priority="3368" stopIfTrue="1">
      <formula>Q61="Podst?"</formula>
    </cfRule>
  </conditionalFormatting>
  <conditionalFormatting sqref="T61">
    <cfRule type="expression" dxfId="743" priority="3369" stopIfTrue="1">
      <formula>Q61="Inne?"</formula>
    </cfRule>
  </conditionalFormatting>
  <conditionalFormatting sqref="R61">
    <cfRule type="expression" dxfId="742" priority="3370" stopIfTrue="1">
      <formula>Q61="Podst?"</formula>
    </cfRule>
  </conditionalFormatting>
  <conditionalFormatting sqref="T61">
    <cfRule type="expression" dxfId="741" priority="3371" stopIfTrue="1">
      <formula>Q61="Inne?"</formula>
    </cfRule>
  </conditionalFormatting>
  <conditionalFormatting sqref="R61">
    <cfRule type="expression" dxfId="740" priority="3372" stopIfTrue="1">
      <formula>Q61="Podst?"</formula>
    </cfRule>
  </conditionalFormatting>
  <conditionalFormatting sqref="P61">
    <cfRule type="expression" dxfId="739" priority="3373" stopIfTrue="1">
      <formula>AND(P61="*",M61="obi")</formula>
    </cfRule>
  </conditionalFormatting>
  <conditionalFormatting sqref="P61">
    <cfRule type="expression" dxfId="738" priority="3374" stopIfTrue="1">
      <formula>AND(P61="*",M61="obi")</formula>
    </cfRule>
  </conditionalFormatting>
  <conditionalFormatting sqref="T61">
    <cfRule type="expression" dxfId="737" priority="3375" stopIfTrue="1">
      <formula>Q61="Inne?"</formula>
    </cfRule>
  </conditionalFormatting>
  <conditionalFormatting sqref="R61">
    <cfRule type="expression" dxfId="736" priority="3376" stopIfTrue="1">
      <formula>Q61="Podst?"</formula>
    </cfRule>
  </conditionalFormatting>
  <conditionalFormatting sqref="R61">
    <cfRule type="expression" dxfId="735" priority="3377" stopIfTrue="1">
      <formula>Q61="Podst?"</formula>
    </cfRule>
  </conditionalFormatting>
  <conditionalFormatting sqref="R61">
    <cfRule type="expression" dxfId="734" priority="3378" stopIfTrue="1">
      <formula>Q61="Podst?"</formula>
    </cfRule>
  </conditionalFormatting>
  <conditionalFormatting sqref="T61">
    <cfRule type="expression" dxfId="733" priority="3379" stopIfTrue="1">
      <formula>Q61="Inne?"</formula>
    </cfRule>
  </conditionalFormatting>
  <conditionalFormatting sqref="T61">
    <cfRule type="expression" dxfId="732" priority="3380" stopIfTrue="1">
      <formula>Q61="Inne?"</formula>
    </cfRule>
  </conditionalFormatting>
  <conditionalFormatting sqref="T61">
    <cfRule type="expression" dxfId="731" priority="3381" stopIfTrue="1">
      <formula>Q61="Inne?"</formula>
    </cfRule>
  </conditionalFormatting>
  <conditionalFormatting sqref="R61">
    <cfRule type="expression" dxfId="730" priority="3382" stopIfTrue="1">
      <formula>Q61="Podst?"</formula>
    </cfRule>
  </conditionalFormatting>
  <conditionalFormatting sqref="T61">
    <cfRule type="expression" dxfId="729" priority="3383" stopIfTrue="1">
      <formula>Q61="Inne?"</formula>
    </cfRule>
  </conditionalFormatting>
  <conditionalFormatting sqref="R61">
    <cfRule type="expression" dxfId="728" priority="3384" stopIfTrue="1">
      <formula>Q61="Podst?"</formula>
    </cfRule>
  </conditionalFormatting>
  <conditionalFormatting sqref="T61">
    <cfRule type="expression" dxfId="727" priority="3385" stopIfTrue="1">
      <formula>Q61="Inne?"</formula>
    </cfRule>
  </conditionalFormatting>
  <conditionalFormatting sqref="R61">
    <cfRule type="expression" dxfId="726" priority="3386" stopIfTrue="1">
      <formula>Q61="Podst?"</formula>
    </cfRule>
  </conditionalFormatting>
  <conditionalFormatting sqref="T61">
    <cfRule type="expression" dxfId="725" priority="3387" stopIfTrue="1">
      <formula>Q61="Inne?"</formula>
    </cfRule>
  </conditionalFormatting>
  <conditionalFormatting sqref="R61">
    <cfRule type="expression" dxfId="724" priority="3388" stopIfTrue="1">
      <formula>Q61="Podst?"</formula>
    </cfRule>
  </conditionalFormatting>
  <conditionalFormatting sqref="T61">
    <cfRule type="expression" dxfId="723" priority="3389" stopIfTrue="1">
      <formula>Q61="Inne?"</formula>
    </cfRule>
  </conditionalFormatting>
  <conditionalFormatting sqref="R61">
    <cfRule type="expression" dxfId="722" priority="3390" stopIfTrue="1">
      <formula>Q61="Podst?"</formula>
    </cfRule>
  </conditionalFormatting>
  <conditionalFormatting sqref="T61">
    <cfRule type="expression" dxfId="721" priority="3391" stopIfTrue="1">
      <formula>Q61="Inne?"</formula>
    </cfRule>
  </conditionalFormatting>
  <conditionalFormatting sqref="R61">
    <cfRule type="expression" dxfId="720" priority="3392" stopIfTrue="1">
      <formula>Q61="Podst?"</formula>
    </cfRule>
  </conditionalFormatting>
  <conditionalFormatting sqref="T61">
    <cfRule type="expression" dxfId="719" priority="3393" stopIfTrue="1">
      <formula>Q61="Inne?"</formula>
    </cfRule>
  </conditionalFormatting>
  <conditionalFormatting sqref="R61">
    <cfRule type="expression" dxfId="718" priority="3394" stopIfTrue="1">
      <formula>Q61="Podst?"</formula>
    </cfRule>
  </conditionalFormatting>
  <conditionalFormatting sqref="T61">
    <cfRule type="expression" dxfId="717" priority="3395" stopIfTrue="1">
      <formula>Q61="Inne?"</formula>
    </cfRule>
  </conditionalFormatting>
  <conditionalFormatting sqref="R61">
    <cfRule type="expression" dxfId="716" priority="3396" stopIfTrue="1">
      <formula>Q61="Podst?"</formula>
    </cfRule>
  </conditionalFormatting>
  <conditionalFormatting sqref="P61">
    <cfRule type="expression" dxfId="715" priority="3397" stopIfTrue="1">
      <formula>AND(P61="*",M61="obi")</formula>
    </cfRule>
  </conditionalFormatting>
  <conditionalFormatting sqref="T61">
    <cfRule type="expression" dxfId="714" priority="3398" stopIfTrue="1">
      <formula>Q61="Inne?"</formula>
    </cfRule>
  </conditionalFormatting>
  <conditionalFormatting sqref="R61">
    <cfRule type="expression" dxfId="713" priority="3399" stopIfTrue="1">
      <formula>Q61="Podst?"</formula>
    </cfRule>
  </conditionalFormatting>
  <conditionalFormatting sqref="T61">
    <cfRule type="expression" dxfId="712" priority="3400" stopIfTrue="1">
      <formula>Q61="Inne?"</formula>
    </cfRule>
  </conditionalFormatting>
  <conditionalFormatting sqref="R61">
    <cfRule type="expression" dxfId="711" priority="3401" stopIfTrue="1">
      <formula>Q61="Podst?"</formula>
    </cfRule>
  </conditionalFormatting>
  <conditionalFormatting sqref="R75">
    <cfRule type="expression" dxfId="710" priority="3402" stopIfTrue="1">
      <formula>Q75="Podst?"</formula>
    </cfRule>
  </conditionalFormatting>
  <conditionalFormatting sqref="P75">
    <cfRule type="expression" dxfId="709" priority="3403" stopIfTrue="1">
      <formula>AND(P75="*",M75="obi")</formula>
    </cfRule>
  </conditionalFormatting>
  <conditionalFormatting sqref="R75">
    <cfRule type="expression" dxfId="708" priority="3404" stopIfTrue="1">
      <formula>Q75="Podst?"</formula>
    </cfRule>
  </conditionalFormatting>
  <conditionalFormatting sqref="R75">
    <cfRule type="expression" dxfId="707" priority="3405" stopIfTrue="1">
      <formula>Q75="Podst?"</formula>
    </cfRule>
  </conditionalFormatting>
  <conditionalFormatting sqref="P75">
    <cfRule type="expression" dxfId="706" priority="3406" stopIfTrue="1">
      <formula>AND(P75="*",M75="obi")</formula>
    </cfRule>
  </conditionalFormatting>
  <conditionalFormatting sqref="P75">
    <cfRule type="expression" dxfId="705" priority="3407" stopIfTrue="1">
      <formula>AND(P75="*",M75="obi")</formula>
    </cfRule>
  </conditionalFormatting>
  <conditionalFormatting sqref="R75">
    <cfRule type="expression" dxfId="704" priority="3408" stopIfTrue="1">
      <formula>Q75="Podst?"</formula>
    </cfRule>
  </conditionalFormatting>
  <conditionalFormatting sqref="R75">
    <cfRule type="expression" dxfId="703" priority="3409" stopIfTrue="1">
      <formula>Q75="Podst?"</formula>
    </cfRule>
  </conditionalFormatting>
  <conditionalFormatting sqref="R75">
    <cfRule type="expression" dxfId="702" priority="3410" stopIfTrue="1">
      <formula>Q75="Podst?"</formula>
    </cfRule>
  </conditionalFormatting>
  <conditionalFormatting sqref="R75">
    <cfRule type="expression" dxfId="701" priority="3411" stopIfTrue="1">
      <formula>Q75="Podst?"</formula>
    </cfRule>
  </conditionalFormatting>
  <conditionalFormatting sqref="R75">
    <cfRule type="expression" dxfId="700" priority="3412" stopIfTrue="1">
      <formula>Q75="Podst?"</formula>
    </cfRule>
  </conditionalFormatting>
  <conditionalFormatting sqref="R75">
    <cfRule type="expression" dxfId="699" priority="3413" stopIfTrue="1">
      <formula>Q75="Podst?"</formula>
    </cfRule>
  </conditionalFormatting>
  <conditionalFormatting sqref="R75">
    <cfRule type="expression" dxfId="698" priority="3414" stopIfTrue="1">
      <formula>Q75="Podst?"</formula>
    </cfRule>
  </conditionalFormatting>
  <conditionalFormatting sqref="R75">
    <cfRule type="expression" dxfId="697" priority="3415" stopIfTrue="1">
      <formula>Q75="Podst?"</formula>
    </cfRule>
  </conditionalFormatting>
  <conditionalFormatting sqref="R75">
    <cfRule type="expression" dxfId="696" priority="3416" stopIfTrue="1">
      <formula>Q75="Podst?"</formula>
    </cfRule>
  </conditionalFormatting>
  <conditionalFormatting sqref="R75">
    <cfRule type="expression" dxfId="695" priority="3417" stopIfTrue="1">
      <formula>Q75="Podst?"</formula>
    </cfRule>
  </conditionalFormatting>
  <conditionalFormatting sqref="R75">
    <cfRule type="expression" dxfId="694" priority="3418" stopIfTrue="1">
      <formula>Q75="Podst?"</formula>
    </cfRule>
  </conditionalFormatting>
  <conditionalFormatting sqref="P75">
    <cfRule type="expression" dxfId="693" priority="3419" stopIfTrue="1">
      <formula>AND(P75="*",M75="obi")</formula>
    </cfRule>
  </conditionalFormatting>
  <conditionalFormatting sqref="R75">
    <cfRule type="expression" dxfId="692" priority="3420" stopIfTrue="1">
      <formula>Q75="Podst?"</formula>
    </cfRule>
  </conditionalFormatting>
  <conditionalFormatting sqref="R75">
    <cfRule type="expression" dxfId="691" priority="3421" stopIfTrue="1">
      <formula>Q75="Podst?"</formula>
    </cfRule>
  </conditionalFormatting>
  <conditionalFormatting sqref="T90">
    <cfRule type="expression" dxfId="690" priority="3422" stopIfTrue="1">
      <formula>Q90="Inne?"</formula>
    </cfRule>
  </conditionalFormatting>
  <conditionalFormatting sqref="R90">
    <cfRule type="expression" dxfId="689" priority="3423" stopIfTrue="1">
      <formula>Q90="Podst?"</formula>
    </cfRule>
  </conditionalFormatting>
  <conditionalFormatting sqref="P90">
    <cfRule type="expression" dxfId="688" priority="3424" stopIfTrue="1">
      <formula>AND(P90="*",M90="obi")</formula>
    </cfRule>
  </conditionalFormatting>
  <conditionalFormatting sqref="T90">
    <cfRule type="expression" dxfId="687" priority="3425" stopIfTrue="1">
      <formula>Q90="Inne?"</formula>
    </cfRule>
  </conditionalFormatting>
  <conditionalFormatting sqref="R90">
    <cfRule type="expression" dxfId="686" priority="3426" stopIfTrue="1">
      <formula>Q90="Podst?"</formula>
    </cfRule>
  </conditionalFormatting>
  <conditionalFormatting sqref="T90">
    <cfRule type="expression" dxfId="685" priority="3427" stopIfTrue="1">
      <formula>Q90="Inne?"</formula>
    </cfRule>
  </conditionalFormatting>
  <conditionalFormatting sqref="R90">
    <cfRule type="expression" dxfId="684" priority="3428" stopIfTrue="1">
      <formula>Q90="Podst?"</formula>
    </cfRule>
  </conditionalFormatting>
  <conditionalFormatting sqref="T90">
    <cfRule type="expression" dxfId="683" priority="3429" stopIfTrue="1">
      <formula>Q90="Inne?"</formula>
    </cfRule>
  </conditionalFormatting>
  <conditionalFormatting sqref="R90">
    <cfRule type="expression" dxfId="682" priority="3430" stopIfTrue="1">
      <formula>Q90="Podst?"</formula>
    </cfRule>
  </conditionalFormatting>
  <conditionalFormatting sqref="R90">
    <cfRule type="expression" dxfId="681" priority="3431" stopIfTrue="1">
      <formula>Q90="Podst?"</formula>
    </cfRule>
  </conditionalFormatting>
  <conditionalFormatting sqref="T90">
    <cfRule type="expression" dxfId="680" priority="3432" stopIfTrue="1">
      <formula>Q90="Inne?"</formula>
    </cfRule>
  </conditionalFormatting>
  <conditionalFormatting sqref="T90">
    <cfRule type="expression" dxfId="679" priority="3433" stopIfTrue="1">
      <formula>Q90="Inne?"</formula>
    </cfRule>
  </conditionalFormatting>
  <conditionalFormatting sqref="T90">
    <cfRule type="expression" dxfId="678" priority="3434" stopIfTrue="1">
      <formula>Q90="Inne?"</formula>
    </cfRule>
  </conditionalFormatting>
  <conditionalFormatting sqref="R90">
    <cfRule type="expression" dxfId="677" priority="3435" stopIfTrue="1">
      <formula>Q90="Podst?"</formula>
    </cfRule>
  </conditionalFormatting>
  <conditionalFormatting sqref="R90">
    <cfRule type="expression" dxfId="676" priority="3436" stopIfTrue="1">
      <formula>Q90="Podst?"</formula>
    </cfRule>
  </conditionalFormatting>
  <conditionalFormatting sqref="T90">
    <cfRule type="expression" dxfId="675" priority="3437" stopIfTrue="1">
      <formula>Q90="Inne?"</formula>
    </cfRule>
  </conditionalFormatting>
  <conditionalFormatting sqref="R90">
    <cfRule type="expression" dxfId="674" priority="3438" stopIfTrue="1">
      <formula>Q90="Podst?"</formula>
    </cfRule>
  </conditionalFormatting>
  <conditionalFormatting sqref="T90">
    <cfRule type="expression" dxfId="673" priority="3439" stopIfTrue="1">
      <formula>Q90="Inne?"</formula>
    </cfRule>
  </conditionalFormatting>
  <conditionalFormatting sqref="R90">
    <cfRule type="expression" dxfId="672" priority="3440" stopIfTrue="1">
      <formula>Q90="Podst?"</formula>
    </cfRule>
  </conditionalFormatting>
  <conditionalFormatting sqref="T90">
    <cfRule type="expression" dxfId="671" priority="3441" stopIfTrue="1">
      <formula>Q90="Inne?"</formula>
    </cfRule>
  </conditionalFormatting>
  <conditionalFormatting sqref="R90">
    <cfRule type="expression" dxfId="670" priority="3442" stopIfTrue="1">
      <formula>Q90="Podst?"</formula>
    </cfRule>
  </conditionalFormatting>
  <conditionalFormatting sqref="T90">
    <cfRule type="expression" dxfId="669" priority="3443" stopIfTrue="1">
      <formula>Q90="Inne?"</formula>
    </cfRule>
  </conditionalFormatting>
  <conditionalFormatting sqref="T90">
    <cfRule type="expression" dxfId="668" priority="3444" stopIfTrue="1">
      <formula>Q90="Inne?"</formula>
    </cfRule>
  </conditionalFormatting>
  <conditionalFormatting sqref="R90">
    <cfRule type="expression" dxfId="667" priority="3445" stopIfTrue="1">
      <formula>Q90="Podst?"</formula>
    </cfRule>
  </conditionalFormatting>
  <conditionalFormatting sqref="T90">
    <cfRule type="expression" dxfId="666" priority="3446" stopIfTrue="1">
      <formula>Q90="Inne?"</formula>
    </cfRule>
  </conditionalFormatting>
  <conditionalFormatting sqref="R90">
    <cfRule type="expression" dxfId="665" priority="3447" stopIfTrue="1">
      <formula>Q90="Podst?"</formula>
    </cfRule>
  </conditionalFormatting>
  <conditionalFormatting sqref="T90">
    <cfRule type="expression" dxfId="664" priority="3448" stopIfTrue="1">
      <formula>Q90="Inne?"</formula>
    </cfRule>
  </conditionalFormatting>
  <conditionalFormatting sqref="R90">
    <cfRule type="expression" dxfId="663" priority="3449" stopIfTrue="1">
      <formula>Q90="Podst?"</formula>
    </cfRule>
  </conditionalFormatting>
  <conditionalFormatting sqref="T90">
    <cfRule type="expression" dxfId="662" priority="3450" stopIfTrue="1">
      <formula>Q90="Inne?"</formula>
    </cfRule>
  </conditionalFormatting>
  <conditionalFormatting sqref="R90">
    <cfRule type="expression" dxfId="661" priority="3451" stopIfTrue="1">
      <formula>Q90="Podst?"</formula>
    </cfRule>
  </conditionalFormatting>
  <conditionalFormatting sqref="T90">
    <cfRule type="expression" dxfId="660" priority="3452" stopIfTrue="1">
      <formula>Q90="Inne?"</formula>
    </cfRule>
  </conditionalFormatting>
  <conditionalFormatting sqref="T90">
    <cfRule type="expression" dxfId="659" priority="3453" stopIfTrue="1">
      <formula>Q90="Inne?"</formula>
    </cfRule>
  </conditionalFormatting>
  <conditionalFormatting sqref="R90">
    <cfRule type="expression" dxfId="658" priority="3454" stopIfTrue="1">
      <formula>Q90="Podst?"</formula>
    </cfRule>
  </conditionalFormatting>
  <conditionalFormatting sqref="T90">
    <cfRule type="expression" dxfId="657" priority="3455" stopIfTrue="1">
      <formula>Q90="Inne?"</formula>
    </cfRule>
  </conditionalFormatting>
  <conditionalFormatting sqref="R90">
    <cfRule type="expression" dxfId="656" priority="3456" stopIfTrue="1">
      <formula>Q90="Podst?"</formula>
    </cfRule>
  </conditionalFormatting>
  <conditionalFormatting sqref="T90">
    <cfRule type="expression" dxfId="655" priority="3457" stopIfTrue="1">
      <formula>Q90="Inne?"</formula>
    </cfRule>
  </conditionalFormatting>
  <conditionalFormatting sqref="R90">
    <cfRule type="expression" dxfId="654" priority="3458" stopIfTrue="1">
      <formula>Q90="Podst?"</formula>
    </cfRule>
  </conditionalFormatting>
  <conditionalFormatting sqref="T90">
    <cfRule type="expression" dxfId="653" priority="3459" stopIfTrue="1">
      <formula>Q90="Inne?"</formula>
    </cfRule>
  </conditionalFormatting>
  <conditionalFormatting sqref="R90">
    <cfRule type="expression" dxfId="652" priority="3460" stopIfTrue="1">
      <formula>Q90="Podst?"</formula>
    </cfRule>
  </conditionalFormatting>
  <conditionalFormatting sqref="P90">
    <cfRule type="expression" dxfId="651" priority="3461" stopIfTrue="1">
      <formula>AND(P90="*",M90="obi")</formula>
    </cfRule>
  </conditionalFormatting>
  <conditionalFormatting sqref="T90">
    <cfRule type="expression" dxfId="650" priority="3462" stopIfTrue="1">
      <formula>Q90="Inne?"</formula>
    </cfRule>
  </conditionalFormatting>
  <conditionalFormatting sqref="R90">
    <cfRule type="expression" dxfId="649" priority="3463" stopIfTrue="1">
      <formula>Q90="Podst?"</formula>
    </cfRule>
  </conditionalFormatting>
  <conditionalFormatting sqref="T90">
    <cfRule type="expression" dxfId="648" priority="3464" stopIfTrue="1">
      <formula>Q90="Inne?"</formula>
    </cfRule>
  </conditionalFormatting>
  <conditionalFormatting sqref="R90">
    <cfRule type="expression" dxfId="647" priority="3465" stopIfTrue="1">
      <formula>Q90="Podst?"</formula>
    </cfRule>
  </conditionalFormatting>
  <conditionalFormatting sqref="R90">
    <cfRule type="expression" dxfId="646" priority="3466" stopIfTrue="1">
      <formula>Q90="Podst?"</formula>
    </cfRule>
  </conditionalFormatting>
  <conditionalFormatting sqref="T90">
    <cfRule type="expression" dxfId="645" priority="3467" stopIfTrue="1">
      <formula>Q90="Inne?"</formula>
    </cfRule>
  </conditionalFormatting>
  <conditionalFormatting sqref="T90">
    <cfRule type="expression" dxfId="644" priority="3468" stopIfTrue="1">
      <formula>Q90="Inne?"</formula>
    </cfRule>
  </conditionalFormatting>
  <conditionalFormatting sqref="T90">
    <cfRule type="expression" dxfId="643" priority="3469" stopIfTrue="1">
      <formula>Q90="Inne?"</formula>
    </cfRule>
  </conditionalFormatting>
  <conditionalFormatting sqref="R90">
    <cfRule type="expression" dxfId="642" priority="3470" stopIfTrue="1">
      <formula>Q90="Podst?"</formula>
    </cfRule>
  </conditionalFormatting>
  <conditionalFormatting sqref="P90">
    <cfRule type="expression" dxfId="641" priority="3471" stopIfTrue="1">
      <formula>AND(P90="*",M90="obi")</formula>
    </cfRule>
  </conditionalFormatting>
  <conditionalFormatting sqref="T90">
    <cfRule type="expression" dxfId="640" priority="3472" stopIfTrue="1">
      <formula>Q90="Inne?"</formula>
    </cfRule>
  </conditionalFormatting>
  <conditionalFormatting sqref="R90">
    <cfRule type="expression" dxfId="639" priority="3473" stopIfTrue="1">
      <formula>Q90="Podst?"</formula>
    </cfRule>
  </conditionalFormatting>
  <conditionalFormatting sqref="T90">
    <cfRule type="expression" dxfId="638" priority="3474" stopIfTrue="1">
      <formula>Q90="Inne?"</formula>
    </cfRule>
  </conditionalFormatting>
  <conditionalFormatting sqref="T91">
    <cfRule type="expression" dxfId="637" priority="3475" stopIfTrue="1">
      <formula>R91="Kier?"</formula>
    </cfRule>
  </conditionalFormatting>
  <conditionalFormatting sqref="R90">
    <cfRule type="expression" dxfId="636" priority="3476" stopIfTrue="1">
      <formula>Q90="Podst?"</formula>
    </cfRule>
  </conditionalFormatting>
  <conditionalFormatting sqref="T90">
    <cfRule type="expression" dxfId="635" priority="3477" stopIfTrue="1">
      <formula>Q90="Inne?"</formula>
    </cfRule>
  </conditionalFormatting>
  <conditionalFormatting sqref="R90">
    <cfRule type="expression" dxfId="634" priority="3478" stopIfTrue="1">
      <formula>Q90="Podst?"</formula>
    </cfRule>
  </conditionalFormatting>
  <conditionalFormatting sqref="T90">
    <cfRule type="expression" dxfId="633" priority="3479" stopIfTrue="1">
      <formula>Q90="Inne?"</formula>
    </cfRule>
  </conditionalFormatting>
  <conditionalFormatting sqref="R90">
    <cfRule type="expression" dxfId="632" priority="3480" stopIfTrue="1">
      <formula>Q90="Podst?"</formula>
    </cfRule>
  </conditionalFormatting>
  <conditionalFormatting sqref="P90">
    <cfRule type="expression" dxfId="631" priority="3481" stopIfTrue="1">
      <formula>AND(P90="*",M90="obi")</formula>
    </cfRule>
  </conditionalFormatting>
  <conditionalFormatting sqref="R90">
    <cfRule type="expression" dxfId="630" priority="3482" stopIfTrue="1">
      <formula>Q90="Podst?"</formula>
    </cfRule>
  </conditionalFormatting>
  <conditionalFormatting sqref="R90">
    <cfRule type="expression" dxfId="629" priority="3483" stopIfTrue="1">
      <formula>Q90="Podst?"</formula>
    </cfRule>
  </conditionalFormatting>
  <conditionalFormatting sqref="T90">
    <cfRule type="expression" dxfId="628" priority="3484" stopIfTrue="1">
      <formula>R90="Kier?"</formula>
    </cfRule>
  </conditionalFormatting>
  <conditionalFormatting sqref="T90">
    <cfRule type="expression" dxfId="627" priority="3485" stopIfTrue="1">
      <formula>R90="Kier?"</formula>
    </cfRule>
  </conditionalFormatting>
  <conditionalFormatting sqref="T90">
    <cfRule type="expression" dxfId="626" priority="3486" stopIfTrue="1">
      <formula>R90="Kier?"</formula>
    </cfRule>
  </conditionalFormatting>
  <conditionalFormatting sqref="T90">
    <cfRule type="expression" dxfId="625" priority="3487" stopIfTrue="1">
      <formula>Q90="Inne?"</formula>
    </cfRule>
  </conditionalFormatting>
  <conditionalFormatting sqref="R90">
    <cfRule type="expression" dxfId="624" priority="3488" stopIfTrue="1">
      <formula>Q90="Podst?"</formula>
    </cfRule>
  </conditionalFormatting>
  <conditionalFormatting sqref="P90">
    <cfRule type="expression" dxfId="623" priority="3489" stopIfTrue="1">
      <formula>AND(P90="*",M90="obi")</formula>
    </cfRule>
  </conditionalFormatting>
  <conditionalFormatting sqref="T90">
    <cfRule type="expression" dxfId="622" priority="3490" stopIfTrue="1">
      <formula>Q90="Inne?"</formula>
    </cfRule>
  </conditionalFormatting>
  <conditionalFormatting sqref="R90">
    <cfRule type="expression" dxfId="621" priority="3491" stopIfTrue="1">
      <formula>Q90="Podst?"</formula>
    </cfRule>
  </conditionalFormatting>
  <conditionalFormatting sqref="R90">
    <cfRule type="expression" dxfId="620" priority="3492" stopIfTrue="1">
      <formula>Q90="Podst?"</formula>
    </cfRule>
  </conditionalFormatting>
  <conditionalFormatting sqref="T90">
    <cfRule type="expression" dxfId="619" priority="3493" stopIfTrue="1">
      <formula>Q90="Inne?"</formula>
    </cfRule>
  </conditionalFormatting>
  <conditionalFormatting sqref="R90">
    <cfRule type="expression" dxfId="618" priority="3494" stopIfTrue="1">
      <formula>Q90="Podst?"</formula>
    </cfRule>
  </conditionalFormatting>
  <conditionalFormatting sqref="T90">
    <cfRule type="expression" dxfId="617" priority="3495" stopIfTrue="1">
      <formula>Q90="Inne?"</formula>
    </cfRule>
  </conditionalFormatting>
  <conditionalFormatting sqref="R90">
    <cfRule type="expression" dxfId="616" priority="3496" stopIfTrue="1">
      <formula>Q90="Podst?"</formula>
    </cfRule>
  </conditionalFormatting>
  <conditionalFormatting sqref="T90">
    <cfRule type="expression" dxfId="615" priority="3497" stopIfTrue="1">
      <formula>Q90="Inne?"</formula>
    </cfRule>
  </conditionalFormatting>
  <conditionalFormatting sqref="R90">
    <cfRule type="expression" dxfId="614" priority="3498" stopIfTrue="1">
      <formula>Q90="Podst?"</formula>
    </cfRule>
  </conditionalFormatting>
  <conditionalFormatting sqref="T90">
    <cfRule type="expression" dxfId="613" priority="3499" stopIfTrue="1">
      <formula>Q90="Inne?"</formula>
    </cfRule>
  </conditionalFormatting>
  <conditionalFormatting sqref="R90">
    <cfRule type="expression" dxfId="612" priority="3500" stopIfTrue="1">
      <formula>Q90="Podst?"</formula>
    </cfRule>
  </conditionalFormatting>
  <conditionalFormatting sqref="T90">
    <cfRule type="expression" dxfId="611" priority="3501" stopIfTrue="1">
      <formula>Q90="Inne?"</formula>
    </cfRule>
  </conditionalFormatting>
  <conditionalFormatting sqref="R90">
    <cfRule type="expression" dxfId="610" priority="3502" stopIfTrue="1">
      <formula>Q90="Podst?"</formula>
    </cfRule>
  </conditionalFormatting>
  <conditionalFormatting sqref="T90">
    <cfRule type="expression" dxfId="609" priority="3503" stopIfTrue="1">
      <formula>Q90="Inne?"</formula>
    </cfRule>
  </conditionalFormatting>
  <conditionalFormatting sqref="R90">
    <cfRule type="expression" dxfId="608" priority="3504" stopIfTrue="1">
      <formula>Q90="Podst?"</formula>
    </cfRule>
  </conditionalFormatting>
  <conditionalFormatting sqref="R90">
    <cfRule type="expression" dxfId="607" priority="3505" stopIfTrue="1">
      <formula>Q67="Podst?"</formula>
    </cfRule>
  </conditionalFormatting>
  <conditionalFormatting sqref="T90">
    <cfRule type="expression" dxfId="606" priority="3506" stopIfTrue="1">
      <formula>Q67="Inne?"</formula>
    </cfRule>
  </conditionalFormatting>
  <conditionalFormatting sqref="T90">
    <cfRule type="expression" dxfId="605" priority="3507" stopIfTrue="1">
      <formula>Q90="Inne?"</formula>
    </cfRule>
  </conditionalFormatting>
  <conditionalFormatting sqref="R90">
    <cfRule type="expression" dxfId="604" priority="3508" stopIfTrue="1">
      <formula>Q90="Podst?"</formula>
    </cfRule>
  </conditionalFormatting>
  <conditionalFormatting sqref="T90">
    <cfRule type="expression" dxfId="603" priority="3509" stopIfTrue="1">
      <formula>Q90="Inne?"</formula>
    </cfRule>
  </conditionalFormatting>
  <conditionalFormatting sqref="R90">
    <cfRule type="expression" dxfId="602" priority="3510" stopIfTrue="1">
      <formula>Q90="Podst?"</formula>
    </cfRule>
  </conditionalFormatting>
  <conditionalFormatting sqref="T90">
    <cfRule type="expression" dxfId="601" priority="3511" stopIfTrue="1">
      <formula>Q90="Inne?"</formula>
    </cfRule>
  </conditionalFormatting>
  <conditionalFormatting sqref="R90">
    <cfRule type="expression" dxfId="600" priority="3512" stopIfTrue="1">
      <formula>Q90="Podst?"</formula>
    </cfRule>
  </conditionalFormatting>
  <conditionalFormatting sqref="T90">
    <cfRule type="expression" dxfId="599" priority="3513" stopIfTrue="1">
      <formula>Q90="Inne?"</formula>
    </cfRule>
  </conditionalFormatting>
  <conditionalFormatting sqref="R90">
    <cfRule type="expression" dxfId="598" priority="3514" stopIfTrue="1">
      <formula>Q90="Podst?"</formula>
    </cfRule>
  </conditionalFormatting>
  <conditionalFormatting sqref="P90">
    <cfRule type="expression" dxfId="597" priority="3515" stopIfTrue="1">
      <formula>AND(P90="*",M90="obi")</formula>
    </cfRule>
  </conditionalFormatting>
  <conditionalFormatting sqref="T90">
    <cfRule type="expression" dxfId="596" priority="3516" stopIfTrue="1">
      <formula>Q90="Inne?"</formula>
    </cfRule>
  </conditionalFormatting>
  <conditionalFormatting sqref="R90">
    <cfRule type="expression" dxfId="595" priority="3517" stopIfTrue="1">
      <formula>Q90="Podst?"</formula>
    </cfRule>
  </conditionalFormatting>
  <conditionalFormatting sqref="T90">
    <cfRule type="expression" dxfId="594" priority="3518" stopIfTrue="1">
      <formula>Q90="Inne?"</formula>
    </cfRule>
  </conditionalFormatting>
  <conditionalFormatting sqref="R90">
    <cfRule type="expression" dxfId="593" priority="3519" stopIfTrue="1">
      <formula>Q90="Podst?"</formula>
    </cfRule>
  </conditionalFormatting>
  <conditionalFormatting sqref="R90">
    <cfRule type="expression" dxfId="592" priority="3520" stopIfTrue="1">
      <formula>Q79="Podst?"</formula>
    </cfRule>
  </conditionalFormatting>
  <conditionalFormatting sqref="T90">
    <cfRule type="expression" dxfId="591" priority="3521" stopIfTrue="1">
      <formula>Q79="Inne?"</formula>
    </cfRule>
  </conditionalFormatting>
  <conditionalFormatting sqref="R90">
    <cfRule type="expression" dxfId="590" priority="3522" stopIfTrue="1">
      <formula>Q79="Podst?"</formula>
    </cfRule>
  </conditionalFormatting>
  <conditionalFormatting sqref="T90">
    <cfRule type="expression" dxfId="589" priority="3523" stopIfTrue="1">
      <formula>Q79="Inne?"</formula>
    </cfRule>
  </conditionalFormatting>
  <conditionalFormatting sqref="T91">
    <cfRule type="expression" dxfId="588" priority="3524" stopIfTrue="1">
      <formula>Q91="Inne?"</formula>
    </cfRule>
  </conditionalFormatting>
  <conditionalFormatting sqref="R91">
    <cfRule type="expression" dxfId="587" priority="3525" stopIfTrue="1">
      <formula>Q91="Podst?"</formula>
    </cfRule>
  </conditionalFormatting>
  <conditionalFormatting sqref="P91">
    <cfRule type="expression" dxfId="586" priority="3526" stopIfTrue="1">
      <formula>AND(P91="*",M91="obi")</formula>
    </cfRule>
  </conditionalFormatting>
  <conditionalFormatting sqref="T91">
    <cfRule type="expression" dxfId="585" priority="3527" stopIfTrue="1">
      <formula>Q91="Inne?"</formula>
    </cfRule>
  </conditionalFormatting>
  <conditionalFormatting sqref="R91">
    <cfRule type="expression" dxfId="584" priority="3528" stopIfTrue="1">
      <formula>Q91="Podst?"</formula>
    </cfRule>
  </conditionalFormatting>
  <conditionalFormatting sqref="T91">
    <cfRule type="expression" dxfId="583" priority="3529" stopIfTrue="1">
      <formula>Q91="Inne?"</formula>
    </cfRule>
  </conditionalFormatting>
  <conditionalFormatting sqref="R91">
    <cfRule type="expression" dxfId="582" priority="3530" stopIfTrue="1">
      <formula>Q91="Podst?"</formula>
    </cfRule>
  </conditionalFormatting>
  <conditionalFormatting sqref="R91">
    <cfRule type="expression" dxfId="581" priority="3531" stopIfTrue="1">
      <formula>Q83="Podst?"</formula>
    </cfRule>
  </conditionalFormatting>
  <conditionalFormatting sqref="T91">
    <cfRule type="expression" dxfId="580" priority="3532" stopIfTrue="1">
      <formula>Q83="Inne?"</formula>
    </cfRule>
  </conditionalFormatting>
  <conditionalFormatting sqref="T91">
    <cfRule type="expression" dxfId="579" priority="3533" stopIfTrue="1">
      <formula>Q91="Inne?"</formula>
    </cfRule>
  </conditionalFormatting>
  <conditionalFormatting sqref="R91">
    <cfRule type="expression" dxfId="578" priority="3534" stopIfTrue="1">
      <formula>Q91="Podst?"</formula>
    </cfRule>
  </conditionalFormatting>
  <conditionalFormatting sqref="T91">
    <cfRule type="expression" dxfId="577" priority="3535" stopIfTrue="1">
      <formula>Q91="Inne?"</formula>
    </cfRule>
  </conditionalFormatting>
  <conditionalFormatting sqref="R91">
    <cfRule type="expression" dxfId="576" priority="3536" stopIfTrue="1">
      <formula>Q91="Podst?"</formula>
    </cfRule>
  </conditionalFormatting>
  <conditionalFormatting sqref="T91">
    <cfRule type="expression" dxfId="575" priority="3537" stopIfTrue="1">
      <formula>Q91="Inne?"</formula>
    </cfRule>
  </conditionalFormatting>
  <conditionalFormatting sqref="R91">
    <cfRule type="expression" dxfId="574" priority="3538" stopIfTrue="1">
      <formula>Q91="Podst?"</formula>
    </cfRule>
  </conditionalFormatting>
  <conditionalFormatting sqref="R91">
    <cfRule type="expression" dxfId="573" priority="3539" stopIfTrue="1">
      <formula>Q91="Podst?"</formula>
    </cfRule>
  </conditionalFormatting>
  <conditionalFormatting sqref="T91">
    <cfRule type="expression" dxfId="572" priority="3540" stopIfTrue="1">
      <formula>Q91="Inne?"</formula>
    </cfRule>
  </conditionalFormatting>
  <conditionalFormatting sqref="T91">
    <cfRule type="expression" dxfId="571" priority="3541" stopIfTrue="1">
      <formula>Q91="Inne?"</formula>
    </cfRule>
  </conditionalFormatting>
  <conditionalFormatting sqref="T91">
    <cfRule type="expression" dxfId="570" priority="3542" stopIfTrue="1">
      <formula>Q91="Inne?"</formula>
    </cfRule>
  </conditionalFormatting>
  <conditionalFormatting sqref="T103">
    <cfRule type="expression" dxfId="569" priority="3543" stopIfTrue="1">
      <formula>R103="Kier?"</formula>
    </cfRule>
  </conditionalFormatting>
  <conditionalFormatting sqref="R91">
    <cfRule type="expression" dxfId="568" priority="3544" stopIfTrue="1">
      <formula>Q91="Podst?"</formula>
    </cfRule>
  </conditionalFormatting>
  <conditionalFormatting sqref="R91">
    <cfRule type="expression" dxfId="567" priority="3545" stopIfTrue="1">
      <formula>Q91="Podst?"</formula>
    </cfRule>
  </conditionalFormatting>
  <conditionalFormatting sqref="T91">
    <cfRule type="expression" dxfId="566" priority="3546" stopIfTrue="1">
      <formula>Q91="Inne?"</formula>
    </cfRule>
  </conditionalFormatting>
  <conditionalFormatting sqref="R91">
    <cfRule type="expression" dxfId="565" priority="3547" stopIfTrue="1">
      <formula>Q91="Podst?"</formula>
    </cfRule>
  </conditionalFormatting>
  <conditionalFormatting sqref="T91">
    <cfRule type="expression" dxfId="564" priority="3548" stopIfTrue="1">
      <formula>Q91="Inne?"</formula>
    </cfRule>
  </conditionalFormatting>
  <conditionalFormatting sqref="R91">
    <cfRule type="expression" dxfId="563" priority="3549" stopIfTrue="1">
      <formula>Q91="Podst?"</formula>
    </cfRule>
  </conditionalFormatting>
  <conditionalFormatting sqref="T91">
    <cfRule type="expression" dxfId="562" priority="3550" stopIfTrue="1">
      <formula>Q91="Inne?"</formula>
    </cfRule>
  </conditionalFormatting>
  <conditionalFormatting sqref="R91">
    <cfRule type="expression" dxfId="561" priority="3551" stopIfTrue="1">
      <formula>Q91="Podst?"</formula>
    </cfRule>
  </conditionalFormatting>
  <conditionalFormatting sqref="T91">
    <cfRule type="expression" dxfId="560" priority="3552" stopIfTrue="1">
      <formula>Q91="Inne?"</formula>
    </cfRule>
  </conditionalFormatting>
  <conditionalFormatting sqref="T91">
    <cfRule type="expression" dxfId="559" priority="3553" stopIfTrue="1">
      <formula>Q91="Inne?"</formula>
    </cfRule>
  </conditionalFormatting>
  <conditionalFormatting sqref="R91">
    <cfRule type="expression" dxfId="558" priority="3554" stopIfTrue="1">
      <formula>Q91="Podst?"</formula>
    </cfRule>
  </conditionalFormatting>
  <conditionalFormatting sqref="T91">
    <cfRule type="expression" dxfId="557" priority="3555" stopIfTrue="1">
      <formula>Q91="Inne?"</formula>
    </cfRule>
  </conditionalFormatting>
  <conditionalFormatting sqref="R91">
    <cfRule type="expression" dxfId="556" priority="3556" stopIfTrue="1">
      <formula>Q91="Podst?"</formula>
    </cfRule>
  </conditionalFormatting>
  <conditionalFormatting sqref="T91">
    <cfRule type="expression" dxfId="555" priority="3557" stopIfTrue="1">
      <formula>Q91="Inne?"</formula>
    </cfRule>
  </conditionalFormatting>
  <conditionalFormatting sqref="R91">
    <cfRule type="expression" dxfId="554" priority="3558" stopIfTrue="1">
      <formula>Q91="Podst?"</formula>
    </cfRule>
  </conditionalFormatting>
  <conditionalFormatting sqref="T91">
    <cfRule type="expression" dxfId="553" priority="3559" stopIfTrue="1">
      <formula>Q91="Inne?"</formula>
    </cfRule>
  </conditionalFormatting>
  <conditionalFormatting sqref="R91">
    <cfRule type="expression" dxfId="552" priority="3560" stopIfTrue="1">
      <formula>Q91="Podst?"</formula>
    </cfRule>
  </conditionalFormatting>
  <conditionalFormatting sqref="T91">
    <cfRule type="expression" dxfId="551" priority="3561" stopIfTrue="1">
      <formula>Q91="Inne?"</formula>
    </cfRule>
  </conditionalFormatting>
  <conditionalFormatting sqref="T91">
    <cfRule type="expression" dxfId="550" priority="3562" stopIfTrue="1">
      <formula>Q91="Inne?"</formula>
    </cfRule>
  </conditionalFormatting>
  <conditionalFormatting sqref="R91">
    <cfRule type="expression" dxfId="549" priority="3563" stopIfTrue="1">
      <formula>Q91="Podst?"</formula>
    </cfRule>
  </conditionalFormatting>
  <conditionalFormatting sqref="T91">
    <cfRule type="expression" dxfId="548" priority="3564" stopIfTrue="1">
      <formula>Q91="Inne?"</formula>
    </cfRule>
  </conditionalFormatting>
  <conditionalFormatting sqref="R91">
    <cfRule type="expression" dxfId="547" priority="3565" stopIfTrue="1">
      <formula>Q91="Podst?"</formula>
    </cfRule>
  </conditionalFormatting>
  <conditionalFormatting sqref="T91">
    <cfRule type="expression" dxfId="546" priority="3566" stopIfTrue="1">
      <formula>Q91="Inne?"</formula>
    </cfRule>
  </conditionalFormatting>
  <conditionalFormatting sqref="R91">
    <cfRule type="expression" dxfId="545" priority="3567" stopIfTrue="1">
      <formula>Q91="Podst?"</formula>
    </cfRule>
  </conditionalFormatting>
  <conditionalFormatting sqref="T91">
    <cfRule type="expression" dxfId="544" priority="3568" stopIfTrue="1">
      <formula>Q91="Inne?"</formula>
    </cfRule>
  </conditionalFormatting>
  <conditionalFormatting sqref="R91">
    <cfRule type="expression" dxfId="543" priority="3569" stopIfTrue="1">
      <formula>Q91="Podst?"</formula>
    </cfRule>
  </conditionalFormatting>
  <conditionalFormatting sqref="P91">
    <cfRule type="expression" dxfId="542" priority="3570" stopIfTrue="1">
      <formula>AND(P91="*",M91="obi")</formula>
    </cfRule>
  </conditionalFormatting>
  <conditionalFormatting sqref="T91">
    <cfRule type="expression" dxfId="541" priority="3571" stopIfTrue="1">
      <formula>Q91="Inne?"</formula>
    </cfRule>
  </conditionalFormatting>
  <conditionalFormatting sqref="R91">
    <cfRule type="expression" dxfId="540" priority="3572" stopIfTrue="1">
      <formula>Q91="Podst?"</formula>
    </cfRule>
  </conditionalFormatting>
  <conditionalFormatting sqref="T91">
    <cfRule type="expression" dxfId="539" priority="3573" stopIfTrue="1">
      <formula>Q91="Inne?"</formula>
    </cfRule>
  </conditionalFormatting>
  <conditionalFormatting sqref="R91">
    <cfRule type="expression" dxfId="538" priority="3574" stopIfTrue="1">
      <formula>Q91="Podst?"</formula>
    </cfRule>
  </conditionalFormatting>
  <conditionalFormatting sqref="R91">
    <cfRule type="expression" dxfId="537" priority="3575" stopIfTrue="1">
      <formula>Q91="Podst?"</formula>
    </cfRule>
  </conditionalFormatting>
  <conditionalFormatting sqref="T91">
    <cfRule type="expression" dxfId="536" priority="3576" stopIfTrue="1">
      <formula>Q91="Inne?"</formula>
    </cfRule>
  </conditionalFormatting>
  <conditionalFormatting sqref="T91">
    <cfRule type="expression" dxfId="535" priority="3577" stopIfTrue="1">
      <formula>Q91="Inne?"</formula>
    </cfRule>
  </conditionalFormatting>
  <conditionalFormatting sqref="T91">
    <cfRule type="expression" dxfId="534" priority="3578" stopIfTrue="1">
      <formula>Q91="Inne?"</formula>
    </cfRule>
  </conditionalFormatting>
  <conditionalFormatting sqref="R91">
    <cfRule type="expression" dxfId="533" priority="3579" stopIfTrue="1">
      <formula>Q91="Podst?"</formula>
    </cfRule>
  </conditionalFormatting>
  <conditionalFormatting sqref="P91">
    <cfRule type="expression" dxfId="532" priority="3580" stopIfTrue="1">
      <formula>AND(P91="*",M91="obi")</formula>
    </cfRule>
  </conditionalFormatting>
  <conditionalFormatting sqref="T91">
    <cfRule type="expression" dxfId="531" priority="3581" stopIfTrue="1">
      <formula>Q91="Inne?"</formula>
    </cfRule>
  </conditionalFormatting>
  <conditionalFormatting sqref="R91">
    <cfRule type="expression" dxfId="530" priority="3582" stopIfTrue="1">
      <formula>Q91="Podst?"</formula>
    </cfRule>
  </conditionalFormatting>
  <conditionalFormatting sqref="T91">
    <cfRule type="expression" dxfId="529" priority="3583" stopIfTrue="1">
      <formula>Q91="Inne?"</formula>
    </cfRule>
  </conditionalFormatting>
  <conditionalFormatting sqref="R91">
    <cfRule type="expression" dxfId="528" priority="3584" stopIfTrue="1">
      <formula>Q91="Podst?"</formula>
    </cfRule>
  </conditionalFormatting>
  <conditionalFormatting sqref="T91">
    <cfRule type="expression" dxfId="527" priority="3585" stopIfTrue="1">
      <formula>Q91="Inne?"</formula>
    </cfRule>
  </conditionalFormatting>
  <conditionalFormatting sqref="R91">
    <cfRule type="expression" dxfId="526" priority="3586" stopIfTrue="1">
      <formula>Q91="Podst?"</formula>
    </cfRule>
  </conditionalFormatting>
  <conditionalFormatting sqref="T91">
    <cfRule type="expression" dxfId="525" priority="3587" stopIfTrue="1">
      <formula>Q91="Inne?"</formula>
    </cfRule>
  </conditionalFormatting>
  <conditionalFormatting sqref="R91">
    <cfRule type="expression" dxfId="524" priority="3588" stopIfTrue="1">
      <formula>Q91="Podst?"</formula>
    </cfRule>
  </conditionalFormatting>
  <conditionalFormatting sqref="P91">
    <cfRule type="expression" dxfId="523" priority="3589" stopIfTrue="1">
      <formula>AND(P91="*",M91="obi")</formula>
    </cfRule>
  </conditionalFormatting>
  <conditionalFormatting sqref="R91">
    <cfRule type="expression" dxfId="522" priority="3590" stopIfTrue="1">
      <formula>Q91="Podst?"</formula>
    </cfRule>
  </conditionalFormatting>
  <conditionalFormatting sqref="R91">
    <cfRule type="expression" dxfId="521" priority="3591" stopIfTrue="1">
      <formula>Q91="Podst?"</formula>
    </cfRule>
  </conditionalFormatting>
  <conditionalFormatting sqref="T91">
    <cfRule type="expression" dxfId="520" priority="3592" stopIfTrue="1">
      <formula>R91="Kier?"</formula>
    </cfRule>
  </conditionalFormatting>
  <conditionalFormatting sqref="T91">
    <cfRule type="expression" dxfId="519" priority="3593" stopIfTrue="1">
      <formula>R91="Kier?"</formula>
    </cfRule>
  </conditionalFormatting>
  <conditionalFormatting sqref="T91">
    <cfRule type="expression" dxfId="518" priority="3594" stopIfTrue="1">
      <formula>Q91="Inne?"</formula>
    </cfRule>
  </conditionalFormatting>
  <conditionalFormatting sqref="R91">
    <cfRule type="expression" dxfId="517" priority="3595" stopIfTrue="1">
      <formula>Q91="Podst?"</formula>
    </cfRule>
  </conditionalFormatting>
  <conditionalFormatting sqref="P91">
    <cfRule type="expression" dxfId="516" priority="3596" stopIfTrue="1">
      <formula>AND(P91="*",M91="obi")</formula>
    </cfRule>
  </conditionalFormatting>
  <conditionalFormatting sqref="T91">
    <cfRule type="expression" dxfId="515" priority="3597" stopIfTrue="1">
      <formula>Q91="Inne?"</formula>
    </cfRule>
  </conditionalFormatting>
  <conditionalFormatting sqref="R91">
    <cfRule type="expression" dxfId="514" priority="3598" stopIfTrue="1">
      <formula>Q91="Podst?"</formula>
    </cfRule>
  </conditionalFormatting>
  <conditionalFormatting sqref="R91">
    <cfRule type="expression" dxfId="513" priority="3599" stopIfTrue="1">
      <formula>Q91="Podst?"</formula>
    </cfRule>
  </conditionalFormatting>
  <conditionalFormatting sqref="T91">
    <cfRule type="expression" dxfId="512" priority="3600" stopIfTrue="1">
      <formula>Q91="Inne?"</formula>
    </cfRule>
  </conditionalFormatting>
  <conditionalFormatting sqref="R91">
    <cfRule type="expression" dxfId="511" priority="3601" stopIfTrue="1">
      <formula>Q91="Podst?"</formula>
    </cfRule>
  </conditionalFormatting>
  <conditionalFormatting sqref="T91">
    <cfRule type="expression" dxfId="510" priority="3602" stopIfTrue="1">
      <formula>Q91="Inne?"</formula>
    </cfRule>
  </conditionalFormatting>
  <conditionalFormatting sqref="R91">
    <cfRule type="expression" dxfId="509" priority="3603" stopIfTrue="1">
      <formula>Q91="Podst?"</formula>
    </cfRule>
  </conditionalFormatting>
  <conditionalFormatting sqref="T91">
    <cfRule type="expression" dxfId="508" priority="3604" stopIfTrue="1">
      <formula>Q91="Inne?"</formula>
    </cfRule>
  </conditionalFormatting>
  <conditionalFormatting sqref="R91">
    <cfRule type="expression" dxfId="507" priority="3605" stopIfTrue="1">
      <formula>Q91="Podst?"</formula>
    </cfRule>
  </conditionalFormatting>
  <conditionalFormatting sqref="T91">
    <cfRule type="expression" dxfId="506" priority="3606" stopIfTrue="1">
      <formula>Q91="Inne?"</formula>
    </cfRule>
  </conditionalFormatting>
  <conditionalFormatting sqref="R91">
    <cfRule type="expression" dxfId="505" priority="3607" stopIfTrue="1">
      <formula>Q91="Podst?"</formula>
    </cfRule>
  </conditionalFormatting>
  <conditionalFormatting sqref="T91">
    <cfRule type="expression" dxfId="504" priority="3608" stopIfTrue="1">
      <formula>Q91="Inne?"</formula>
    </cfRule>
  </conditionalFormatting>
  <conditionalFormatting sqref="R91">
    <cfRule type="expression" dxfId="503" priority="3609" stopIfTrue="1">
      <formula>Q91="Podst?"</formula>
    </cfRule>
  </conditionalFormatting>
  <conditionalFormatting sqref="T91">
    <cfRule type="expression" dxfId="502" priority="3610" stopIfTrue="1">
      <formula>Q91="Inne?"</formula>
    </cfRule>
  </conditionalFormatting>
  <conditionalFormatting sqref="R91">
    <cfRule type="expression" dxfId="501" priority="3611" stopIfTrue="1">
      <formula>Q91="Podst?"</formula>
    </cfRule>
  </conditionalFormatting>
  <conditionalFormatting sqref="T91">
    <cfRule type="expression" dxfId="500" priority="3612" stopIfTrue="1">
      <formula>Q91="Inne?"</formula>
    </cfRule>
  </conditionalFormatting>
  <conditionalFormatting sqref="R91">
    <cfRule type="expression" dxfId="499" priority="3613" stopIfTrue="1">
      <formula>Q91="Podst?"</formula>
    </cfRule>
  </conditionalFormatting>
  <conditionalFormatting sqref="T91">
    <cfRule type="expression" dxfId="498" priority="3614" stopIfTrue="1">
      <formula>Q91="Inne?"</formula>
    </cfRule>
  </conditionalFormatting>
  <conditionalFormatting sqref="R91">
    <cfRule type="expression" dxfId="497" priority="3615" stopIfTrue="1">
      <formula>Q91="Podst?"</formula>
    </cfRule>
  </conditionalFormatting>
  <conditionalFormatting sqref="T91">
    <cfRule type="expression" dxfId="496" priority="3616" stopIfTrue="1">
      <formula>Q91="Inne?"</formula>
    </cfRule>
  </conditionalFormatting>
  <conditionalFormatting sqref="R91">
    <cfRule type="expression" dxfId="495" priority="3617" stopIfTrue="1">
      <formula>Q91="Podst?"</formula>
    </cfRule>
  </conditionalFormatting>
  <conditionalFormatting sqref="T91">
    <cfRule type="expression" dxfId="494" priority="3618" stopIfTrue="1">
      <formula>Q91="Inne?"</formula>
    </cfRule>
  </conditionalFormatting>
  <conditionalFormatting sqref="R91">
    <cfRule type="expression" dxfId="493" priority="3619" stopIfTrue="1">
      <formula>Q91="Podst?"</formula>
    </cfRule>
  </conditionalFormatting>
  <conditionalFormatting sqref="P91">
    <cfRule type="expression" dxfId="492" priority="3620" stopIfTrue="1">
      <formula>AND(P91="*",M91="obi")</formula>
    </cfRule>
  </conditionalFormatting>
  <conditionalFormatting sqref="T91">
    <cfRule type="expression" dxfId="491" priority="3621" stopIfTrue="1">
      <formula>Q91="Inne?"</formula>
    </cfRule>
  </conditionalFormatting>
  <conditionalFormatting sqref="R91">
    <cfRule type="expression" dxfId="490" priority="3622" stopIfTrue="1">
      <formula>Q91="Podst?"</formula>
    </cfRule>
  </conditionalFormatting>
  <conditionalFormatting sqref="T91">
    <cfRule type="expression" dxfId="489" priority="3623" stopIfTrue="1">
      <formula>Q91="Inne?"</formula>
    </cfRule>
  </conditionalFormatting>
  <conditionalFormatting sqref="R91">
    <cfRule type="expression" dxfId="488" priority="3624" stopIfTrue="1">
      <formula>Q91="Podst?"</formula>
    </cfRule>
  </conditionalFormatting>
  <conditionalFormatting sqref="P103">
    <cfRule type="expression" dxfId="487" priority="3625" stopIfTrue="1">
      <formula>AND(P103="*",M103="obi")</formula>
    </cfRule>
  </conditionalFormatting>
  <conditionalFormatting sqref="T103">
    <cfRule type="expression" dxfId="486" priority="3626" stopIfTrue="1">
      <formula>Q103="Inne?"</formula>
    </cfRule>
  </conditionalFormatting>
  <conditionalFormatting sqref="R103">
    <cfRule type="expression" dxfId="485" priority="3627" stopIfTrue="1">
      <formula>Q103="Podst?"</formula>
    </cfRule>
  </conditionalFormatting>
  <conditionalFormatting sqref="T103">
    <cfRule type="expression" dxfId="484" priority="3628" stopIfTrue="1">
      <formula>Q103="Inne?"</formula>
    </cfRule>
  </conditionalFormatting>
  <conditionalFormatting sqref="R103">
    <cfRule type="expression" dxfId="483" priority="3629" stopIfTrue="1">
      <formula>Q103="Podst?"</formula>
    </cfRule>
  </conditionalFormatting>
  <conditionalFormatting sqref="T103">
    <cfRule type="expression" dxfId="482" priority="3630" stopIfTrue="1">
      <formula>Q103="Inne?"</formula>
    </cfRule>
  </conditionalFormatting>
  <conditionalFormatting sqref="R103">
    <cfRule type="expression" dxfId="481" priority="3631" stopIfTrue="1">
      <formula>Q103="Podst?"</formula>
    </cfRule>
  </conditionalFormatting>
  <conditionalFormatting sqref="T103">
    <cfRule type="expression" dxfId="480" priority="3632" stopIfTrue="1">
      <formula>Q103="Inne?"</formula>
    </cfRule>
  </conditionalFormatting>
  <conditionalFormatting sqref="R103">
    <cfRule type="expression" dxfId="479" priority="3633" stopIfTrue="1">
      <formula>Q103="Podst?"</formula>
    </cfRule>
  </conditionalFormatting>
  <conditionalFormatting sqref="T103">
    <cfRule type="expression" dxfId="478" priority="3634" stopIfTrue="1">
      <formula>Q103="Inne?"</formula>
    </cfRule>
  </conditionalFormatting>
  <conditionalFormatting sqref="R103">
    <cfRule type="expression" dxfId="477" priority="3635" stopIfTrue="1">
      <formula>Q103="Podst?"</formula>
    </cfRule>
  </conditionalFormatting>
  <conditionalFormatting sqref="T103">
    <cfRule type="expression" dxfId="476" priority="3636" stopIfTrue="1">
      <formula>Q103="Inne?"</formula>
    </cfRule>
  </conditionalFormatting>
  <conditionalFormatting sqref="R103">
    <cfRule type="expression" dxfId="475" priority="3637" stopIfTrue="1">
      <formula>Q103="Podst?"</formula>
    </cfRule>
  </conditionalFormatting>
  <conditionalFormatting sqref="T103">
    <cfRule type="expression" dxfId="474" priority="3638" stopIfTrue="1">
      <formula>Q103="Inne?"</formula>
    </cfRule>
  </conditionalFormatting>
  <conditionalFormatting sqref="R103">
    <cfRule type="expression" dxfId="473" priority="3639" stopIfTrue="1">
      <formula>Q103="Podst?"</formula>
    </cfRule>
  </conditionalFormatting>
  <conditionalFormatting sqref="R103">
    <cfRule type="expression" dxfId="472" priority="3640" stopIfTrue="1">
      <formula>Q103="Podst?"</formula>
    </cfRule>
  </conditionalFormatting>
  <conditionalFormatting sqref="T103">
    <cfRule type="expression" dxfId="471" priority="3641" stopIfTrue="1">
      <formula>Q103="Inne?"</formula>
    </cfRule>
  </conditionalFormatting>
  <conditionalFormatting sqref="T103">
    <cfRule type="expression" dxfId="470" priority="3642" stopIfTrue="1">
      <formula>Q103="Inne?"</formula>
    </cfRule>
  </conditionalFormatting>
  <conditionalFormatting sqref="T103">
    <cfRule type="expression" dxfId="469" priority="3643" stopIfTrue="1">
      <formula>Q103="Inne?"</formula>
    </cfRule>
  </conditionalFormatting>
  <conditionalFormatting sqref="R103">
    <cfRule type="expression" dxfId="468" priority="3644" stopIfTrue="1">
      <formula>Q103="Podst?"</formula>
    </cfRule>
  </conditionalFormatting>
  <conditionalFormatting sqref="R103">
    <cfRule type="expression" dxfId="467" priority="3645" stopIfTrue="1">
      <formula>Q103="Podst?"</formula>
    </cfRule>
  </conditionalFormatting>
  <conditionalFormatting sqref="T103">
    <cfRule type="expression" dxfId="466" priority="3646" stopIfTrue="1">
      <formula>Q103="Inne?"</formula>
    </cfRule>
  </conditionalFormatting>
  <conditionalFormatting sqref="R103">
    <cfRule type="expression" dxfId="465" priority="3647" stopIfTrue="1">
      <formula>Q103="Podst?"</formula>
    </cfRule>
  </conditionalFormatting>
  <conditionalFormatting sqref="T103">
    <cfRule type="expression" dxfId="464" priority="3648" stopIfTrue="1">
      <formula>Q103="Inne?"</formula>
    </cfRule>
  </conditionalFormatting>
  <conditionalFormatting sqref="R103">
    <cfRule type="expression" dxfId="463" priority="3649" stopIfTrue="1">
      <formula>Q103="Podst?"</formula>
    </cfRule>
  </conditionalFormatting>
  <conditionalFormatting sqref="T103">
    <cfRule type="expression" dxfId="462" priority="3650" stopIfTrue="1">
      <formula>Q103="Inne?"</formula>
    </cfRule>
  </conditionalFormatting>
  <conditionalFormatting sqref="R103">
    <cfRule type="expression" dxfId="461" priority="3651" stopIfTrue="1">
      <formula>Q103="Podst?"</formula>
    </cfRule>
  </conditionalFormatting>
  <conditionalFormatting sqref="T103">
    <cfRule type="expression" dxfId="460" priority="3652" stopIfTrue="1">
      <formula>Q103="Inne?"</formula>
    </cfRule>
  </conditionalFormatting>
  <conditionalFormatting sqref="T103">
    <cfRule type="expression" dxfId="459" priority="3653" stopIfTrue="1">
      <formula>Q103="Inne?"</formula>
    </cfRule>
  </conditionalFormatting>
  <conditionalFormatting sqref="R103">
    <cfRule type="expression" dxfId="458" priority="3654" stopIfTrue="1">
      <formula>Q103="Podst?"</formula>
    </cfRule>
  </conditionalFormatting>
  <conditionalFormatting sqref="T103">
    <cfRule type="expression" dxfId="457" priority="3655" stopIfTrue="1">
      <formula>Q103="Inne?"</formula>
    </cfRule>
  </conditionalFormatting>
  <conditionalFormatting sqref="R103">
    <cfRule type="expression" dxfId="456" priority="3656" stopIfTrue="1">
      <formula>Q103="Podst?"</formula>
    </cfRule>
  </conditionalFormatting>
  <conditionalFormatting sqref="T103">
    <cfRule type="expression" dxfId="455" priority="3657" stopIfTrue="1">
      <formula>Q103="Inne?"</formula>
    </cfRule>
  </conditionalFormatting>
  <conditionalFormatting sqref="R103">
    <cfRule type="expression" dxfId="454" priority="3658" stopIfTrue="1">
      <formula>Q103="Podst?"</formula>
    </cfRule>
  </conditionalFormatting>
  <conditionalFormatting sqref="T103">
    <cfRule type="expression" dxfId="453" priority="3659" stopIfTrue="1">
      <formula>Q103="Inne?"</formula>
    </cfRule>
  </conditionalFormatting>
  <conditionalFormatting sqref="R103">
    <cfRule type="expression" dxfId="452" priority="3660" stopIfTrue="1">
      <formula>Q103="Podst?"</formula>
    </cfRule>
  </conditionalFormatting>
  <conditionalFormatting sqref="T103">
    <cfRule type="expression" dxfId="451" priority="3661" stopIfTrue="1">
      <formula>Q103="Inne?"</formula>
    </cfRule>
  </conditionalFormatting>
  <conditionalFormatting sqref="T103">
    <cfRule type="expression" dxfId="450" priority="3662" stopIfTrue="1">
      <formula>Q103="Inne?"</formula>
    </cfRule>
  </conditionalFormatting>
  <conditionalFormatting sqref="R103">
    <cfRule type="expression" dxfId="449" priority="3663" stopIfTrue="1">
      <formula>Q103="Podst?"</formula>
    </cfRule>
  </conditionalFormatting>
  <conditionalFormatting sqref="T103">
    <cfRule type="expression" dxfId="448" priority="3664" stopIfTrue="1">
      <formula>Q103="Inne?"</formula>
    </cfRule>
  </conditionalFormatting>
  <conditionalFormatting sqref="R103">
    <cfRule type="expression" dxfId="447" priority="3665" stopIfTrue="1">
      <formula>Q103="Podst?"</formula>
    </cfRule>
  </conditionalFormatting>
  <conditionalFormatting sqref="T103">
    <cfRule type="expression" dxfId="446" priority="3666" stopIfTrue="1">
      <formula>Q103="Inne?"</formula>
    </cfRule>
  </conditionalFormatting>
  <conditionalFormatting sqref="R103">
    <cfRule type="expression" dxfId="445" priority="3667" stopIfTrue="1">
      <formula>Q103="Podst?"</formula>
    </cfRule>
  </conditionalFormatting>
  <conditionalFormatting sqref="T103">
    <cfRule type="expression" dxfId="444" priority="3668" stopIfTrue="1">
      <formula>Q103="Inne?"</formula>
    </cfRule>
  </conditionalFormatting>
  <conditionalFormatting sqref="R103">
    <cfRule type="expression" dxfId="443" priority="3669" stopIfTrue="1">
      <formula>Q103="Podst?"</formula>
    </cfRule>
  </conditionalFormatting>
  <conditionalFormatting sqref="P103">
    <cfRule type="expression" dxfId="442" priority="3670" stopIfTrue="1">
      <formula>AND(P103="*",M103="obi")</formula>
    </cfRule>
  </conditionalFormatting>
  <conditionalFormatting sqref="T103">
    <cfRule type="expression" dxfId="441" priority="3671" stopIfTrue="1">
      <formula>Q103="Inne?"</formula>
    </cfRule>
  </conditionalFormatting>
  <conditionalFormatting sqref="R103">
    <cfRule type="expression" dxfId="440" priority="3672" stopIfTrue="1">
      <formula>Q103="Podst?"</formula>
    </cfRule>
  </conditionalFormatting>
  <conditionalFormatting sqref="T103">
    <cfRule type="expression" dxfId="439" priority="3673" stopIfTrue="1">
      <formula>Q103="Inne?"</formula>
    </cfRule>
  </conditionalFormatting>
  <conditionalFormatting sqref="R103">
    <cfRule type="expression" dxfId="438" priority="3674" stopIfTrue="1">
      <formula>Q103="Podst?"</formula>
    </cfRule>
  </conditionalFormatting>
  <conditionalFormatting sqref="R103">
    <cfRule type="expression" dxfId="437" priority="3675" stopIfTrue="1">
      <formula>Q103="Podst?"</formula>
    </cfRule>
  </conditionalFormatting>
  <conditionalFormatting sqref="T103">
    <cfRule type="expression" dxfId="436" priority="3676" stopIfTrue="1">
      <formula>Q103="Inne?"</formula>
    </cfRule>
  </conditionalFormatting>
  <conditionalFormatting sqref="T103">
    <cfRule type="expression" dxfId="435" priority="3677" stopIfTrue="1">
      <formula>Q103="Inne?"</formula>
    </cfRule>
  </conditionalFormatting>
  <conditionalFormatting sqref="T103">
    <cfRule type="expression" dxfId="434" priority="3678" stopIfTrue="1">
      <formula>Q103="Inne?"</formula>
    </cfRule>
  </conditionalFormatting>
  <conditionalFormatting sqref="R103">
    <cfRule type="expression" dxfId="433" priority="3679" stopIfTrue="1">
      <formula>Q103="Podst?"</formula>
    </cfRule>
  </conditionalFormatting>
  <conditionalFormatting sqref="P103">
    <cfRule type="expression" dxfId="432" priority="3680" stopIfTrue="1">
      <formula>AND(P103="*",M103="obi")</formula>
    </cfRule>
  </conditionalFormatting>
  <conditionalFormatting sqref="T103">
    <cfRule type="expression" dxfId="431" priority="3681" stopIfTrue="1">
      <formula>Q103="Inne?"</formula>
    </cfRule>
  </conditionalFormatting>
  <conditionalFormatting sqref="R103">
    <cfRule type="expression" dxfId="430" priority="3682" stopIfTrue="1">
      <formula>Q103="Podst?"</formula>
    </cfRule>
  </conditionalFormatting>
  <conditionalFormatting sqref="T103">
    <cfRule type="expression" dxfId="429" priority="3683" stopIfTrue="1">
      <formula>Q103="Inne?"</formula>
    </cfRule>
  </conditionalFormatting>
  <conditionalFormatting sqref="R103">
    <cfRule type="expression" dxfId="428" priority="3684" stopIfTrue="1">
      <formula>Q103="Podst?"</formula>
    </cfRule>
  </conditionalFormatting>
  <conditionalFormatting sqref="T103">
    <cfRule type="expression" dxfId="427" priority="3685" stopIfTrue="1">
      <formula>Q103="Inne?"</formula>
    </cfRule>
  </conditionalFormatting>
  <conditionalFormatting sqref="R103">
    <cfRule type="expression" dxfId="426" priority="3686" stopIfTrue="1">
      <formula>Q103="Podst?"</formula>
    </cfRule>
  </conditionalFormatting>
  <conditionalFormatting sqref="T103">
    <cfRule type="expression" dxfId="425" priority="3687" stopIfTrue="1">
      <formula>Q103="Inne?"</formula>
    </cfRule>
  </conditionalFormatting>
  <conditionalFormatting sqref="R103">
    <cfRule type="expression" dxfId="424" priority="3688" stopIfTrue="1">
      <formula>Q103="Podst?"</formula>
    </cfRule>
  </conditionalFormatting>
  <conditionalFormatting sqref="P103">
    <cfRule type="expression" dxfId="423" priority="3689" stopIfTrue="1">
      <formula>AND(P103="*",M103="obi")</formula>
    </cfRule>
  </conditionalFormatting>
  <conditionalFormatting sqref="R103">
    <cfRule type="expression" dxfId="422" priority="3690" stopIfTrue="1">
      <formula>Q103="Podst?"</formula>
    </cfRule>
  </conditionalFormatting>
  <conditionalFormatting sqref="R103">
    <cfRule type="expression" dxfId="421" priority="3691" stopIfTrue="1">
      <formula>Q103="Podst?"</formula>
    </cfRule>
  </conditionalFormatting>
  <conditionalFormatting sqref="T103">
    <cfRule type="expression" dxfId="420" priority="3692" stopIfTrue="1">
      <formula>R103="Kier?"</formula>
    </cfRule>
  </conditionalFormatting>
  <conditionalFormatting sqref="T103">
    <cfRule type="expression" dxfId="419" priority="3693" stopIfTrue="1">
      <formula>R103="Kier?"</formula>
    </cfRule>
  </conditionalFormatting>
  <conditionalFormatting sqref="T103">
    <cfRule type="expression" dxfId="418" priority="3694" stopIfTrue="1">
      <formula>Q103="Inne?"</formula>
    </cfRule>
  </conditionalFormatting>
  <conditionalFormatting sqref="R103">
    <cfRule type="expression" dxfId="417" priority="3695" stopIfTrue="1">
      <formula>Q103="Podst?"</formula>
    </cfRule>
  </conditionalFormatting>
  <conditionalFormatting sqref="P103">
    <cfRule type="expression" dxfId="416" priority="3696" stopIfTrue="1">
      <formula>AND(P103="*",M103="obi")</formula>
    </cfRule>
  </conditionalFormatting>
  <conditionalFormatting sqref="T103">
    <cfRule type="expression" dxfId="415" priority="3697" stopIfTrue="1">
      <formula>Q103="Inne?"</formula>
    </cfRule>
  </conditionalFormatting>
  <conditionalFormatting sqref="R103">
    <cfRule type="expression" dxfId="414" priority="3698" stopIfTrue="1">
      <formula>Q103="Podst?"</formula>
    </cfRule>
  </conditionalFormatting>
  <conditionalFormatting sqref="R103">
    <cfRule type="expression" dxfId="413" priority="3699" stopIfTrue="1">
      <formula>Q103="Podst?"</formula>
    </cfRule>
  </conditionalFormatting>
  <conditionalFormatting sqref="T103">
    <cfRule type="expression" dxfId="412" priority="3700" stopIfTrue="1">
      <formula>Q103="Inne?"</formula>
    </cfRule>
  </conditionalFormatting>
  <conditionalFormatting sqref="R103">
    <cfRule type="expression" dxfId="411" priority="3701" stopIfTrue="1">
      <formula>Q103="Podst?"</formula>
    </cfRule>
  </conditionalFormatting>
  <conditionalFormatting sqref="T103">
    <cfRule type="expression" dxfId="410" priority="3702" stopIfTrue="1">
      <formula>Q103="Inne?"</formula>
    </cfRule>
  </conditionalFormatting>
  <conditionalFormatting sqref="R103">
    <cfRule type="expression" dxfId="409" priority="3703" stopIfTrue="1">
      <formula>Q103="Podst?"</formula>
    </cfRule>
  </conditionalFormatting>
  <conditionalFormatting sqref="T103">
    <cfRule type="expression" dxfId="408" priority="3704" stopIfTrue="1">
      <formula>Q103="Inne?"</formula>
    </cfRule>
  </conditionalFormatting>
  <conditionalFormatting sqref="R103">
    <cfRule type="expression" dxfId="407" priority="3705" stopIfTrue="1">
      <formula>Q103="Podst?"</formula>
    </cfRule>
  </conditionalFormatting>
  <conditionalFormatting sqref="T103">
    <cfRule type="expression" dxfId="406" priority="3706" stopIfTrue="1">
      <formula>Q103="Inne?"</formula>
    </cfRule>
  </conditionalFormatting>
  <conditionalFormatting sqref="R103">
    <cfRule type="expression" dxfId="405" priority="3707" stopIfTrue="1">
      <formula>Q103="Podst?"</formula>
    </cfRule>
  </conditionalFormatting>
  <conditionalFormatting sqref="T103">
    <cfRule type="expression" dxfId="404" priority="3708" stopIfTrue="1">
      <formula>Q103="Inne?"</formula>
    </cfRule>
  </conditionalFormatting>
  <conditionalFormatting sqref="R103">
    <cfRule type="expression" dxfId="403" priority="3709" stopIfTrue="1">
      <formula>Q103="Podst?"</formula>
    </cfRule>
  </conditionalFormatting>
  <conditionalFormatting sqref="T103">
    <cfRule type="expression" dxfId="402" priority="3710" stopIfTrue="1">
      <formula>Q103="Inne?"</formula>
    </cfRule>
  </conditionalFormatting>
  <conditionalFormatting sqref="R103">
    <cfRule type="expression" dxfId="401" priority="3711" stopIfTrue="1">
      <formula>Q103="Podst?"</formula>
    </cfRule>
  </conditionalFormatting>
  <conditionalFormatting sqref="R103">
    <cfRule type="expression" dxfId="400" priority="3712" stopIfTrue="1">
      <formula>Q83="Podst?"</formula>
    </cfRule>
  </conditionalFormatting>
  <conditionalFormatting sqref="T103">
    <cfRule type="expression" dxfId="399" priority="3713" stopIfTrue="1">
      <formula>Q83="Inne?"</formula>
    </cfRule>
  </conditionalFormatting>
  <conditionalFormatting sqref="T103">
    <cfRule type="expression" dxfId="398" priority="3714" stopIfTrue="1">
      <formula>Q103="Inne?"</formula>
    </cfRule>
  </conditionalFormatting>
  <conditionalFormatting sqref="R103">
    <cfRule type="expression" dxfId="397" priority="3715" stopIfTrue="1">
      <formula>Q103="Podst?"</formula>
    </cfRule>
  </conditionalFormatting>
  <conditionalFormatting sqref="T103">
    <cfRule type="expression" dxfId="396" priority="3716" stopIfTrue="1">
      <formula>Q103="Inne?"</formula>
    </cfRule>
  </conditionalFormatting>
  <conditionalFormatting sqref="R103">
    <cfRule type="expression" dxfId="395" priority="3717" stopIfTrue="1">
      <formula>Q103="Podst?"</formula>
    </cfRule>
  </conditionalFormatting>
  <conditionalFormatting sqref="T103">
    <cfRule type="expression" dxfId="394" priority="3718" stopIfTrue="1">
      <formula>Q103="Inne?"</formula>
    </cfRule>
  </conditionalFormatting>
  <conditionalFormatting sqref="R103">
    <cfRule type="expression" dxfId="393" priority="3719" stopIfTrue="1">
      <formula>Q103="Podst?"</formula>
    </cfRule>
  </conditionalFormatting>
  <conditionalFormatting sqref="T103">
    <cfRule type="expression" dxfId="392" priority="3720" stopIfTrue="1">
      <formula>Q103="Inne?"</formula>
    </cfRule>
  </conditionalFormatting>
  <conditionalFormatting sqref="R103">
    <cfRule type="expression" dxfId="391" priority="3721" stopIfTrue="1">
      <formula>Q103="Podst?"</formula>
    </cfRule>
  </conditionalFormatting>
  <conditionalFormatting sqref="P103">
    <cfRule type="expression" dxfId="390" priority="3722" stopIfTrue="1">
      <formula>AND(P103="*",M103="obi")</formula>
    </cfRule>
  </conditionalFormatting>
  <conditionalFormatting sqref="T103">
    <cfRule type="expression" dxfId="389" priority="3723" stopIfTrue="1">
      <formula>Q103="Inne?"</formula>
    </cfRule>
  </conditionalFormatting>
  <conditionalFormatting sqref="R103">
    <cfRule type="expression" dxfId="388" priority="3724" stopIfTrue="1">
      <formula>Q103="Podst?"</formula>
    </cfRule>
  </conditionalFormatting>
  <conditionalFormatting sqref="T103">
    <cfRule type="expression" dxfId="387" priority="3725" stopIfTrue="1">
      <formula>Q103="Inne?"</formula>
    </cfRule>
  </conditionalFormatting>
  <conditionalFormatting sqref="R103">
    <cfRule type="expression" dxfId="386" priority="3726" stopIfTrue="1">
      <formula>Q103="Podst?"</formula>
    </cfRule>
  </conditionalFormatting>
  <conditionalFormatting sqref="R103">
    <cfRule type="expression" dxfId="385" priority="3727" stopIfTrue="1">
      <formula>Q15="Podst?"</formula>
    </cfRule>
  </conditionalFormatting>
  <conditionalFormatting sqref="T103">
    <cfRule type="expression" dxfId="384" priority="3728" stopIfTrue="1">
      <formula>Q15="Inne?"</formula>
    </cfRule>
  </conditionalFormatting>
  <conditionalFormatting sqref="S90">
    <cfRule type="expression" dxfId="383" priority="3729" stopIfTrue="1">
      <formula>Q90="Kier?"</formula>
    </cfRule>
  </conditionalFormatting>
  <conditionalFormatting sqref="S90">
    <cfRule type="expression" dxfId="382" priority="3730" stopIfTrue="1">
      <formula>Q90="Kier?"</formula>
    </cfRule>
  </conditionalFormatting>
  <conditionalFormatting sqref="S90">
    <cfRule type="expression" dxfId="381" priority="3731" stopIfTrue="1">
      <formula>Q90="Kier?"</formula>
    </cfRule>
  </conditionalFormatting>
  <conditionalFormatting sqref="S90">
    <cfRule type="expression" dxfId="380" priority="3732" stopIfTrue="1">
      <formula>Q90="Kier?"</formula>
    </cfRule>
  </conditionalFormatting>
  <conditionalFormatting sqref="S90">
    <cfRule type="expression" dxfId="379" priority="3733" stopIfTrue="1">
      <formula>Q90="Kier?"</formula>
    </cfRule>
  </conditionalFormatting>
  <conditionalFormatting sqref="S90">
    <cfRule type="expression" dxfId="378" priority="3734" stopIfTrue="1">
      <formula>Q90="Kier?"</formula>
    </cfRule>
  </conditionalFormatting>
  <conditionalFormatting sqref="S90">
    <cfRule type="expression" dxfId="377" priority="3735" stopIfTrue="1">
      <formula>Q90="Kier?"</formula>
    </cfRule>
  </conditionalFormatting>
  <conditionalFormatting sqref="S90">
    <cfRule type="expression" dxfId="376" priority="3736" stopIfTrue="1">
      <formula>Q90="Kier?"</formula>
    </cfRule>
  </conditionalFormatting>
  <conditionalFormatting sqref="S90">
    <cfRule type="expression" dxfId="375" priority="3737" stopIfTrue="1">
      <formula>Q90="Kier?"</formula>
    </cfRule>
  </conditionalFormatting>
  <conditionalFormatting sqref="S90">
    <cfRule type="expression" dxfId="374" priority="3738" stopIfTrue="1">
      <formula>Q90="Kier?"</formula>
    </cfRule>
  </conditionalFormatting>
  <conditionalFormatting sqref="S90">
    <cfRule type="expression" dxfId="373" priority="3739" stopIfTrue="1">
      <formula>Q90="Kier?"</formula>
    </cfRule>
  </conditionalFormatting>
  <conditionalFormatting sqref="S90">
    <cfRule type="expression" dxfId="372" priority="3740" stopIfTrue="1">
      <formula>Q90="Kier?"</formula>
    </cfRule>
  </conditionalFormatting>
  <conditionalFormatting sqref="S90">
    <cfRule type="expression" dxfId="371" priority="3741" stopIfTrue="1">
      <formula>Q90="Kier?"</formula>
    </cfRule>
  </conditionalFormatting>
  <conditionalFormatting sqref="S90">
    <cfRule type="expression" dxfId="370" priority="3742" stopIfTrue="1">
      <formula>Q90="Kier?"</formula>
    </cfRule>
  </conditionalFormatting>
  <conditionalFormatting sqref="S90">
    <cfRule type="expression" dxfId="369" priority="3743" stopIfTrue="1">
      <formula>Q90="Kier?"</formula>
    </cfRule>
  </conditionalFormatting>
  <conditionalFormatting sqref="S90">
    <cfRule type="expression" dxfId="368" priority="3744" stopIfTrue="1">
      <formula>Q90="Kier?"</formula>
    </cfRule>
  </conditionalFormatting>
  <conditionalFormatting sqref="S90">
    <cfRule type="expression" dxfId="367" priority="3745" stopIfTrue="1">
      <formula>Q90="Kier?"</formula>
    </cfRule>
  </conditionalFormatting>
  <conditionalFormatting sqref="S90">
    <cfRule type="expression" dxfId="366" priority="3746" stopIfTrue="1">
      <formula>Q90="Kier?"</formula>
    </cfRule>
  </conditionalFormatting>
  <conditionalFormatting sqref="S90">
    <cfRule type="expression" dxfId="365" priority="3747" stopIfTrue="1">
      <formula>Q90="Kier?"</formula>
    </cfRule>
  </conditionalFormatting>
  <conditionalFormatting sqref="S90">
    <cfRule type="expression" dxfId="364" priority="3748" stopIfTrue="1">
      <formula>Q90="Kier?"</formula>
    </cfRule>
  </conditionalFormatting>
  <conditionalFormatting sqref="S90">
    <cfRule type="expression" dxfId="363" priority="3749" stopIfTrue="1">
      <formula>Q90="Kier?"</formula>
    </cfRule>
  </conditionalFormatting>
  <conditionalFormatting sqref="S90">
    <cfRule type="expression" dxfId="362" priority="3750" stopIfTrue="1">
      <formula>Q90="Kier?"</formula>
    </cfRule>
  </conditionalFormatting>
  <conditionalFormatting sqref="S90">
    <cfRule type="expression" dxfId="361" priority="3751" stopIfTrue="1">
      <formula>Q90="Kier?"</formula>
    </cfRule>
  </conditionalFormatting>
  <conditionalFormatting sqref="S90">
    <cfRule type="expression" dxfId="360" priority="3752" stopIfTrue="1">
      <formula>Q90="Kier?"</formula>
    </cfRule>
  </conditionalFormatting>
  <conditionalFormatting sqref="S90">
    <cfRule type="expression" dxfId="359" priority="3753" stopIfTrue="1">
      <formula>Q90="Kier?"</formula>
    </cfRule>
  </conditionalFormatting>
  <conditionalFormatting sqref="S90">
    <cfRule type="expression" dxfId="358" priority="3754" stopIfTrue="1">
      <formula>Q90="Kier?"</formula>
    </cfRule>
  </conditionalFormatting>
  <conditionalFormatting sqref="S90">
    <cfRule type="expression" dxfId="357" priority="3755" stopIfTrue="1">
      <formula>Q90="Kier?"</formula>
    </cfRule>
  </conditionalFormatting>
  <conditionalFormatting sqref="S90">
    <cfRule type="expression" dxfId="356" priority="3756" stopIfTrue="1">
      <formula>Q90="Kier?"</formula>
    </cfRule>
  </conditionalFormatting>
  <conditionalFormatting sqref="S90">
    <cfRule type="expression" dxfId="355" priority="3757" stopIfTrue="1">
      <formula>Q90="Kier?"</formula>
    </cfRule>
  </conditionalFormatting>
  <conditionalFormatting sqref="S90">
    <cfRule type="expression" dxfId="354" priority="3758" stopIfTrue="1">
      <formula>Q90="Kier?"</formula>
    </cfRule>
  </conditionalFormatting>
  <conditionalFormatting sqref="S90">
    <cfRule type="expression" dxfId="353" priority="3759" stopIfTrue="1">
      <formula>Q90="Kier?"</formula>
    </cfRule>
  </conditionalFormatting>
  <conditionalFormatting sqref="S90">
    <cfRule type="expression" dxfId="352" priority="3760" stopIfTrue="1">
      <formula>Q90="Kier?"</formula>
    </cfRule>
  </conditionalFormatting>
  <conditionalFormatting sqref="S90">
    <cfRule type="expression" dxfId="351" priority="3761" stopIfTrue="1">
      <formula>Q90="Kier?"</formula>
    </cfRule>
  </conditionalFormatting>
  <conditionalFormatting sqref="S90">
    <cfRule type="expression" dxfId="350" priority="3762" stopIfTrue="1">
      <formula>Q90="Kier?"</formula>
    </cfRule>
  </conditionalFormatting>
  <conditionalFormatting sqref="S90">
    <cfRule type="expression" dxfId="349" priority="3763" stopIfTrue="1">
      <formula>Q90="Kier?"</formula>
    </cfRule>
  </conditionalFormatting>
  <conditionalFormatting sqref="S90">
    <cfRule type="expression" dxfId="348" priority="3764" stopIfTrue="1">
      <formula>Q82="Kier?"</formula>
    </cfRule>
  </conditionalFormatting>
  <conditionalFormatting sqref="S90">
    <cfRule type="expression" dxfId="347" priority="3765" stopIfTrue="1">
      <formula>Q90="Kier?"</formula>
    </cfRule>
  </conditionalFormatting>
  <conditionalFormatting sqref="S90">
    <cfRule type="expression" dxfId="346" priority="3766" stopIfTrue="1">
      <formula>Q90="Kier?"</formula>
    </cfRule>
  </conditionalFormatting>
  <conditionalFormatting sqref="S90">
    <cfRule type="expression" dxfId="345" priority="3767" stopIfTrue="1">
      <formula>Q90="Kier?"</formula>
    </cfRule>
  </conditionalFormatting>
  <conditionalFormatting sqref="S90">
    <cfRule type="expression" dxfId="344" priority="3768" stopIfTrue="1">
      <formula>Q90="Kier?"</formula>
    </cfRule>
  </conditionalFormatting>
  <conditionalFormatting sqref="S90">
    <cfRule type="expression" dxfId="343" priority="3769" stopIfTrue="1">
      <formula>Q90="Kier?"</formula>
    </cfRule>
  </conditionalFormatting>
  <conditionalFormatting sqref="S90">
    <cfRule type="expression" dxfId="342" priority="3770" stopIfTrue="1">
      <formula>Q90="Kier?"</formula>
    </cfRule>
  </conditionalFormatting>
  <conditionalFormatting sqref="S103">
    <cfRule type="expression" dxfId="341" priority="3771" stopIfTrue="1">
      <formula>Q103="Kier?"</formula>
    </cfRule>
  </conditionalFormatting>
  <conditionalFormatting sqref="S103">
    <cfRule type="expression" dxfId="340" priority="3772" stopIfTrue="1">
      <formula>Q103="Kier?"</formula>
    </cfRule>
  </conditionalFormatting>
  <conditionalFormatting sqref="S103">
    <cfRule type="expression" dxfId="339" priority="3773" stopIfTrue="1">
      <formula>Q103="Kier?"</formula>
    </cfRule>
  </conditionalFormatting>
  <conditionalFormatting sqref="S103">
    <cfRule type="expression" dxfId="338" priority="3774" stopIfTrue="1">
      <formula>Q103="Kier?"</formula>
    </cfRule>
  </conditionalFormatting>
  <conditionalFormatting sqref="S103">
    <cfRule type="expression" dxfId="337" priority="3775" stopIfTrue="1">
      <formula>Q103="Kier?"</formula>
    </cfRule>
  </conditionalFormatting>
  <conditionalFormatting sqref="S103">
    <cfRule type="expression" dxfId="336" priority="3776" stopIfTrue="1">
      <formula>Q103="Kier?"</formula>
    </cfRule>
  </conditionalFormatting>
  <conditionalFormatting sqref="S103">
    <cfRule type="expression" dxfId="335" priority="3777" stopIfTrue="1">
      <formula>Q103="Kier?"</formula>
    </cfRule>
  </conditionalFormatting>
  <conditionalFormatting sqref="S103">
    <cfRule type="expression" dxfId="334" priority="3778" stopIfTrue="1">
      <formula>Q103="Kier?"</formula>
    </cfRule>
  </conditionalFormatting>
  <conditionalFormatting sqref="S103">
    <cfRule type="expression" dxfId="333" priority="3779" stopIfTrue="1">
      <formula>Q103="Kier?"</formula>
    </cfRule>
  </conditionalFormatting>
  <conditionalFormatting sqref="S103">
    <cfRule type="expression" dxfId="332" priority="3780" stopIfTrue="1">
      <formula>Q103="Kier?"</formula>
    </cfRule>
  </conditionalFormatting>
  <conditionalFormatting sqref="S103">
    <cfRule type="expression" dxfId="331" priority="3781" stopIfTrue="1">
      <formula>Q103="Kier?"</formula>
    </cfRule>
  </conditionalFormatting>
  <conditionalFormatting sqref="S103">
    <cfRule type="expression" dxfId="330" priority="3782" stopIfTrue="1">
      <formula>Q103="Kier?"</formula>
    </cfRule>
  </conditionalFormatting>
  <conditionalFormatting sqref="S103">
    <cfRule type="expression" dxfId="329" priority="3783" stopIfTrue="1">
      <formula>Q103="Kier?"</formula>
    </cfRule>
  </conditionalFormatting>
  <conditionalFormatting sqref="S103">
    <cfRule type="expression" dxfId="328" priority="3784" stopIfTrue="1">
      <formula>Q103="Kier?"</formula>
    </cfRule>
  </conditionalFormatting>
  <conditionalFormatting sqref="S103">
    <cfRule type="expression" dxfId="327" priority="3785" stopIfTrue="1">
      <formula>Q103="Kier?"</formula>
    </cfRule>
  </conditionalFormatting>
  <conditionalFormatting sqref="S103">
    <cfRule type="expression" dxfId="326" priority="3786" stopIfTrue="1">
      <formula>Q103="Kier?"</formula>
    </cfRule>
  </conditionalFormatting>
  <conditionalFormatting sqref="S103">
    <cfRule type="expression" dxfId="325" priority="3787" stopIfTrue="1">
      <formula>Q103="Kier?"</formula>
    </cfRule>
  </conditionalFormatting>
  <conditionalFormatting sqref="S103">
    <cfRule type="expression" dxfId="324" priority="3788" stopIfTrue="1">
      <formula>Q103="Kier?"</formula>
    </cfRule>
  </conditionalFormatting>
  <conditionalFormatting sqref="S103">
    <cfRule type="expression" dxfId="323" priority="3789" stopIfTrue="1">
      <formula>Q103="Kier?"</formula>
    </cfRule>
  </conditionalFormatting>
  <conditionalFormatting sqref="S103">
    <cfRule type="expression" dxfId="322" priority="3790" stopIfTrue="1">
      <formula>Q103="Kier?"</formula>
    </cfRule>
  </conditionalFormatting>
  <conditionalFormatting sqref="S103">
    <cfRule type="expression" dxfId="321" priority="3791" stopIfTrue="1">
      <formula>Q103="Kier?"</formula>
    </cfRule>
  </conditionalFormatting>
  <conditionalFormatting sqref="S103">
    <cfRule type="expression" dxfId="320" priority="3792" stopIfTrue="1">
      <formula>Q103="Kier?"</formula>
    </cfRule>
  </conditionalFormatting>
  <conditionalFormatting sqref="S103">
    <cfRule type="expression" dxfId="319" priority="3793" stopIfTrue="1">
      <formula>Q103="Kier?"</formula>
    </cfRule>
  </conditionalFormatting>
  <conditionalFormatting sqref="S103">
    <cfRule type="expression" dxfId="318" priority="3794" stopIfTrue="1">
      <formula>Q103="Kier?"</formula>
    </cfRule>
  </conditionalFormatting>
  <conditionalFormatting sqref="S103">
    <cfRule type="expression" dxfId="317" priority="3795" stopIfTrue="1">
      <formula>Q103="Kier?"</formula>
    </cfRule>
  </conditionalFormatting>
  <conditionalFormatting sqref="S103">
    <cfRule type="expression" dxfId="316" priority="3796" stopIfTrue="1">
      <formula>Q103="Kier?"</formula>
    </cfRule>
  </conditionalFormatting>
  <conditionalFormatting sqref="S103">
    <cfRule type="expression" dxfId="315" priority="3797" stopIfTrue="1">
      <formula>Q103="Kier?"</formula>
    </cfRule>
  </conditionalFormatting>
  <conditionalFormatting sqref="S103">
    <cfRule type="expression" dxfId="314" priority="3798" stopIfTrue="1">
      <formula>Q103="Kier?"</formula>
    </cfRule>
  </conditionalFormatting>
  <conditionalFormatting sqref="S103">
    <cfRule type="expression" dxfId="313" priority="3799" stopIfTrue="1">
      <formula>Q103="Kier?"</formula>
    </cfRule>
  </conditionalFormatting>
  <conditionalFormatting sqref="S103">
    <cfRule type="expression" dxfId="312" priority="3800" stopIfTrue="1">
      <formula>Q103="Kier?"</formula>
    </cfRule>
  </conditionalFormatting>
  <conditionalFormatting sqref="S103">
    <cfRule type="expression" dxfId="311" priority="3801" stopIfTrue="1">
      <formula>Q103="Kier?"</formula>
    </cfRule>
  </conditionalFormatting>
  <conditionalFormatting sqref="S103">
    <cfRule type="expression" dxfId="310" priority="3802" stopIfTrue="1">
      <formula>Q103="Kier?"</formula>
    </cfRule>
  </conditionalFormatting>
  <conditionalFormatting sqref="S103">
    <cfRule type="expression" dxfId="309" priority="3803" stopIfTrue="1">
      <formula>Q103="Kier?"</formula>
    </cfRule>
  </conditionalFormatting>
  <conditionalFormatting sqref="S103">
    <cfRule type="expression" dxfId="308" priority="3804" stopIfTrue="1">
      <formula>Q103="Kier?"</formula>
    </cfRule>
  </conditionalFormatting>
  <conditionalFormatting sqref="S103">
    <cfRule type="expression" dxfId="307" priority="3805" stopIfTrue="1">
      <formula>Q103="Kier?"</formula>
    </cfRule>
  </conditionalFormatting>
  <conditionalFormatting sqref="S103">
    <cfRule type="expression" dxfId="306" priority="3806" stopIfTrue="1">
      <formula>Q95="Kier?"</formula>
    </cfRule>
  </conditionalFormatting>
  <conditionalFormatting sqref="S103">
    <cfRule type="expression" dxfId="305" priority="3807" stopIfTrue="1">
      <formula>Q103="Kier?"</formula>
    </cfRule>
  </conditionalFormatting>
  <conditionalFormatting sqref="S103">
    <cfRule type="expression" dxfId="304" priority="3808" stopIfTrue="1">
      <formula>Q103="Kier?"</formula>
    </cfRule>
  </conditionalFormatting>
  <conditionalFormatting sqref="S103">
    <cfRule type="expression" dxfId="303" priority="3809" stopIfTrue="1">
      <formula>Q103="Kier?"</formula>
    </cfRule>
  </conditionalFormatting>
  <conditionalFormatting sqref="S103">
    <cfRule type="expression" dxfId="302" priority="3810" stopIfTrue="1">
      <formula>Q103="Kier?"</formula>
    </cfRule>
  </conditionalFormatting>
  <conditionalFormatting sqref="S103">
    <cfRule type="expression" dxfId="301" priority="3811" stopIfTrue="1">
      <formula>Q103="Kier?"</formula>
    </cfRule>
  </conditionalFormatting>
  <conditionalFormatting sqref="S103">
    <cfRule type="expression" dxfId="300" priority="3812" stopIfTrue="1">
      <formula>Q103="Kier?"</formula>
    </cfRule>
  </conditionalFormatting>
  <conditionalFormatting sqref="S60">
    <cfRule type="expression" dxfId="299" priority="3813" stopIfTrue="1">
      <formula>Q60="Kier?"</formula>
    </cfRule>
  </conditionalFormatting>
  <conditionalFormatting sqref="S60">
    <cfRule type="expression" dxfId="298" priority="3814" stopIfTrue="1">
      <formula>Q60="Kier?"</formula>
    </cfRule>
  </conditionalFormatting>
  <conditionalFormatting sqref="S60">
    <cfRule type="expression" dxfId="297" priority="3815" stopIfTrue="1">
      <formula>Q60="Kier?"</formula>
    </cfRule>
  </conditionalFormatting>
  <conditionalFormatting sqref="S60">
    <cfRule type="expression" dxfId="296" priority="3816" stopIfTrue="1">
      <formula>Q60="Kier?"</formula>
    </cfRule>
  </conditionalFormatting>
  <conditionalFormatting sqref="S60">
    <cfRule type="expression" dxfId="295" priority="3817" stopIfTrue="1">
      <formula>Q60="Kier?"</formula>
    </cfRule>
  </conditionalFormatting>
  <conditionalFormatting sqref="S60">
    <cfRule type="expression" dxfId="294" priority="3818" stopIfTrue="1">
      <formula>Q60="Kier?"</formula>
    </cfRule>
  </conditionalFormatting>
  <conditionalFormatting sqref="S60">
    <cfRule type="expression" dxfId="293" priority="3819" stopIfTrue="1">
      <formula>Q60="Kier?"</formula>
    </cfRule>
  </conditionalFormatting>
  <conditionalFormatting sqref="S60">
    <cfRule type="expression" dxfId="292" priority="3820" stopIfTrue="1">
      <formula>Q60="Kier?"</formula>
    </cfRule>
  </conditionalFormatting>
  <conditionalFormatting sqref="S60">
    <cfRule type="expression" dxfId="291" priority="3821" stopIfTrue="1">
      <formula>Q60="Kier?"</formula>
    </cfRule>
  </conditionalFormatting>
  <conditionalFormatting sqref="S60">
    <cfRule type="expression" dxfId="290" priority="3822" stopIfTrue="1">
      <formula>Q60="Kier?"</formula>
    </cfRule>
  </conditionalFormatting>
  <conditionalFormatting sqref="S60">
    <cfRule type="expression" dxfId="289" priority="3823" stopIfTrue="1">
      <formula>Q60="Kier?"</formula>
    </cfRule>
  </conditionalFormatting>
  <conditionalFormatting sqref="S60">
    <cfRule type="expression" dxfId="288" priority="3824" stopIfTrue="1">
      <formula>Q60="Kier?"</formula>
    </cfRule>
  </conditionalFormatting>
  <conditionalFormatting sqref="S60">
    <cfRule type="expression" dxfId="287" priority="3825" stopIfTrue="1">
      <formula>Q60="Kier?"</formula>
    </cfRule>
  </conditionalFormatting>
  <conditionalFormatting sqref="S60">
    <cfRule type="expression" dxfId="286" priority="3826" stopIfTrue="1">
      <formula>Q60="Kier?"</formula>
    </cfRule>
  </conditionalFormatting>
  <conditionalFormatting sqref="S60">
    <cfRule type="expression" dxfId="285" priority="3827" stopIfTrue="1">
      <formula>Q60="Kier?"</formula>
    </cfRule>
  </conditionalFormatting>
  <conditionalFormatting sqref="S60">
    <cfRule type="expression" dxfId="284" priority="3828" stopIfTrue="1">
      <formula>Q60="Kier?"</formula>
    </cfRule>
  </conditionalFormatting>
  <conditionalFormatting sqref="S60">
    <cfRule type="expression" dxfId="283" priority="3829" stopIfTrue="1">
      <formula>Q60="Kier?"</formula>
    </cfRule>
  </conditionalFormatting>
  <conditionalFormatting sqref="S60">
    <cfRule type="expression" dxfId="282" priority="3830" stopIfTrue="1">
      <formula>Q60="Kier?"</formula>
    </cfRule>
  </conditionalFormatting>
  <conditionalFormatting sqref="S60">
    <cfRule type="expression" dxfId="281" priority="3831" stopIfTrue="1">
      <formula>Q60="Kier?"</formula>
    </cfRule>
  </conditionalFormatting>
  <conditionalFormatting sqref="S60">
    <cfRule type="expression" dxfId="280" priority="3832" stopIfTrue="1">
      <formula>Q60="Kier?"</formula>
    </cfRule>
  </conditionalFormatting>
  <conditionalFormatting sqref="S60">
    <cfRule type="expression" dxfId="279" priority="3833" stopIfTrue="1">
      <formula>Q60="Kier?"</formula>
    </cfRule>
  </conditionalFormatting>
  <conditionalFormatting sqref="S60">
    <cfRule type="expression" dxfId="278" priority="3834" stopIfTrue="1">
      <formula>Q60="Kier?"</formula>
    </cfRule>
  </conditionalFormatting>
  <conditionalFormatting sqref="S60">
    <cfRule type="expression" dxfId="277" priority="3835" stopIfTrue="1">
      <formula>Q60="Kier?"</formula>
    </cfRule>
  </conditionalFormatting>
  <conditionalFormatting sqref="S60">
    <cfRule type="expression" dxfId="276" priority="3836" stopIfTrue="1">
      <formula>Q60="Kier?"</formula>
    </cfRule>
  </conditionalFormatting>
  <conditionalFormatting sqref="S60">
    <cfRule type="expression" dxfId="275" priority="3837" stopIfTrue="1">
      <formula>Q60="Kier?"</formula>
    </cfRule>
  </conditionalFormatting>
  <conditionalFormatting sqref="S60">
    <cfRule type="expression" dxfId="274" priority="3838" stopIfTrue="1">
      <formula>Q60="Kier?"</formula>
    </cfRule>
  </conditionalFormatting>
  <conditionalFormatting sqref="S60">
    <cfRule type="expression" dxfId="273" priority="3839" stopIfTrue="1">
      <formula>Q60="Kier?"</formula>
    </cfRule>
  </conditionalFormatting>
  <conditionalFormatting sqref="S60">
    <cfRule type="expression" dxfId="272" priority="3840" stopIfTrue="1">
      <formula>Q60="Kier?"</formula>
    </cfRule>
  </conditionalFormatting>
  <conditionalFormatting sqref="S60">
    <cfRule type="expression" dxfId="271" priority="3841" stopIfTrue="1">
      <formula>Q60="Kier?"</formula>
    </cfRule>
  </conditionalFormatting>
  <conditionalFormatting sqref="S60">
    <cfRule type="expression" dxfId="270" priority="3842" stopIfTrue="1">
      <formula>Q60="Kier?"</formula>
    </cfRule>
  </conditionalFormatting>
  <conditionalFormatting sqref="S60">
    <cfRule type="expression" dxfId="269" priority="3843" stopIfTrue="1">
      <formula>Q60="Kier?"</formula>
    </cfRule>
  </conditionalFormatting>
  <conditionalFormatting sqref="S60">
    <cfRule type="expression" dxfId="268" priority="3844" stopIfTrue="1">
      <formula>Q60="Kier?"</formula>
    </cfRule>
  </conditionalFormatting>
  <conditionalFormatting sqref="S60">
    <cfRule type="expression" dxfId="267" priority="3845" stopIfTrue="1">
      <formula>Q60="Kier?"</formula>
    </cfRule>
  </conditionalFormatting>
  <conditionalFormatting sqref="S60">
    <cfRule type="expression" dxfId="266" priority="3846" stopIfTrue="1">
      <formula>Q60="Kier?"</formula>
    </cfRule>
  </conditionalFormatting>
  <conditionalFormatting sqref="S60">
    <cfRule type="expression" dxfId="265" priority="3847" stopIfTrue="1">
      <formula>Q60="Kier?"</formula>
    </cfRule>
  </conditionalFormatting>
  <conditionalFormatting sqref="S60">
    <cfRule type="expression" dxfId="264" priority="3848" stopIfTrue="1">
      <formula>Q51="Kier?"</formula>
    </cfRule>
  </conditionalFormatting>
  <conditionalFormatting sqref="S60">
    <cfRule type="expression" dxfId="263" priority="3849" stopIfTrue="1">
      <formula>Q60="Kier?"</formula>
    </cfRule>
  </conditionalFormatting>
  <conditionalFormatting sqref="S60">
    <cfRule type="expression" dxfId="262" priority="3850" stopIfTrue="1">
      <formula>Q60="Kier?"</formula>
    </cfRule>
  </conditionalFormatting>
  <conditionalFormatting sqref="S60">
    <cfRule type="expression" dxfId="261" priority="3851" stopIfTrue="1">
      <formula>Q60="Kier?"</formula>
    </cfRule>
  </conditionalFormatting>
  <conditionalFormatting sqref="S60">
    <cfRule type="expression" dxfId="260" priority="3852" stopIfTrue="1">
      <formula>Q60="Kier?"</formula>
    </cfRule>
  </conditionalFormatting>
  <conditionalFormatting sqref="S60">
    <cfRule type="expression" dxfId="259" priority="3853" stopIfTrue="1">
      <formula>Q60="Kier?"</formula>
    </cfRule>
  </conditionalFormatting>
  <conditionalFormatting sqref="S60">
    <cfRule type="expression" dxfId="258" priority="3854" stopIfTrue="1">
      <formula>Q60="Kier?"</formula>
    </cfRule>
  </conditionalFormatting>
  <conditionalFormatting sqref="S61">
    <cfRule type="expression" dxfId="257" priority="3855" stopIfTrue="1">
      <formula>Q61="Kier?"</formula>
    </cfRule>
  </conditionalFormatting>
  <conditionalFormatting sqref="S61">
    <cfRule type="expression" dxfId="256" priority="3856" stopIfTrue="1">
      <formula>Q61="Kier?"</formula>
    </cfRule>
  </conditionalFormatting>
  <conditionalFormatting sqref="S61">
    <cfRule type="expression" dxfId="255" priority="3857" stopIfTrue="1">
      <formula>Q61="Kier?"</formula>
    </cfRule>
  </conditionalFormatting>
  <conditionalFormatting sqref="S61">
    <cfRule type="expression" dxfId="254" priority="3858" stopIfTrue="1">
      <formula>Q61="Kier?"</formula>
    </cfRule>
  </conditionalFormatting>
  <conditionalFormatting sqref="S61">
    <cfRule type="expression" dxfId="253" priority="3859" stopIfTrue="1">
      <formula>Q61="Kier?"</formula>
    </cfRule>
  </conditionalFormatting>
  <conditionalFormatting sqref="S61">
    <cfRule type="expression" dxfId="252" priority="3860" stopIfTrue="1">
      <formula>Q61="Kier?"</formula>
    </cfRule>
  </conditionalFormatting>
  <conditionalFormatting sqref="S61">
    <cfRule type="expression" dxfId="251" priority="3861" stopIfTrue="1">
      <formula>Q61="Kier?"</formula>
    </cfRule>
  </conditionalFormatting>
  <conditionalFormatting sqref="S61">
    <cfRule type="expression" dxfId="250" priority="3862" stopIfTrue="1">
      <formula>Q61="Kier?"</formula>
    </cfRule>
  </conditionalFormatting>
  <conditionalFormatting sqref="S61">
    <cfRule type="expression" dxfId="249" priority="3863" stopIfTrue="1">
      <formula>Q61="Kier?"</formula>
    </cfRule>
  </conditionalFormatting>
  <conditionalFormatting sqref="S61">
    <cfRule type="expression" dxfId="248" priority="3864" stopIfTrue="1">
      <formula>Q61="Kier?"</formula>
    </cfRule>
  </conditionalFormatting>
  <conditionalFormatting sqref="S61">
    <cfRule type="expression" dxfId="247" priority="3865" stopIfTrue="1">
      <formula>Q61="Kier?"</formula>
    </cfRule>
  </conditionalFormatting>
  <conditionalFormatting sqref="S61">
    <cfRule type="expression" dxfId="246" priority="3866" stopIfTrue="1">
      <formula>Q61="Kier?"</formula>
    </cfRule>
  </conditionalFormatting>
  <conditionalFormatting sqref="S61">
    <cfRule type="expression" dxfId="245" priority="3867" stopIfTrue="1">
      <formula>Q61="Kier?"</formula>
    </cfRule>
  </conditionalFormatting>
  <conditionalFormatting sqref="S61">
    <cfRule type="expression" dxfId="244" priority="3868" stopIfTrue="1">
      <formula>Q61="Kier?"</formula>
    </cfRule>
  </conditionalFormatting>
  <conditionalFormatting sqref="S61">
    <cfRule type="expression" dxfId="243" priority="3869" stopIfTrue="1">
      <formula>Q61="Kier?"</formula>
    </cfRule>
  </conditionalFormatting>
  <conditionalFormatting sqref="S61">
    <cfRule type="expression" dxfId="242" priority="3870" stopIfTrue="1">
      <formula>Q61="Kier?"</formula>
    </cfRule>
  </conditionalFormatting>
  <conditionalFormatting sqref="S61">
    <cfRule type="expression" dxfId="241" priority="3871" stopIfTrue="1">
      <formula>Q61="Kier?"</formula>
    </cfRule>
  </conditionalFormatting>
  <conditionalFormatting sqref="S61">
    <cfRule type="expression" dxfId="240" priority="3872" stopIfTrue="1">
      <formula>Q61="Kier?"</formula>
    </cfRule>
  </conditionalFormatting>
  <conditionalFormatting sqref="S61">
    <cfRule type="expression" dxfId="239" priority="3873" stopIfTrue="1">
      <formula>Q61="Kier?"</formula>
    </cfRule>
  </conditionalFormatting>
  <conditionalFormatting sqref="S61">
    <cfRule type="expression" dxfId="238" priority="3874" stopIfTrue="1">
      <formula>Q61="Kier?"</formula>
    </cfRule>
  </conditionalFormatting>
  <conditionalFormatting sqref="S61">
    <cfRule type="expression" dxfId="237" priority="3875" stopIfTrue="1">
      <formula>Q61="Kier?"</formula>
    </cfRule>
  </conditionalFormatting>
  <conditionalFormatting sqref="S61">
    <cfRule type="expression" dxfId="236" priority="3876" stopIfTrue="1">
      <formula>Q61="Kier?"</formula>
    </cfRule>
  </conditionalFormatting>
  <conditionalFormatting sqref="S61">
    <cfRule type="expression" dxfId="235" priority="3877" stopIfTrue="1">
      <formula>Q61="Kier?"</formula>
    </cfRule>
  </conditionalFormatting>
  <conditionalFormatting sqref="S61">
    <cfRule type="expression" dxfId="234" priority="3878" stopIfTrue="1">
      <formula>Q61="Kier?"</formula>
    </cfRule>
  </conditionalFormatting>
  <conditionalFormatting sqref="S61">
    <cfRule type="expression" dxfId="233" priority="3879" stopIfTrue="1">
      <formula>Q61="Kier?"</formula>
    </cfRule>
  </conditionalFormatting>
  <conditionalFormatting sqref="S61">
    <cfRule type="expression" dxfId="232" priority="3880" stopIfTrue="1">
      <formula>Q61="Kier?"</formula>
    </cfRule>
  </conditionalFormatting>
  <conditionalFormatting sqref="S61">
    <cfRule type="expression" dxfId="231" priority="3881" stopIfTrue="1">
      <formula>Q61="Kier?"</formula>
    </cfRule>
  </conditionalFormatting>
  <conditionalFormatting sqref="S61">
    <cfRule type="expression" dxfId="230" priority="3882" stopIfTrue="1">
      <formula>Q61="Kier?"</formula>
    </cfRule>
  </conditionalFormatting>
  <conditionalFormatting sqref="S61">
    <cfRule type="expression" dxfId="229" priority="3883" stopIfTrue="1">
      <formula>Q61="Kier?"</formula>
    </cfRule>
  </conditionalFormatting>
  <conditionalFormatting sqref="S61">
    <cfRule type="expression" dxfId="228" priority="3884" stopIfTrue="1">
      <formula>Q61="Kier?"</formula>
    </cfRule>
  </conditionalFormatting>
  <conditionalFormatting sqref="S61">
    <cfRule type="expression" dxfId="227" priority="3885" stopIfTrue="1">
      <formula>Q61="Kier?"</formula>
    </cfRule>
  </conditionalFormatting>
  <conditionalFormatting sqref="S61">
    <cfRule type="expression" dxfId="226" priority="3886" stopIfTrue="1">
      <formula>Q61="Kier?"</formula>
    </cfRule>
  </conditionalFormatting>
  <conditionalFormatting sqref="S61">
    <cfRule type="expression" dxfId="225" priority="3887" stopIfTrue="1">
      <formula>Q61="Kier?"</formula>
    </cfRule>
  </conditionalFormatting>
  <conditionalFormatting sqref="S61">
    <cfRule type="expression" dxfId="224" priority="3888" stopIfTrue="1">
      <formula>Q61="Kier?"</formula>
    </cfRule>
  </conditionalFormatting>
  <conditionalFormatting sqref="S61">
    <cfRule type="expression" dxfId="223" priority="3889" stopIfTrue="1">
      <formula>Q61="Kier?"</formula>
    </cfRule>
  </conditionalFormatting>
  <conditionalFormatting sqref="S61">
    <cfRule type="expression" dxfId="222" priority="3890" stopIfTrue="1">
      <formula>Q52="Kier?"</formula>
    </cfRule>
  </conditionalFormatting>
  <conditionalFormatting sqref="S61">
    <cfRule type="expression" dxfId="221" priority="3891" stopIfTrue="1">
      <formula>Q61="Kier?"</formula>
    </cfRule>
  </conditionalFormatting>
  <conditionalFormatting sqref="S61">
    <cfRule type="expression" dxfId="220" priority="3892" stopIfTrue="1">
      <formula>Q61="Kier?"</formula>
    </cfRule>
  </conditionalFormatting>
  <conditionalFormatting sqref="S61">
    <cfRule type="expression" dxfId="219" priority="3893" stopIfTrue="1">
      <formula>Q61="Kier?"</formula>
    </cfRule>
  </conditionalFormatting>
  <conditionalFormatting sqref="S61">
    <cfRule type="expression" dxfId="218" priority="3894" stopIfTrue="1">
      <formula>Q61="Kier?"</formula>
    </cfRule>
  </conditionalFormatting>
  <conditionalFormatting sqref="S61">
    <cfRule type="expression" dxfId="217" priority="3895" stopIfTrue="1">
      <formula>Q61="Kier?"</formula>
    </cfRule>
  </conditionalFormatting>
  <conditionalFormatting sqref="S61">
    <cfRule type="expression" dxfId="216" priority="3896" stopIfTrue="1">
      <formula>Q61="Kier?"</formula>
    </cfRule>
  </conditionalFormatting>
  <conditionalFormatting sqref="S91">
    <cfRule type="expression" dxfId="215" priority="3897" stopIfTrue="1">
      <formula>Q91="Kier?"</formula>
    </cfRule>
  </conditionalFormatting>
  <conditionalFormatting sqref="S91">
    <cfRule type="expression" dxfId="214" priority="3898" stopIfTrue="1">
      <formula>Q91="Kier?"</formula>
    </cfRule>
  </conditionalFormatting>
  <conditionalFormatting sqref="S91">
    <cfRule type="expression" dxfId="213" priority="3899" stopIfTrue="1">
      <formula>Q91="Kier?"</formula>
    </cfRule>
  </conditionalFormatting>
  <conditionalFormatting sqref="S91">
    <cfRule type="expression" dxfId="212" priority="3900" stopIfTrue="1">
      <formula>Q91="Kier?"</formula>
    </cfRule>
  </conditionalFormatting>
  <conditionalFormatting sqref="S91">
    <cfRule type="expression" dxfId="211" priority="3901" stopIfTrue="1">
      <formula>Q91="Kier?"</formula>
    </cfRule>
  </conditionalFormatting>
  <conditionalFormatting sqref="S91">
    <cfRule type="expression" dxfId="210" priority="3902" stopIfTrue="1">
      <formula>Q91="Kier?"</formula>
    </cfRule>
  </conditionalFormatting>
  <conditionalFormatting sqref="S91">
    <cfRule type="expression" dxfId="209" priority="3903" stopIfTrue="1">
      <formula>Q91="Kier?"</formula>
    </cfRule>
  </conditionalFormatting>
  <conditionalFormatting sqref="S91">
    <cfRule type="expression" dxfId="208" priority="3904" stopIfTrue="1">
      <formula>Q91="Kier?"</formula>
    </cfRule>
  </conditionalFormatting>
  <conditionalFormatting sqref="S91">
    <cfRule type="expression" dxfId="207" priority="3905" stopIfTrue="1">
      <formula>Q91="Kier?"</formula>
    </cfRule>
  </conditionalFormatting>
  <conditionalFormatting sqref="S91">
    <cfRule type="expression" dxfId="206" priority="3906" stopIfTrue="1">
      <formula>Q91="Kier?"</formula>
    </cfRule>
  </conditionalFormatting>
  <conditionalFormatting sqref="S91">
    <cfRule type="expression" dxfId="205" priority="3907" stopIfTrue="1">
      <formula>Q91="Kier?"</formula>
    </cfRule>
  </conditionalFormatting>
  <conditionalFormatting sqref="S91">
    <cfRule type="expression" dxfId="204" priority="3908" stopIfTrue="1">
      <formula>Q91="Kier?"</formula>
    </cfRule>
  </conditionalFormatting>
  <conditionalFormatting sqref="S91">
    <cfRule type="expression" dxfId="203" priority="3909" stopIfTrue="1">
      <formula>Q91="Kier?"</formula>
    </cfRule>
  </conditionalFormatting>
  <conditionalFormatting sqref="S91">
    <cfRule type="expression" dxfId="202" priority="3910" stopIfTrue="1">
      <formula>Q91="Kier?"</formula>
    </cfRule>
  </conditionalFormatting>
  <conditionalFormatting sqref="S91">
    <cfRule type="expression" dxfId="201" priority="3911" stopIfTrue="1">
      <formula>Q91="Kier?"</formula>
    </cfRule>
  </conditionalFormatting>
  <conditionalFormatting sqref="S91">
    <cfRule type="expression" dxfId="200" priority="3912" stopIfTrue="1">
      <formula>Q91="Kier?"</formula>
    </cfRule>
  </conditionalFormatting>
  <conditionalFormatting sqref="S91">
    <cfRule type="expression" dxfId="199" priority="3913" stopIfTrue="1">
      <formula>Q91="Kier?"</formula>
    </cfRule>
  </conditionalFormatting>
  <conditionalFormatting sqref="S91">
    <cfRule type="expression" dxfId="198" priority="3914" stopIfTrue="1">
      <formula>Q91="Kier?"</formula>
    </cfRule>
  </conditionalFormatting>
  <conditionalFormatting sqref="S91">
    <cfRule type="expression" dxfId="197" priority="3915" stopIfTrue="1">
      <formula>Q91="Kier?"</formula>
    </cfRule>
  </conditionalFormatting>
  <conditionalFormatting sqref="S91">
    <cfRule type="expression" dxfId="196" priority="3916" stopIfTrue="1">
      <formula>Q91="Kier?"</formula>
    </cfRule>
  </conditionalFormatting>
  <conditionalFormatting sqref="S91">
    <cfRule type="expression" dxfId="195" priority="3917" stopIfTrue="1">
      <formula>Q91="Kier?"</formula>
    </cfRule>
  </conditionalFormatting>
  <conditionalFormatting sqref="S91">
    <cfRule type="expression" dxfId="194" priority="3918" stopIfTrue="1">
      <formula>Q91="Kier?"</formula>
    </cfRule>
  </conditionalFormatting>
  <conditionalFormatting sqref="S91">
    <cfRule type="expression" dxfId="193" priority="3919" stopIfTrue="1">
      <formula>Q91="Kier?"</formula>
    </cfRule>
  </conditionalFormatting>
  <conditionalFormatting sqref="S91">
    <cfRule type="expression" dxfId="192" priority="3920" stopIfTrue="1">
      <formula>Q91="Kier?"</formula>
    </cfRule>
  </conditionalFormatting>
  <conditionalFormatting sqref="S91">
    <cfRule type="expression" dxfId="191" priority="3921" stopIfTrue="1">
      <formula>Q91="Kier?"</formula>
    </cfRule>
  </conditionalFormatting>
  <conditionalFormatting sqref="S91">
    <cfRule type="expression" dxfId="190" priority="3922" stopIfTrue="1">
      <formula>Q91="Kier?"</formula>
    </cfRule>
  </conditionalFormatting>
  <conditionalFormatting sqref="S91">
    <cfRule type="expression" dxfId="189" priority="3923" stopIfTrue="1">
      <formula>Q91="Kier?"</formula>
    </cfRule>
  </conditionalFormatting>
  <conditionalFormatting sqref="S91">
    <cfRule type="expression" dxfId="188" priority="3924" stopIfTrue="1">
      <formula>Q91="Kier?"</formula>
    </cfRule>
  </conditionalFormatting>
  <conditionalFormatting sqref="S91">
    <cfRule type="expression" dxfId="187" priority="3925" stopIfTrue="1">
      <formula>Q91="Kier?"</formula>
    </cfRule>
  </conditionalFormatting>
  <conditionalFormatting sqref="S91">
    <cfRule type="expression" dxfId="186" priority="3926" stopIfTrue="1">
      <formula>Q91="Kier?"</formula>
    </cfRule>
  </conditionalFormatting>
  <conditionalFormatting sqref="S91">
    <cfRule type="expression" dxfId="185" priority="3927" stopIfTrue="1">
      <formula>Q91="Kier?"</formula>
    </cfRule>
  </conditionalFormatting>
  <conditionalFormatting sqref="S91">
    <cfRule type="expression" dxfId="184" priority="3928" stopIfTrue="1">
      <formula>Q91="Kier?"</formula>
    </cfRule>
  </conditionalFormatting>
  <conditionalFormatting sqref="S91">
    <cfRule type="expression" dxfId="183" priority="3929" stopIfTrue="1">
      <formula>Q91="Kier?"</formula>
    </cfRule>
  </conditionalFormatting>
  <conditionalFormatting sqref="S91">
    <cfRule type="expression" dxfId="182" priority="3930" stopIfTrue="1">
      <formula>Q91="Kier?"</formula>
    </cfRule>
  </conditionalFormatting>
  <conditionalFormatting sqref="S91">
    <cfRule type="expression" dxfId="181" priority="3931" stopIfTrue="1">
      <formula>Q91="Kier?"</formula>
    </cfRule>
  </conditionalFormatting>
  <conditionalFormatting sqref="S91">
    <cfRule type="expression" dxfId="180" priority="3932" stopIfTrue="1">
      <formula>Q83="Kier?"</formula>
    </cfRule>
  </conditionalFormatting>
  <conditionalFormatting sqref="S91">
    <cfRule type="expression" dxfId="179" priority="3933" stopIfTrue="1">
      <formula>Q91="Kier?"</formula>
    </cfRule>
  </conditionalFormatting>
  <conditionalFormatting sqref="S91">
    <cfRule type="expression" dxfId="178" priority="3934" stopIfTrue="1">
      <formula>Q91="Kier?"</formula>
    </cfRule>
  </conditionalFormatting>
  <conditionalFormatting sqref="S91">
    <cfRule type="expression" dxfId="177" priority="3935" stopIfTrue="1">
      <formula>Q91="Kier?"</formula>
    </cfRule>
  </conditionalFormatting>
  <conditionalFormatting sqref="S91">
    <cfRule type="expression" dxfId="176" priority="3936" stopIfTrue="1">
      <formula>Q91="Kier?"</formula>
    </cfRule>
  </conditionalFormatting>
  <conditionalFormatting sqref="S91">
    <cfRule type="expression" dxfId="175" priority="3937" stopIfTrue="1">
      <formula>Q91="Kier?"</formula>
    </cfRule>
  </conditionalFormatting>
  <conditionalFormatting sqref="S91">
    <cfRule type="expression" dxfId="174" priority="3938" stopIfTrue="1">
      <formula>Q91="Kier?"</formula>
    </cfRule>
  </conditionalFormatting>
  <conditionalFormatting sqref="AI105">
    <cfRule type="expression" dxfId="173" priority="1" stopIfTrue="1">
      <formula>AH105="Podst?"</formula>
    </cfRule>
  </conditionalFormatting>
  <conditionalFormatting sqref="AG104">
    <cfRule type="expression" dxfId="172" priority="2" stopIfTrue="1">
      <formula>AND(AG104="*",AD104="obi")</formula>
    </cfRule>
  </conditionalFormatting>
  <conditionalFormatting sqref="AI104">
    <cfRule type="expression" dxfId="171" priority="3" stopIfTrue="1">
      <formula>AH104="Podst?"</formula>
    </cfRule>
  </conditionalFormatting>
  <conditionalFormatting sqref="AI104">
    <cfRule type="expression" dxfId="170" priority="4" stopIfTrue="1">
      <formula>AH104="Podst?"</formula>
    </cfRule>
  </conditionalFormatting>
  <conditionalFormatting sqref="AI104">
    <cfRule type="expression" dxfId="169" priority="5" stopIfTrue="1">
      <formula>AH104="Podst?"</formula>
    </cfRule>
  </conditionalFormatting>
  <conditionalFormatting sqref="AI104">
    <cfRule type="expression" dxfId="168" priority="6" stopIfTrue="1">
      <formula>AH104="Podst?"</formula>
    </cfRule>
  </conditionalFormatting>
  <conditionalFormatting sqref="AI104">
    <cfRule type="expression" dxfId="167" priority="7" stopIfTrue="1">
      <formula>AH104="Podst?"</formula>
    </cfRule>
  </conditionalFormatting>
  <conditionalFormatting sqref="AG104">
    <cfRule type="expression" dxfId="166" priority="8" stopIfTrue="1">
      <formula>AND(AG104="*",AD104="obi")</formula>
    </cfRule>
  </conditionalFormatting>
  <conditionalFormatting sqref="AG104">
    <cfRule type="expression" dxfId="165" priority="9" stopIfTrue="1">
      <formula>AND(AG104="*",AD104="obi")</formula>
    </cfRule>
  </conditionalFormatting>
  <conditionalFormatting sqref="AI104">
    <cfRule type="expression" dxfId="164" priority="10" stopIfTrue="1">
      <formula>AH104="Podst?"</formula>
    </cfRule>
  </conditionalFormatting>
  <conditionalFormatting sqref="AI104">
    <cfRule type="expression" dxfId="163" priority="11" stopIfTrue="1">
      <formula>AH104="Podst?"</formula>
    </cfRule>
  </conditionalFormatting>
  <conditionalFormatting sqref="AI104">
    <cfRule type="expression" dxfId="162" priority="12" stopIfTrue="1">
      <formula>AH104="Podst?"</formula>
    </cfRule>
  </conditionalFormatting>
  <conditionalFormatting sqref="AI104">
    <cfRule type="expression" dxfId="161" priority="13" stopIfTrue="1">
      <formula>AH104="Podst?"</formula>
    </cfRule>
  </conditionalFormatting>
  <conditionalFormatting sqref="AI104">
    <cfRule type="expression" dxfId="160" priority="14" stopIfTrue="1">
      <formula>AH104="Podst?"</formula>
    </cfRule>
  </conditionalFormatting>
  <conditionalFormatting sqref="AI104">
    <cfRule type="expression" dxfId="159" priority="15" stopIfTrue="1">
      <formula>AH104="Podst?"</formula>
    </cfRule>
  </conditionalFormatting>
  <conditionalFormatting sqref="AI104">
    <cfRule type="expression" dxfId="158" priority="16" stopIfTrue="1">
      <formula>AH104="Podst?"</formula>
    </cfRule>
  </conditionalFormatting>
  <conditionalFormatting sqref="AI104">
    <cfRule type="expression" dxfId="157" priority="17" stopIfTrue="1">
      <formula>AH104="Podst?"</formula>
    </cfRule>
  </conditionalFormatting>
  <conditionalFormatting sqref="AI104">
    <cfRule type="expression" dxfId="156" priority="18" stopIfTrue="1">
      <formula>AH104="Podst?"</formula>
    </cfRule>
  </conditionalFormatting>
  <conditionalFormatting sqref="AI104">
    <cfRule type="expression" dxfId="155" priority="19" stopIfTrue="1">
      <formula>AH104="Podst?"</formula>
    </cfRule>
  </conditionalFormatting>
  <conditionalFormatting sqref="AI104">
    <cfRule type="expression" dxfId="154" priority="20" stopIfTrue="1">
      <formula>AH104="Podst?"</formula>
    </cfRule>
  </conditionalFormatting>
  <conditionalFormatting sqref="AG104">
    <cfRule type="expression" dxfId="153" priority="21" stopIfTrue="1">
      <formula>AND(AG104="*",AD104="obi")</formula>
    </cfRule>
  </conditionalFormatting>
  <conditionalFormatting sqref="AI104">
    <cfRule type="expression" dxfId="152" priority="22" stopIfTrue="1">
      <formula>AH104="Podst?"</formula>
    </cfRule>
  </conditionalFormatting>
  <conditionalFormatting sqref="AI104">
    <cfRule type="expression" dxfId="151" priority="23" stopIfTrue="1">
      <formula>AH104="Podst?"</formula>
    </cfRule>
  </conditionalFormatting>
  <conditionalFormatting sqref="AG103">
    <cfRule type="expression" dxfId="150" priority="24" stopIfTrue="1">
      <formula>AND(AG103="*",AD103="obi")</formula>
    </cfRule>
  </conditionalFormatting>
  <conditionalFormatting sqref="AI103">
    <cfRule type="expression" dxfId="149" priority="25" stopIfTrue="1">
      <formula>AH103="Podst?"</formula>
    </cfRule>
  </conditionalFormatting>
  <conditionalFormatting sqref="AI103">
    <cfRule type="expression" dxfId="148" priority="26" stopIfTrue="1">
      <formula>AH103="Podst?"</formula>
    </cfRule>
  </conditionalFormatting>
  <conditionalFormatting sqref="AI103">
    <cfRule type="expression" dxfId="147" priority="27" stopIfTrue="1">
      <formula>AH103="Podst?"</formula>
    </cfRule>
  </conditionalFormatting>
  <conditionalFormatting sqref="AI103">
    <cfRule type="expression" dxfId="146" priority="28" stopIfTrue="1">
      <formula>AH103="Podst?"</formula>
    </cfRule>
  </conditionalFormatting>
  <conditionalFormatting sqref="AI103">
    <cfRule type="expression" dxfId="145" priority="29" stopIfTrue="1">
      <formula>AH103="Podst?"</formula>
    </cfRule>
  </conditionalFormatting>
  <conditionalFormatting sqref="AI103">
    <cfRule type="expression" dxfId="144" priority="30" stopIfTrue="1">
      <formula>AH103="Podst?"</formula>
    </cfRule>
  </conditionalFormatting>
  <conditionalFormatting sqref="AI103">
    <cfRule type="expression" dxfId="143" priority="31" stopIfTrue="1">
      <formula>AH103="Podst?"</formula>
    </cfRule>
  </conditionalFormatting>
  <conditionalFormatting sqref="AI103">
    <cfRule type="expression" dxfId="142" priority="32" stopIfTrue="1">
      <formula>AH103="Podst?"</formula>
    </cfRule>
  </conditionalFormatting>
  <conditionalFormatting sqref="AI103">
    <cfRule type="expression" dxfId="141" priority="33" stopIfTrue="1">
      <formula>AH103="Podst?"</formula>
    </cfRule>
  </conditionalFormatting>
  <conditionalFormatting sqref="AI103">
    <cfRule type="expression" dxfId="140" priority="34" stopIfTrue="1">
      <formula>AH103="Podst?"</formula>
    </cfRule>
  </conditionalFormatting>
  <conditionalFormatting sqref="AI103">
    <cfRule type="expression" dxfId="139" priority="35" stopIfTrue="1">
      <formula>AH103="Podst?"</formula>
    </cfRule>
  </conditionalFormatting>
  <conditionalFormatting sqref="AI103">
    <cfRule type="expression" dxfId="138" priority="36" stopIfTrue="1">
      <formula>AH103="Podst?"</formula>
    </cfRule>
  </conditionalFormatting>
  <conditionalFormatting sqref="AI103">
    <cfRule type="expression" dxfId="137" priority="37" stopIfTrue="1">
      <formula>AH103="Podst?"</formula>
    </cfRule>
  </conditionalFormatting>
  <conditionalFormatting sqref="AI103">
    <cfRule type="expression" dxfId="136" priority="38" stopIfTrue="1">
      <formula>AH103="Podst?"</formula>
    </cfRule>
  </conditionalFormatting>
  <conditionalFormatting sqref="AI103">
    <cfRule type="expression" dxfId="135" priority="39" stopIfTrue="1">
      <formula>AH103="Podst?"</formula>
    </cfRule>
  </conditionalFormatting>
  <conditionalFormatting sqref="AI103">
    <cfRule type="expression" dxfId="134" priority="40" stopIfTrue="1">
      <formula>AH103="Podst?"</formula>
    </cfRule>
  </conditionalFormatting>
  <conditionalFormatting sqref="AI103">
    <cfRule type="expression" dxfId="133" priority="41" stopIfTrue="1">
      <formula>AH103="Podst?"</formula>
    </cfRule>
  </conditionalFormatting>
  <conditionalFormatting sqref="AI103">
    <cfRule type="expression" dxfId="132" priority="42" stopIfTrue="1">
      <formula>AH103="Podst?"</formula>
    </cfRule>
  </conditionalFormatting>
  <conditionalFormatting sqref="AI103">
    <cfRule type="expression" dxfId="131" priority="43" stopIfTrue="1">
      <formula>AH103="Podst?"</formula>
    </cfRule>
  </conditionalFormatting>
  <conditionalFormatting sqref="AI103">
    <cfRule type="expression" dxfId="130" priority="44" stopIfTrue="1">
      <formula>AH103="Podst?"</formula>
    </cfRule>
  </conditionalFormatting>
  <conditionalFormatting sqref="AI103">
    <cfRule type="expression" dxfId="129" priority="45" stopIfTrue="1">
      <formula>AH103="Podst?"</formula>
    </cfRule>
  </conditionalFormatting>
  <conditionalFormatting sqref="AG103">
    <cfRule type="expression" dxfId="128" priority="46" stopIfTrue="1">
      <formula>AND(AG103="*",AD103="obi")</formula>
    </cfRule>
  </conditionalFormatting>
  <conditionalFormatting sqref="AI103">
    <cfRule type="expression" dxfId="127" priority="47" stopIfTrue="1">
      <formula>AH103="Podst?"</formula>
    </cfRule>
  </conditionalFormatting>
  <conditionalFormatting sqref="AI103">
    <cfRule type="expression" dxfId="126" priority="48" stopIfTrue="1">
      <formula>AH103="Podst?"</formula>
    </cfRule>
  </conditionalFormatting>
  <conditionalFormatting sqref="AI103">
    <cfRule type="expression" dxfId="125" priority="49" stopIfTrue="1">
      <formula>AH103="Podst?"</formula>
    </cfRule>
  </conditionalFormatting>
  <conditionalFormatting sqref="AI103">
    <cfRule type="expression" dxfId="124" priority="50" stopIfTrue="1">
      <formula>AH103="Podst?"</formula>
    </cfRule>
  </conditionalFormatting>
  <conditionalFormatting sqref="AG103">
    <cfRule type="expression" dxfId="123" priority="51" stopIfTrue="1">
      <formula>AND(AG103="*",AD103="obi")</formula>
    </cfRule>
  </conditionalFormatting>
  <conditionalFormatting sqref="AI103">
    <cfRule type="expression" dxfId="122" priority="52" stopIfTrue="1">
      <formula>AH103="Podst?"</formula>
    </cfRule>
  </conditionalFormatting>
  <conditionalFormatting sqref="AI103">
    <cfRule type="expression" dxfId="121" priority="53" stopIfTrue="1">
      <formula>AH103="Podst?"</formula>
    </cfRule>
  </conditionalFormatting>
  <conditionalFormatting sqref="AI103">
    <cfRule type="expression" dxfId="120" priority="54" stopIfTrue="1">
      <formula>AH103="Podst?"</formula>
    </cfRule>
  </conditionalFormatting>
  <conditionalFormatting sqref="AI103">
    <cfRule type="expression" dxfId="119" priority="55" stopIfTrue="1">
      <formula>AH103="Podst?"</formula>
    </cfRule>
  </conditionalFormatting>
  <conditionalFormatting sqref="AG103">
    <cfRule type="expression" dxfId="118" priority="56" stopIfTrue="1">
      <formula>AND(AG103="*",AD103="obi")</formula>
    </cfRule>
  </conditionalFormatting>
  <conditionalFormatting sqref="AI103">
    <cfRule type="expression" dxfId="117" priority="57" stopIfTrue="1">
      <formula>AH103="Podst?"</formula>
    </cfRule>
  </conditionalFormatting>
  <conditionalFormatting sqref="AI103">
    <cfRule type="expression" dxfId="116" priority="58" stopIfTrue="1">
      <formula>AH103="Podst?"</formula>
    </cfRule>
  </conditionalFormatting>
  <conditionalFormatting sqref="AI103">
    <cfRule type="expression" dxfId="115" priority="59" stopIfTrue="1">
      <formula>AH103="Podst?"</formula>
    </cfRule>
  </conditionalFormatting>
  <conditionalFormatting sqref="AG103">
    <cfRule type="expression" dxfId="114" priority="60" stopIfTrue="1">
      <formula>AND(AG103="*",AD103="obi")</formula>
    </cfRule>
  </conditionalFormatting>
  <conditionalFormatting sqref="AI103">
    <cfRule type="expression" dxfId="113" priority="61" stopIfTrue="1">
      <formula>AH103="Podst?"</formula>
    </cfRule>
  </conditionalFormatting>
  <conditionalFormatting sqref="AI103">
    <cfRule type="expression" dxfId="112" priority="62" stopIfTrue="1">
      <formula>AH103="Podst?"</formula>
    </cfRule>
  </conditionalFormatting>
  <conditionalFormatting sqref="AI103">
    <cfRule type="expression" dxfId="111" priority="63" stopIfTrue="1">
      <formula>AH103="Podst?"</formula>
    </cfRule>
  </conditionalFormatting>
  <conditionalFormatting sqref="AI103">
    <cfRule type="expression" dxfId="110" priority="64" stopIfTrue="1">
      <formula>AH103="Podst?"</formula>
    </cfRule>
  </conditionalFormatting>
  <conditionalFormatting sqref="AI103">
    <cfRule type="expression" dxfId="109" priority="65" stopIfTrue="1">
      <formula>AH103="Podst?"</formula>
    </cfRule>
  </conditionalFormatting>
  <conditionalFormatting sqref="AI103">
    <cfRule type="expression" dxfId="108" priority="66" stopIfTrue="1">
      <formula>AH103="Podst?"</formula>
    </cfRule>
  </conditionalFormatting>
  <conditionalFormatting sqref="AI103">
    <cfRule type="expression" dxfId="107" priority="67" stopIfTrue="1">
      <formula>AH103="Podst?"</formula>
    </cfRule>
  </conditionalFormatting>
  <conditionalFormatting sqref="AI103">
    <cfRule type="expression" dxfId="106" priority="68" stopIfTrue="1">
      <formula>AH103="Podst?"</formula>
    </cfRule>
  </conditionalFormatting>
  <conditionalFormatting sqref="AI103">
    <cfRule type="expression" dxfId="105" priority="69" stopIfTrue="1">
      <formula>AH83="Podst?"</formula>
    </cfRule>
  </conditionalFormatting>
  <conditionalFormatting sqref="AI103">
    <cfRule type="expression" dxfId="104" priority="70" stopIfTrue="1">
      <formula>AH103="Podst?"</formula>
    </cfRule>
  </conditionalFormatting>
  <conditionalFormatting sqref="AI103">
    <cfRule type="expression" dxfId="103" priority="71" stopIfTrue="1">
      <formula>AH103="Podst?"</formula>
    </cfRule>
  </conditionalFormatting>
  <conditionalFormatting sqref="AI103">
    <cfRule type="expression" dxfId="102" priority="72" stopIfTrue="1">
      <formula>AH103="Podst?"</formula>
    </cfRule>
  </conditionalFormatting>
  <conditionalFormatting sqref="AI103">
    <cfRule type="expression" dxfId="101" priority="73" stopIfTrue="1">
      <formula>AH103="Podst?"</formula>
    </cfRule>
  </conditionalFormatting>
  <conditionalFormatting sqref="AG103">
    <cfRule type="expression" dxfId="100" priority="74" stopIfTrue="1">
      <formula>AND(AG103="*",AD103="obi")</formula>
    </cfRule>
  </conditionalFormatting>
  <conditionalFormatting sqref="AI103">
    <cfRule type="expression" dxfId="99" priority="75" stopIfTrue="1">
      <formula>AH103="Podst?"</formula>
    </cfRule>
  </conditionalFormatting>
  <conditionalFormatting sqref="AI103">
    <cfRule type="expression" dxfId="98" priority="76" stopIfTrue="1">
      <formula>AH103="Podst?"</formula>
    </cfRule>
  </conditionalFormatting>
  <conditionalFormatting sqref="AI103">
    <cfRule type="expression" dxfId="97" priority="77" stopIfTrue="1">
      <formula>AH15="Podst?"</formula>
    </cfRule>
  </conditionalFormatting>
  <printOptions horizontalCentered="1"/>
  <pageMargins left="0.35433070866141736" right="0.35433070866141736" top="0.31496062992125984" bottom="0.31496062992125984" header="0" footer="0"/>
  <pageSetup paperSize="9" scale="55" fitToHeight="0" orientation="portrait" r:id="rId1"/>
  <rowBreaks count="2" manualBreakCount="2">
    <brk id="61" min="2" max="22" man="1"/>
    <brk id="103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U1014"/>
  <sheetViews>
    <sheetView workbookViewId="0"/>
  </sheetViews>
  <sheetFormatPr defaultColWidth="12.5703125" defaultRowHeight="15" customHeight="1"/>
  <cols>
    <col min="1" max="1" width="51.7109375" customWidth="1"/>
    <col min="2" max="2" width="2.85546875" customWidth="1"/>
    <col min="3" max="3" width="2.42578125" customWidth="1"/>
    <col min="4" max="4" width="2.85546875" customWidth="1"/>
    <col min="5" max="5" width="2.42578125" customWidth="1"/>
    <col min="6" max="6" width="2.7109375" customWidth="1"/>
    <col min="7" max="8" width="2.42578125" customWidth="1"/>
    <col min="9" max="10" width="2.85546875" customWidth="1"/>
    <col min="11" max="12" width="2.42578125" customWidth="1"/>
    <col min="13" max="15" width="2.85546875" customWidth="1"/>
    <col min="16" max="18" width="2.42578125" customWidth="1"/>
    <col min="19" max="19" width="2.85546875" customWidth="1"/>
    <col min="20" max="22" width="3.28515625" customWidth="1"/>
    <col min="23" max="23" width="2.7109375" customWidth="1"/>
    <col min="24" max="24" width="2.85546875" customWidth="1"/>
    <col min="25" max="26" width="2.42578125" customWidth="1"/>
    <col min="27" max="27" width="2.85546875" customWidth="1"/>
    <col min="28" max="29" width="2.42578125" customWidth="1"/>
    <col min="30" max="30" width="51.7109375" customWidth="1"/>
    <col min="31" max="31" width="3.42578125" customWidth="1"/>
    <col min="32" max="32" width="2.85546875" customWidth="1"/>
    <col min="33" max="33" width="3.28515625" customWidth="1"/>
    <col min="34" max="37" width="2.85546875" customWidth="1"/>
    <col min="38" max="38" width="2.42578125" customWidth="1"/>
    <col min="39" max="39" width="2.85546875" customWidth="1"/>
    <col min="40" max="42" width="2.42578125" customWidth="1"/>
    <col min="43" max="43" width="2.85546875" customWidth="1"/>
    <col min="44" max="44" width="2.42578125" customWidth="1"/>
    <col min="45" max="45" width="2.5703125" customWidth="1"/>
    <col min="46" max="46" width="2.7109375" customWidth="1"/>
    <col min="47" max="51" width="2.42578125" customWidth="1"/>
    <col min="52" max="52" width="2.7109375" customWidth="1"/>
    <col min="53" max="53" width="2.85546875" customWidth="1"/>
    <col min="54" max="54" width="2.5703125" customWidth="1"/>
    <col min="55" max="55" width="2.42578125" customWidth="1"/>
    <col min="56" max="58" width="2.7109375" customWidth="1"/>
    <col min="59" max="65" width="2.42578125" customWidth="1"/>
    <col min="66" max="66" width="51.7109375" customWidth="1"/>
    <col min="67" max="67" width="2.85546875" customWidth="1"/>
    <col min="68" max="68" width="3.7109375" customWidth="1"/>
    <col min="69" max="71" width="3.42578125" customWidth="1"/>
    <col min="72" max="72" width="2.85546875" customWidth="1"/>
    <col min="73" max="73" width="3.5703125" customWidth="1"/>
  </cols>
  <sheetData>
    <row r="1" spans="1:73" ht="12.75" customHeight="1">
      <c r="A1" s="160"/>
      <c r="B1" s="161" t="s">
        <v>233</v>
      </c>
      <c r="AD1" s="160"/>
      <c r="BN1" s="160"/>
    </row>
    <row r="2" spans="1:73" ht="15" customHeight="1">
      <c r="A2" s="312"/>
      <c r="B2" s="309" t="s">
        <v>23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1"/>
      <c r="AD2" s="312"/>
      <c r="AE2" s="309" t="s">
        <v>234</v>
      </c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1"/>
      <c r="BN2" s="312"/>
      <c r="BO2" s="309" t="s">
        <v>235</v>
      </c>
      <c r="BP2" s="310"/>
      <c r="BQ2" s="310"/>
      <c r="BR2" s="310"/>
      <c r="BS2" s="310"/>
      <c r="BT2" s="310"/>
      <c r="BU2" s="311"/>
    </row>
    <row r="3" spans="1:73" ht="54.75" customHeight="1">
      <c r="A3" s="313"/>
      <c r="B3" s="162" t="s">
        <v>236</v>
      </c>
      <c r="C3" s="162" t="s">
        <v>236</v>
      </c>
      <c r="D3" s="162" t="s">
        <v>236</v>
      </c>
      <c r="E3" s="162" t="s">
        <v>236</v>
      </c>
      <c r="F3" s="162" t="s">
        <v>236</v>
      </c>
      <c r="G3" s="162" t="s">
        <v>236</v>
      </c>
      <c r="H3" s="162" t="s">
        <v>236</v>
      </c>
      <c r="I3" s="162" t="s">
        <v>236</v>
      </c>
      <c r="J3" s="162" t="s">
        <v>236</v>
      </c>
      <c r="K3" s="162" t="s">
        <v>236</v>
      </c>
      <c r="L3" s="162" t="s">
        <v>236</v>
      </c>
      <c r="M3" s="162" t="s">
        <v>236</v>
      </c>
      <c r="N3" s="162" t="s">
        <v>236</v>
      </c>
      <c r="O3" s="162" t="s">
        <v>236</v>
      </c>
      <c r="P3" s="162" t="s">
        <v>236</v>
      </c>
      <c r="Q3" s="162" t="s">
        <v>236</v>
      </c>
      <c r="R3" s="162" t="s">
        <v>236</v>
      </c>
      <c r="S3" s="162" t="s">
        <v>236</v>
      </c>
      <c r="T3" s="162" t="s">
        <v>236</v>
      </c>
      <c r="U3" s="162" t="s">
        <v>236</v>
      </c>
      <c r="V3" s="162" t="s">
        <v>236</v>
      </c>
      <c r="W3" s="162" t="s">
        <v>236</v>
      </c>
      <c r="X3" s="162" t="s">
        <v>236</v>
      </c>
      <c r="Y3" s="162" t="s">
        <v>237</v>
      </c>
      <c r="Z3" s="162" t="s">
        <v>237</v>
      </c>
      <c r="AA3" s="162" t="s">
        <v>237</v>
      </c>
      <c r="AB3" s="162" t="s">
        <v>237</v>
      </c>
      <c r="AC3" s="162" t="s">
        <v>237</v>
      </c>
      <c r="AD3" s="313"/>
      <c r="AE3" s="162" t="s">
        <v>238</v>
      </c>
      <c r="AF3" s="162" t="s">
        <v>238</v>
      </c>
      <c r="AG3" s="162" t="s">
        <v>239</v>
      </c>
      <c r="AH3" s="162" t="s">
        <v>238</v>
      </c>
      <c r="AI3" s="162" t="s">
        <v>239</v>
      </c>
      <c r="AJ3" s="162" t="s">
        <v>240</v>
      </c>
      <c r="AK3" s="162" t="s">
        <v>239</v>
      </c>
      <c r="AL3" s="162" t="s">
        <v>238</v>
      </c>
      <c r="AM3" s="162" t="s">
        <v>238</v>
      </c>
      <c r="AN3" s="162" t="s">
        <v>238</v>
      </c>
      <c r="AO3" s="162" t="s">
        <v>238</v>
      </c>
      <c r="AP3" s="162" t="s">
        <v>238</v>
      </c>
      <c r="AQ3" s="162" t="s">
        <v>238</v>
      </c>
      <c r="AR3" s="162" t="s">
        <v>238</v>
      </c>
      <c r="AS3" s="162" t="s">
        <v>238</v>
      </c>
      <c r="AT3" s="162" t="s">
        <v>239</v>
      </c>
      <c r="AU3" s="162" t="s">
        <v>238</v>
      </c>
      <c r="AV3" s="162" t="s">
        <v>238</v>
      </c>
      <c r="AW3" s="162" t="s">
        <v>241</v>
      </c>
      <c r="AX3" s="162" t="s">
        <v>238</v>
      </c>
      <c r="AY3" s="162" t="s">
        <v>238</v>
      </c>
      <c r="AZ3" s="162" t="s">
        <v>238</v>
      </c>
      <c r="BA3" s="162" t="s">
        <v>238</v>
      </c>
      <c r="BB3" s="162" t="s">
        <v>238</v>
      </c>
      <c r="BC3" s="162" t="s">
        <v>238</v>
      </c>
      <c r="BD3" s="162" t="s">
        <v>238</v>
      </c>
      <c r="BE3" s="163" t="s">
        <v>238</v>
      </c>
      <c r="BF3" s="163" t="s">
        <v>238</v>
      </c>
      <c r="BG3" s="163" t="s">
        <v>238</v>
      </c>
      <c r="BH3" s="163" t="s">
        <v>241</v>
      </c>
      <c r="BI3" s="163" t="s">
        <v>241</v>
      </c>
      <c r="BJ3" s="163" t="s">
        <v>238</v>
      </c>
      <c r="BK3" s="163" t="s">
        <v>238</v>
      </c>
      <c r="BL3" s="163" t="s">
        <v>238</v>
      </c>
      <c r="BM3" s="163" t="s">
        <v>238</v>
      </c>
      <c r="BN3" s="313"/>
      <c r="BO3" s="162" t="s">
        <v>242</v>
      </c>
      <c r="BP3" s="162" t="s">
        <v>243</v>
      </c>
      <c r="BQ3" s="162" t="s">
        <v>243</v>
      </c>
      <c r="BR3" s="162" t="s">
        <v>244</v>
      </c>
      <c r="BS3" s="162" t="s">
        <v>243</v>
      </c>
      <c r="BT3" s="162" t="s">
        <v>244</v>
      </c>
      <c r="BU3" s="162" t="s">
        <v>244</v>
      </c>
    </row>
    <row r="4" spans="1:73" ht="49.5" customHeight="1">
      <c r="A4" s="164" t="s">
        <v>245</v>
      </c>
      <c r="B4" s="165" t="s">
        <v>246</v>
      </c>
      <c r="C4" s="165" t="s">
        <v>247</v>
      </c>
      <c r="D4" s="165" t="s">
        <v>248</v>
      </c>
      <c r="E4" s="165" t="s">
        <v>249</v>
      </c>
      <c r="F4" s="165" t="s">
        <v>250</v>
      </c>
      <c r="G4" s="165" t="s">
        <v>251</v>
      </c>
      <c r="H4" s="165" t="s">
        <v>252</v>
      </c>
      <c r="I4" s="165" t="s">
        <v>253</v>
      </c>
      <c r="J4" s="165" t="s">
        <v>254</v>
      </c>
      <c r="K4" s="165" t="s">
        <v>255</v>
      </c>
      <c r="L4" s="165" t="s">
        <v>256</v>
      </c>
      <c r="M4" s="165" t="s">
        <v>257</v>
      </c>
      <c r="N4" s="165" t="s">
        <v>258</v>
      </c>
      <c r="O4" s="165" t="s">
        <v>259</v>
      </c>
      <c r="P4" s="165" t="s">
        <v>260</v>
      </c>
      <c r="Q4" s="165" t="s">
        <v>261</v>
      </c>
      <c r="R4" s="165" t="s">
        <v>262</v>
      </c>
      <c r="S4" s="165" t="s">
        <v>263</v>
      </c>
      <c r="T4" s="165" t="s">
        <v>264</v>
      </c>
      <c r="U4" s="165" t="s">
        <v>265</v>
      </c>
      <c r="V4" s="165" t="s">
        <v>266</v>
      </c>
      <c r="W4" s="165" t="s">
        <v>267</v>
      </c>
      <c r="X4" s="165" t="s">
        <v>268</v>
      </c>
      <c r="Y4" s="165" t="s">
        <v>269</v>
      </c>
      <c r="Z4" s="165" t="s">
        <v>270</v>
      </c>
      <c r="AA4" s="165" t="s">
        <v>271</v>
      </c>
      <c r="AB4" s="165" t="s">
        <v>272</v>
      </c>
      <c r="AC4" s="165" t="s">
        <v>273</v>
      </c>
      <c r="AD4" s="164" t="s">
        <v>274</v>
      </c>
      <c r="AE4" s="165" t="s">
        <v>275</v>
      </c>
      <c r="AF4" s="165" t="s">
        <v>276</v>
      </c>
      <c r="AG4" s="165" t="s">
        <v>277</v>
      </c>
      <c r="AH4" s="165" t="s">
        <v>278</v>
      </c>
      <c r="AI4" s="165" t="s">
        <v>279</v>
      </c>
      <c r="AJ4" s="165" t="s">
        <v>280</v>
      </c>
      <c r="AK4" s="165" t="s">
        <v>281</v>
      </c>
      <c r="AL4" s="165" t="s">
        <v>282</v>
      </c>
      <c r="AM4" s="165" t="s">
        <v>283</v>
      </c>
      <c r="AN4" s="165" t="s">
        <v>284</v>
      </c>
      <c r="AO4" s="165" t="s">
        <v>285</v>
      </c>
      <c r="AP4" s="165" t="s">
        <v>286</v>
      </c>
      <c r="AQ4" s="165" t="s">
        <v>287</v>
      </c>
      <c r="AR4" s="165" t="s">
        <v>288</v>
      </c>
      <c r="AS4" s="165" t="s">
        <v>289</v>
      </c>
      <c r="AT4" s="165" t="s">
        <v>290</v>
      </c>
      <c r="AU4" s="165" t="s">
        <v>291</v>
      </c>
      <c r="AV4" s="165" t="s">
        <v>292</v>
      </c>
      <c r="AW4" s="165" t="s">
        <v>293</v>
      </c>
      <c r="AX4" s="165" t="s">
        <v>294</v>
      </c>
      <c r="AY4" s="165" t="s">
        <v>295</v>
      </c>
      <c r="AZ4" s="165" t="s">
        <v>296</v>
      </c>
      <c r="BA4" s="165" t="s">
        <v>297</v>
      </c>
      <c r="BB4" s="165" t="s">
        <v>298</v>
      </c>
      <c r="BC4" s="165" t="s">
        <v>299</v>
      </c>
      <c r="BD4" s="165" t="s">
        <v>300</v>
      </c>
      <c r="BE4" s="166" t="s">
        <v>301</v>
      </c>
      <c r="BF4" s="166" t="s">
        <v>302</v>
      </c>
      <c r="BG4" s="166" t="s">
        <v>303</v>
      </c>
      <c r="BH4" s="166" t="s">
        <v>304</v>
      </c>
      <c r="BI4" s="166" t="s">
        <v>305</v>
      </c>
      <c r="BJ4" s="166" t="s">
        <v>306</v>
      </c>
      <c r="BK4" s="166" t="s">
        <v>307</v>
      </c>
      <c r="BL4" s="166" t="s">
        <v>308</v>
      </c>
      <c r="BM4" s="166" t="s">
        <v>309</v>
      </c>
      <c r="BN4" s="164" t="s">
        <v>310</v>
      </c>
      <c r="BO4" s="165" t="s">
        <v>311</v>
      </c>
      <c r="BP4" s="165" t="s">
        <v>312</v>
      </c>
      <c r="BQ4" s="165" t="s">
        <v>313</v>
      </c>
      <c r="BR4" s="165" t="s">
        <v>314</v>
      </c>
      <c r="BS4" s="165" t="s">
        <v>315</v>
      </c>
      <c r="BT4" s="165" t="s">
        <v>316</v>
      </c>
      <c r="BU4" s="165" t="s">
        <v>317</v>
      </c>
    </row>
    <row r="5" spans="1:73" ht="12.75" customHeight="1">
      <c r="A5" s="167" t="s">
        <v>318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7" t="s">
        <v>319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7" t="s">
        <v>320</v>
      </c>
      <c r="BO5" s="168"/>
      <c r="BP5" s="168"/>
      <c r="BQ5" s="168"/>
      <c r="BR5" s="168"/>
      <c r="BS5" s="168"/>
      <c r="BT5" s="168"/>
      <c r="BU5" s="168"/>
    </row>
    <row r="6" spans="1:73" ht="12.75" customHeight="1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69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69"/>
      <c r="BO6" s="170"/>
      <c r="BP6" s="170"/>
      <c r="BQ6" s="170"/>
      <c r="BR6" s="170"/>
      <c r="BS6" s="170"/>
      <c r="BT6" s="170"/>
      <c r="BU6" s="171"/>
    </row>
    <row r="7" spans="1:73" ht="12.75" customHeight="1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69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69"/>
      <c r="BO7" s="170"/>
      <c r="BP7" s="170"/>
      <c r="BQ7" s="170"/>
      <c r="BR7" s="170"/>
      <c r="BS7" s="170"/>
      <c r="BT7" s="170"/>
      <c r="BU7" s="171"/>
    </row>
    <row r="8" spans="1:73" ht="12.75" customHeight="1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69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69"/>
      <c r="BO8" s="170"/>
      <c r="BP8" s="170"/>
      <c r="BQ8" s="170"/>
      <c r="BR8" s="170"/>
      <c r="BS8" s="170"/>
      <c r="BT8" s="170"/>
      <c r="BU8" s="171"/>
    </row>
    <row r="9" spans="1:73" ht="12.75" customHeight="1">
      <c r="A9" s="172" t="str">
        <f>(Pra!$C9)</f>
        <v>Semestr 1: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2" t="str">
        <f>(Pra!$C9)</f>
        <v>Semestr 1:</v>
      </c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2" t="str">
        <f>(Pra!$C9)</f>
        <v>Semestr 1:</v>
      </c>
      <c r="BO9" s="173"/>
      <c r="BP9" s="173"/>
      <c r="BQ9" s="173"/>
      <c r="BR9" s="173"/>
      <c r="BS9" s="173"/>
      <c r="BT9" s="173"/>
      <c r="BU9" s="174"/>
    </row>
    <row r="10" spans="1:73" ht="12.75" customHeight="1">
      <c r="A10" s="172" t="str">
        <f>(Pra!$C10)</f>
        <v>Moduł kształcenia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2" t="str">
        <f>(Pra!$C10)</f>
        <v>Moduł kształcenia</v>
      </c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2" t="str">
        <f>(Pra!$C10)</f>
        <v>Moduł kształcenia</v>
      </c>
      <c r="BO10" s="174"/>
      <c r="BP10" s="174"/>
      <c r="BQ10" s="174"/>
      <c r="BR10" s="174"/>
      <c r="BS10" s="174"/>
      <c r="BT10" s="174"/>
      <c r="BU10" s="174"/>
    </row>
    <row r="11" spans="1:73" ht="12.75" customHeight="1">
      <c r="A11" s="175" t="str">
        <f>(Pra!$C11)</f>
        <v>Analiza matematyczna</v>
      </c>
      <c r="B11" s="176">
        <f>IF(ISERR(FIND(CONCATENATE(B$4,","),Pra!$R11))=FALSE,1,"")</f>
        <v>1</v>
      </c>
      <c r="C11" s="176" t="str">
        <f>IF(ISERR(FIND(CONCATENATE(C$4,","),Pra!$R11))=FALSE,1,"")</f>
        <v/>
      </c>
      <c r="D11" s="176" t="str">
        <f>IF(ISERR(FIND(CONCATENATE(D$4,","),Pra!$R11))=FALSE,1,"")</f>
        <v/>
      </c>
      <c r="E11" s="176" t="str">
        <f>IF(ISERR(FIND(CONCATENATE(E$4,","),Pra!$R11))=FALSE,1,"")</f>
        <v/>
      </c>
      <c r="F11" s="176" t="str">
        <f>IF(ISERR(FIND(CONCATENATE(F$4,","),Pra!$R11))=FALSE,1,"")</f>
        <v/>
      </c>
      <c r="G11" s="176" t="str">
        <f>IF(ISERR(FIND(CONCATENATE(G$4,","),Pra!$R11))=FALSE,1,"")</f>
        <v/>
      </c>
      <c r="H11" s="176" t="str">
        <f>IF(ISERR(FIND(CONCATENATE(H$4,","),Pra!$R11))=FALSE,1,"")</f>
        <v/>
      </c>
      <c r="I11" s="176" t="str">
        <f>IF(ISERR(FIND(CONCATENATE(I$4,","),Pra!$R11))=FALSE,1,"")</f>
        <v/>
      </c>
      <c r="J11" s="176" t="str">
        <f>IF(ISERR(FIND(CONCATENATE(J$4,","),Pra!$R11))=FALSE,1,"")</f>
        <v/>
      </c>
      <c r="K11" s="176" t="str">
        <f>IF(ISERR(FIND(CONCATENATE(K$4,","),Pra!$R11))=FALSE,1,"")</f>
        <v/>
      </c>
      <c r="L11" s="176" t="str">
        <f>IF(ISERR(FIND(CONCATENATE(L$4,","),Pra!$R11))=FALSE,1,"")</f>
        <v/>
      </c>
      <c r="M11" s="176" t="str">
        <f>IF(ISERR(FIND(CONCATENATE(M$4,","),Pra!$R11))=FALSE,1,"")</f>
        <v/>
      </c>
      <c r="N11" s="176" t="str">
        <f>IF(ISERR(FIND(CONCATENATE(N$4,","),Pra!$R11))=FALSE,1,"")</f>
        <v/>
      </c>
      <c r="O11" s="176" t="str">
        <f>IF(ISERR(FIND(CONCATENATE(O$4,","),Pra!$R11))=FALSE,1,"")</f>
        <v/>
      </c>
      <c r="P11" s="176" t="str">
        <f>IF(ISERR(FIND(CONCATENATE(P$4,","),Pra!$R11))=FALSE,1,"")</f>
        <v/>
      </c>
      <c r="Q11" s="176" t="str">
        <f>IF(ISERR(FIND(CONCATENATE(Q$4,","),Pra!$R11))=FALSE,1,"")</f>
        <v/>
      </c>
      <c r="R11" s="176" t="str">
        <f>IF(ISERR(FIND(CONCATENATE(R$4,","),Pra!$R11))=FALSE,1,"")</f>
        <v/>
      </c>
      <c r="S11" s="176" t="str">
        <f>IF(ISERR(FIND(CONCATENATE(S$4,","),Pra!$R11))=FALSE,1,"")</f>
        <v/>
      </c>
      <c r="T11" s="176" t="str">
        <f>IF(ISERR(FIND(CONCATENATE(T$4,","),Pra!$R11))=FALSE,1,"")</f>
        <v/>
      </c>
      <c r="U11" s="176" t="str">
        <f>IF(ISERR(FIND(CONCATENATE(U$4,","),Pra!$R11))=FALSE,1,"")</f>
        <v/>
      </c>
      <c r="V11" s="176" t="str">
        <f>IF(ISERR(FIND(CONCATENATE(V$4,","),Pra!$R11))=FALSE,1,"")</f>
        <v/>
      </c>
      <c r="W11" s="176" t="str">
        <f>IF(ISERR(FIND(CONCATENATE(W$4,","),Pra!$R11))=FALSE,1,"")</f>
        <v/>
      </c>
      <c r="X11" s="176" t="str">
        <f>IF(ISERR(FIND(CONCATENATE(X$4,","),Pra!$R11))=FALSE,1,"")</f>
        <v/>
      </c>
      <c r="Y11" s="176" t="str">
        <f>IF(ISERR(FIND(CONCATENATE(Y$4,","),Pra!$R11))=FALSE,1,"")</f>
        <v/>
      </c>
      <c r="Z11" s="176" t="str">
        <f>IF(ISERR(FIND(CONCATENATE(Z$4,","),Pra!$R11))=FALSE,1,"")</f>
        <v/>
      </c>
      <c r="AA11" s="176" t="str">
        <f>IF(ISERR(FIND(CONCATENATE(AA$4,","),Pra!$R11))=FALSE,1,"")</f>
        <v/>
      </c>
      <c r="AB11" s="176" t="str">
        <f>IF(ISERR(FIND(CONCATENATE(AB$4,","),Pra!$R11))=FALSE,1,"")</f>
        <v/>
      </c>
      <c r="AC11" s="176" t="str">
        <f>IF(ISERR(FIND(CONCATENATE(AC$4,","),Pra!$R11))=FALSE,1,"")</f>
        <v/>
      </c>
      <c r="AD11" s="175" t="str">
        <f>(Pra!$C11)</f>
        <v>Analiza matematyczna</v>
      </c>
      <c r="AE11" s="176">
        <f>IF(ISERR(FIND(CONCATENATE(AE$4,","),Pra!$S11))=FALSE,1,"")</f>
        <v>1</v>
      </c>
      <c r="AF11" s="176" t="str">
        <f>IF(ISERR(FIND(CONCATENATE(AF$4,","),Pra!$S11))=FALSE,1,"")</f>
        <v/>
      </c>
      <c r="AG11" s="176" t="str">
        <f>IF(ISERR(FIND(CONCATENATE(AG$4,","),Pra!$S11))=FALSE,1,"")</f>
        <v/>
      </c>
      <c r="AH11" s="176" t="str">
        <f>IF(ISERR(FIND(CONCATENATE(AH$4,","),Pra!$S11))=FALSE,1,"")</f>
        <v/>
      </c>
      <c r="AI11" s="176" t="str">
        <f>IF(ISERR(FIND(CONCATENATE(AI$4,","),Pra!$S11))=FALSE,1,"")</f>
        <v/>
      </c>
      <c r="AJ11" s="176" t="str">
        <f>IF(ISERR(FIND(CONCATENATE(AJ$4,","),Pra!$S11))=FALSE,1,"")</f>
        <v/>
      </c>
      <c r="AK11" s="176" t="str">
        <f>IF(ISERR(FIND(CONCATENATE(AK$4,","),Pra!$S11))=FALSE,1,"")</f>
        <v/>
      </c>
      <c r="AL11" s="176" t="str">
        <f>IF(ISERR(FIND(CONCATENATE(AL$4,","),Pra!$S11))=FALSE,1,"")</f>
        <v/>
      </c>
      <c r="AM11" s="176" t="str">
        <f>IF(ISERR(FIND(CONCATENATE(AM$4,","),Pra!$S11))=FALSE,1,"")</f>
        <v/>
      </c>
      <c r="AN11" s="176" t="str">
        <f>IF(ISERR(FIND(CONCATENATE(AN$4,","),Pra!$S11))=FALSE,1,"")</f>
        <v/>
      </c>
      <c r="AO11" s="176" t="str">
        <f>IF(ISERR(FIND(CONCATENATE(AO$4,","),Pra!$S11))=FALSE,1,"")</f>
        <v/>
      </c>
      <c r="AP11" s="176" t="str">
        <f>IF(ISERR(FIND(CONCATENATE(AP$4,","),Pra!$S11))=FALSE,1,"")</f>
        <v/>
      </c>
      <c r="AQ11" s="176" t="str">
        <f>IF(ISERR(FIND(CONCATENATE(AQ$4,","),Pra!$S11))=FALSE,1,"")</f>
        <v/>
      </c>
      <c r="AR11" s="176" t="str">
        <f>IF(ISERR(FIND(CONCATENATE(AR$4,","),Pra!$S11))=FALSE,1,"")</f>
        <v/>
      </c>
      <c r="AS11" s="176" t="str">
        <f>IF(ISERR(FIND(CONCATENATE(AS$4,","),Pra!$S11))=FALSE,1,"")</f>
        <v/>
      </c>
      <c r="AT11" s="176" t="str">
        <f>IF(ISERR(FIND(CONCATENATE(AT$4,","),Pra!$S11))=FALSE,1,"")</f>
        <v/>
      </c>
      <c r="AU11" s="176" t="str">
        <f>IF(ISERR(FIND(CONCATENATE(AU$4,","),Pra!$S11))=FALSE,1,"")</f>
        <v/>
      </c>
      <c r="AV11" s="176" t="str">
        <f>IF(ISERR(FIND(CONCATENATE(AV$4,","),Pra!$S11))=FALSE,1,"")</f>
        <v/>
      </c>
      <c r="AW11" s="176" t="str">
        <f>IF(ISERR(FIND(CONCATENATE(AW$4,","),Pra!$S11))=FALSE,1,"")</f>
        <v/>
      </c>
      <c r="AX11" s="176" t="str">
        <f>IF(ISERR(FIND(CONCATENATE(AX$4,","),Pra!$S11))=FALSE,1,"")</f>
        <v/>
      </c>
      <c r="AY11" s="176" t="str">
        <f>IF(ISERR(FIND(CONCATENATE(AY$4,","),Pra!$S11))=FALSE,1,"")</f>
        <v/>
      </c>
      <c r="AZ11" s="176" t="str">
        <f>IF(ISERR(FIND(CONCATENATE(AZ$4,","),Pra!$S11))=FALSE,1,"")</f>
        <v/>
      </c>
      <c r="BA11" s="176" t="str">
        <f>IF(ISERR(FIND(CONCATENATE(BA$4,","),Pra!$S11))=FALSE,1,"")</f>
        <v/>
      </c>
      <c r="BB11" s="176" t="str">
        <f>IF(ISERR(FIND(CONCATENATE(BB$4,","),Pra!$S11))=FALSE,1,"")</f>
        <v/>
      </c>
      <c r="BC11" s="176" t="str">
        <f>IF(ISERR(FIND(CONCATENATE(BC$4,","),Pra!$S11))=FALSE,1,"")</f>
        <v/>
      </c>
      <c r="BD11" s="176" t="str">
        <f>IF(ISERR(FIND(CONCATENATE(BD$4,","),Pra!$S11))=FALSE,1,"")</f>
        <v/>
      </c>
      <c r="BE11" s="176" t="str">
        <f>IF(ISERR(FIND(CONCATENATE(BE$4,","),Pra!$S11))=FALSE,1,"")</f>
        <v/>
      </c>
      <c r="BF11" s="176" t="str">
        <f>IF(ISERR(FIND(CONCATENATE(BF$4,","),Pra!$S11))=FALSE,1,"")</f>
        <v/>
      </c>
      <c r="BG11" s="176" t="str">
        <f>IF(ISERR(FIND(CONCATENATE(BG$4,","),Pra!$S11))=FALSE,1,"")</f>
        <v/>
      </c>
      <c r="BH11" s="176" t="str">
        <f>IF(ISERR(FIND(CONCATENATE(BH$4,","),Pra!$S11))=FALSE,1,"")</f>
        <v/>
      </c>
      <c r="BI11" s="176" t="str">
        <f>IF(ISERR(FIND(CONCATENATE(BI$4,","),Pra!$S11))=FALSE,1,"")</f>
        <v/>
      </c>
      <c r="BJ11" s="176" t="str">
        <f>IF(ISERR(FIND(CONCATENATE(BJ$4,","),Pra!$S11))=FALSE,1,"")</f>
        <v/>
      </c>
      <c r="BK11" s="176" t="str">
        <f>IF(ISERR(FIND(CONCATENATE(BK$4,","),Pra!$S11))=FALSE,1,"")</f>
        <v/>
      </c>
      <c r="BL11" s="176" t="str">
        <f>IF(ISERR(FIND(CONCATENATE(BL$4,","),Pra!$S11))=FALSE,1,"")</f>
        <v/>
      </c>
      <c r="BM11" s="176" t="str">
        <f>IF(ISERR(FIND(CONCATENATE(BM$4,","),Pra!$S11))=FALSE,1,"")</f>
        <v/>
      </c>
      <c r="BN11" s="175" t="str">
        <f>(Pra!$C11)</f>
        <v>Analiza matematyczna</v>
      </c>
      <c r="BO11" s="176">
        <f>IF(ISERR(FIND(CONCATENATE(BO$4,","),Pra!$T11))=FALSE,1,"")</f>
        <v>1</v>
      </c>
      <c r="BP11" s="176" t="str">
        <f>IF(ISERR(FIND(CONCATENATE(BP$4,","),Pra!$T11))=FALSE,1,"")</f>
        <v/>
      </c>
      <c r="BQ11" s="176">
        <f>IF(ISERR(FIND(CONCATENATE(BQ$4,","),Pra!$T11))=FALSE,1,"")</f>
        <v>1</v>
      </c>
      <c r="BR11" s="176" t="str">
        <f>IF(ISERR(FIND(CONCATENATE(BR$4,","),Pra!$T11))=FALSE,1,"")</f>
        <v/>
      </c>
      <c r="BS11" s="176" t="str">
        <f>IF(ISERR(FIND(CONCATENATE(BS$4,","),Pra!$T11))=FALSE,1,"")</f>
        <v/>
      </c>
      <c r="BT11" s="176" t="str">
        <f>IF(ISERR(FIND(CONCATENATE(BT$4,","),Pra!$T11))=FALSE,1,"")</f>
        <v/>
      </c>
      <c r="BU11" s="176" t="str">
        <f>IF(ISERR(FIND(CONCATENATE(BU$4,","),Pra!$T11))=FALSE,1,"")</f>
        <v/>
      </c>
    </row>
    <row r="12" spans="1:73" ht="12.75" customHeight="1">
      <c r="A12" s="175" t="str">
        <f>(Pra!$C12)</f>
        <v>Probabilistyka i statystyka</v>
      </c>
      <c r="B12" s="176">
        <f>IF(ISERR(FIND(CONCATENATE(B$4,","),Pra!$R12))=FALSE,1,"")</f>
        <v>1</v>
      </c>
      <c r="C12" s="176" t="str">
        <f>IF(ISERR(FIND(CONCATENATE(C$4,","),Pra!$R12))=FALSE,1,"")</f>
        <v/>
      </c>
      <c r="D12" s="176" t="str">
        <f>IF(ISERR(FIND(CONCATENATE(D$4,","),Pra!$R12))=FALSE,1,"")</f>
        <v/>
      </c>
      <c r="E12" s="176" t="str">
        <f>IF(ISERR(FIND(CONCATENATE(E$4,","),Pra!$R12))=FALSE,1,"")</f>
        <v/>
      </c>
      <c r="F12" s="176" t="str">
        <f>IF(ISERR(FIND(CONCATENATE(F$4,","),Pra!$R12))=FALSE,1,"")</f>
        <v/>
      </c>
      <c r="G12" s="176" t="str">
        <f>IF(ISERR(FIND(CONCATENATE(G$4,","),Pra!$R12))=FALSE,1,"")</f>
        <v/>
      </c>
      <c r="H12" s="176" t="str">
        <f>IF(ISERR(FIND(CONCATENATE(H$4,","),Pra!$R12))=FALSE,1,"")</f>
        <v/>
      </c>
      <c r="I12" s="176" t="str">
        <f>IF(ISERR(FIND(CONCATENATE(I$4,","),Pra!$R12))=FALSE,1,"")</f>
        <v/>
      </c>
      <c r="J12" s="176" t="str">
        <f>IF(ISERR(FIND(CONCATENATE(J$4,","),Pra!$R12))=FALSE,1,"")</f>
        <v/>
      </c>
      <c r="K12" s="176" t="str">
        <f>IF(ISERR(FIND(CONCATENATE(K$4,","),Pra!$R12))=FALSE,1,"")</f>
        <v/>
      </c>
      <c r="L12" s="176" t="str">
        <f>IF(ISERR(FIND(CONCATENATE(L$4,","),Pra!$R12))=FALSE,1,"")</f>
        <v/>
      </c>
      <c r="M12" s="176" t="str">
        <f>IF(ISERR(FIND(CONCATENATE(M$4,","),Pra!$R12))=FALSE,1,"")</f>
        <v/>
      </c>
      <c r="N12" s="176" t="str">
        <f>IF(ISERR(FIND(CONCATENATE(N$4,","),Pra!$R12))=FALSE,1,"")</f>
        <v/>
      </c>
      <c r="O12" s="176" t="str">
        <f>IF(ISERR(FIND(CONCATENATE(O$4,","),Pra!$R12))=FALSE,1,"")</f>
        <v/>
      </c>
      <c r="P12" s="176" t="str">
        <f>IF(ISERR(FIND(CONCATENATE(P$4,","),Pra!$R12))=FALSE,1,"")</f>
        <v/>
      </c>
      <c r="Q12" s="176" t="str">
        <f>IF(ISERR(FIND(CONCATENATE(Q$4,","),Pra!$R12))=FALSE,1,"")</f>
        <v/>
      </c>
      <c r="R12" s="176" t="str">
        <f>IF(ISERR(FIND(CONCATENATE(R$4,","),Pra!$R12))=FALSE,1,"")</f>
        <v/>
      </c>
      <c r="S12" s="176" t="str">
        <f>IF(ISERR(FIND(CONCATENATE(S$4,","),Pra!$R12))=FALSE,1,"")</f>
        <v/>
      </c>
      <c r="T12" s="176" t="str">
        <f>IF(ISERR(FIND(CONCATENATE(T$4,","),Pra!$R12))=FALSE,1,"")</f>
        <v/>
      </c>
      <c r="U12" s="176" t="str">
        <f>IF(ISERR(FIND(CONCATENATE(U$4,","),Pra!$R12))=FALSE,1,"")</f>
        <v/>
      </c>
      <c r="V12" s="176" t="str">
        <f>IF(ISERR(FIND(CONCATENATE(V$4,","),Pra!$R12))=FALSE,1,"")</f>
        <v/>
      </c>
      <c r="W12" s="176" t="str">
        <f>IF(ISERR(FIND(CONCATENATE(W$4,","),Pra!$R12))=FALSE,1,"")</f>
        <v/>
      </c>
      <c r="X12" s="176" t="str">
        <f>IF(ISERR(FIND(CONCATENATE(X$4,","),Pra!$R12))=FALSE,1,"")</f>
        <v/>
      </c>
      <c r="Y12" s="176" t="str">
        <f>IF(ISERR(FIND(CONCATENATE(Y$4,","),Pra!$R12))=FALSE,1,"")</f>
        <v/>
      </c>
      <c r="Z12" s="176" t="str">
        <f>IF(ISERR(FIND(CONCATENATE(Z$4,","),Pra!$R12))=FALSE,1,"")</f>
        <v/>
      </c>
      <c r="AA12" s="176" t="str">
        <f>IF(ISERR(FIND(CONCATENATE(AA$4,","),Pra!$R12))=FALSE,1,"")</f>
        <v/>
      </c>
      <c r="AB12" s="176" t="str">
        <f>IF(ISERR(FIND(CONCATENATE(AB$4,","),Pra!$R12))=FALSE,1,"")</f>
        <v/>
      </c>
      <c r="AC12" s="176" t="str">
        <f>IF(ISERR(FIND(CONCATENATE(AC$4,","),Pra!$R12))=FALSE,1,"")</f>
        <v/>
      </c>
      <c r="AD12" s="175" t="str">
        <f>(Pra!$C12)</f>
        <v>Probabilistyka i statystyka</v>
      </c>
      <c r="AE12" s="176">
        <f>IF(ISERR(FIND(CONCATENATE(AE$4,","),Pra!$S12))=FALSE,1,"")</f>
        <v>1</v>
      </c>
      <c r="AF12" s="176" t="str">
        <f>IF(ISERR(FIND(CONCATENATE(AF$4,","),Pra!$S12))=FALSE,1,"")</f>
        <v/>
      </c>
      <c r="AG12" s="176" t="str">
        <f>IF(ISERR(FIND(CONCATENATE(AG$4,","),Pra!$S12))=FALSE,1,"")</f>
        <v/>
      </c>
      <c r="AH12" s="176" t="str">
        <f>IF(ISERR(FIND(CONCATENATE(AH$4,","),Pra!$S12))=FALSE,1,"")</f>
        <v/>
      </c>
      <c r="AI12" s="176" t="str">
        <f>IF(ISERR(FIND(CONCATENATE(AI$4,","),Pra!$S12))=FALSE,1,"")</f>
        <v/>
      </c>
      <c r="AJ12" s="176" t="str">
        <f>IF(ISERR(FIND(CONCATENATE(AJ$4,","),Pra!$S12))=FALSE,1,"")</f>
        <v/>
      </c>
      <c r="AK12" s="176" t="str">
        <f>IF(ISERR(FIND(CONCATENATE(AK$4,","),Pra!$S12))=FALSE,1,"")</f>
        <v/>
      </c>
      <c r="AL12" s="176" t="str">
        <f>IF(ISERR(FIND(CONCATENATE(AL$4,","),Pra!$S12))=FALSE,1,"")</f>
        <v/>
      </c>
      <c r="AM12" s="176" t="str">
        <f>IF(ISERR(FIND(CONCATENATE(AM$4,","),Pra!$S12))=FALSE,1,"")</f>
        <v/>
      </c>
      <c r="AN12" s="176" t="str">
        <f>IF(ISERR(FIND(CONCATENATE(AN$4,","),Pra!$S12))=FALSE,1,"")</f>
        <v/>
      </c>
      <c r="AO12" s="176" t="str">
        <f>IF(ISERR(FIND(CONCATENATE(AO$4,","),Pra!$S12))=FALSE,1,"")</f>
        <v/>
      </c>
      <c r="AP12" s="176" t="str">
        <f>IF(ISERR(FIND(CONCATENATE(AP$4,","),Pra!$S12))=FALSE,1,"")</f>
        <v/>
      </c>
      <c r="AQ12" s="176" t="str">
        <f>IF(ISERR(FIND(CONCATENATE(AQ$4,","),Pra!$S12))=FALSE,1,"")</f>
        <v/>
      </c>
      <c r="AR12" s="176" t="str">
        <f>IF(ISERR(FIND(CONCATENATE(AR$4,","),Pra!$S12))=FALSE,1,"")</f>
        <v/>
      </c>
      <c r="AS12" s="176" t="str">
        <f>IF(ISERR(FIND(CONCATENATE(AS$4,","),Pra!$S12))=FALSE,1,"")</f>
        <v/>
      </c>
      <c r="AT12" s="176" t="str">
        <f>IF(ISERR(FIND(CONCATENATE(AT$4,","),Pra!$S12))=FALSE,1,"")</f>
        <v/>
      </c>
      <c r="AU12" s="176" t="str">
        <f>IF(ISERR(FIND(CONCATENATE(AU$4,","),Pra!$S12))=FALSE,1,"")</f>
        <v/>
      </c>
      <c r="AV12" s="176" t="str">
        <f>IF(ISERR(FIND(CONCATENATE(AV$4,","),Pra!$S12))=FALSE,1,"")</f>
        <v/>
      </c>
      <c r="AW12" s="176" t="str">
        <f>IF(ISERR(FIND(CONCATENATE(AW$4,","),Pra!$S12))=FALSE,1,"")</f>
        <v/>
      </c>
      <c r="AX12" s="176" t="str">
        <f>IF(ISERR(FIND(CONCATENATE(AX$4,","),Pra!$S12))=FALSE,1,"")</f>
        <v/>
      </c>
      <c r="AY12" s="176" t="str">
        <f>IF(ISERR(FIND(CONCATENATE(AY$4,","),Pra!$S12))=FALSE,1,"")</f>
        <v/>
      </c>
      <c r="AZ12" s="176" t="str">
        <f>IF(ISERR(FIND(CONCATENATE(AZ$4,","),Pra!$S12))=FALSE,1,"")</f>
        <v/>
      </c>
      <c r="BA12" s="176" t="str">
        <f>IF(ISERR(FIND(CONCATENATE(BA$4,","),Pra!$S12))=FALSE,1,"")</f>
        <v/>
      </c>
      <c r="BB12" s="176" t="str">
        <f>IF(ISERR(FIND(CONCATENATE(BB$4,","),Pra!$S12))=FALSE,1,"")</f>
        <v/>
      </c>
      <c r="BC12" s="176" t="str">
        <f>IF(ISERR(FIND(CONCATENATE(BC$4,","),Pra!$S12))=FALSE,1,"")</f>
        <v/>
      </c>
      <c r="BD12" s="176" t="str">
        <f>IF(ISERR(FIND(CONCATENATE(BD$4,","),Pra!$S12))=FALSE,1,"")</f>
        <v/>
      </c>
      <c r="BE12" s="176" t="str">
        <f>IF(ISERR(FIND(CONCATENATE(BE$4,","),Pra!$S12))=FALSE,1,"")</f>
        <v/>
      </c>
      <c r="BF12" s="176" t="str">
        <f>IF(ISERR(FIND(CONCATENATE(BF$4,","),Pra!$S12))=FALSE,1,"")</f>
        <v/>
      </c>
      <c r="BG12" s="176" t="str">
        <f>IF(ISERR(FIND(CONCATENATE(BG$4,","),Pra!$S12))=FALSE,1,"")</f>
        <v/>
      </c>
      <c r="BH12" s="176" t="str">
        <f>IF(ISERR(FIND(CONCATENATE(BH$4,","),Pra!$S12))=FALSE,1,"")</f>
        <v/>
      </c>
      <c r="BI12" s="176" t="str">
        <f>IF(ISERR(FIND(CONCATENATE(BI$4,","),Pra!$S12))=FALSE,1,"")</f>
        <v/>
      </c>
      <c r="BJ12" s="176" t="str">
        <f>IF(ISERR(FIND(CONCATENATE(BJ$4,","),Pra!$S12))=FALSE,1,"")</f>
        <v/>
      </c>
      <c r="BK12" s="176" t="str">
        <f>IF(ISERR(FIND(CONCATENATE(BK$4,","),Pra!$S12))=FALSE,1,"")</f>
        <v/>
      </c>
      <c r="BL12" s="176" t="str">
        <f>IF(ISERR(FIND(CONCATENATE(BL$4,","),Pra!$S12))=FALSE,1,"")</f>
        <v/>
      </c>
      <c r="BM12" s="176" t="str">
        <f>IF(ISERR(FIND(CONCATENATE(BM$4,","),Pra!$S12))=FALSE,1,"")</f>
        <v/>
      </c>
      <c r="BN12" s="175" t="str">
        <f>(Pra!$C12)</f>
        <v>Probabilistyka i statystyka</v>
      </c>
      <c r="BO12" s="176">
        <f>IF(ISERR(FIND(CONCATENATE(BO$4,","),Pra!$T12))=FALSE,1,"")</f>
        <v>1</v>
      </c>
      <c r="BP12" s="176" t="str">
        <f>IF(ISERR(FIND(CONCATENATE(BP$4,","),Pra!$T12))=FALSE,1,"")</f>
        <v/>
      </c>
      <c r="BQ12" s="176" t="str">
        <f>IF(ISERR(FIND(CONCATENATE(BQ$4,","),Pra!$T12))=FALSE,1,"")</f>
        <v/>
      </c>
      <c r="BR12" s="176" t="str">
        <f>IF(ISERR(FIND(CONCATENATE(BR$4,","),Pra!$T12))=FALSE,1,"")</f>
        <v/>
      </c>
      <c r="BS12" s="176" t="str">
        <f>IF(ISERR(FIND(CONCATENATE(BS$4,","),Pra!$T12))=FALSE,1,"")</f>
        <v/>
      </c>
      <c r="BT12" s="176">
        <f>IF(ISERR(FIND(CONCATENATE(BT$4,","),Pra!$T12))=FALSE,1,"")</f>
        <v>1</v>
      </c>
      <c r="BU12" s="176" t="str">
        <f>IF(ISERR(FIND(CONCATENATE(BU$4,","),Pra!$T12))=FALSE,1,"")</f>
        <v/>
      </c>
    </row>
    <row r="13" spans="1:73" ht="12.75" customHeight="1">
      <c r="A13" s="175" t="str">
        <f>(Pra!$C13)</f>
        <v>Algebra z geometrią</v>
      </c>
      <c r="B13" s="176">
        <f>IF(ISERR(FIND(CONCATENATE(B$4,","),Pra!$R13))=FALSE,1,"")</f>
        <v>1</v>
      </c>
      <c r="C13" s="176" t="str">
        <f>IF(ISERR(FIND(CONCATENATE(C$4,","),Pra!$R13))=FALSE,1,"")</f>
        <v/>
      </c>
      <c r="D13" s="176" t="str">
        <f>IF(ISERR(FIND(CONCATENATE(D$4,","),Pra!$R13))=FALSE,1,"")</f>
        <v/>
      </c>
      <c r="E13" s="176" t="str">
        <f>IF(ISERR(FIND(CONCATENATE(E$4,","),Pra!$R13))=FALSE,1,"")</f>
        <v/>
      </c>
      <c r="F13" s="176" t="str">
        <f>IF(ISERR(FIND(CONCATENATE(F$4,","),Pra!$R13))=FALSE,1,"")</f>
        <v/>
      </c>
      <c r="G13" s="176" t="str">
        <f>IF(ISERR(FIND(CONCATENATE(G$4,","),Pra!$R13))=FALSE,1,"")</f>
        <v/>
      </c>
      <c r="H13" s="176" t="str">
        <f>IF(ISERR(FIND(CONCATENATE(H$4,","),Pra!$R13))=FALSE,1,"")</f>
        <v/>
      </c>
      <c r="I13" s="176" t="str">
        <f>IF(ISERR(FIND(CONCATENATE(I$4,","),Pra!$R13))=FALSE,1,"")</f>
        <v/>
      </c>
      <c r="J13" s="176" t="str">
        <f>IF(ISERR(FIND(CONCATENATE(J$4,","),Pra!$R13))=FALSE,1,"")</f>
        <v/>
      </c>
      <c r="K13" s="176" t="str">
        <f>IF(ISERR(FIND(CONCATENATE(K$4,","),Pra!$R13))=FALSE,1,"")</f>
        <v/>
      </c>
      <c r="L13" s="176" t="str">
        <f>IF(ISERR(FIND(CONCATENATE(L$4,","),Pra!$R13))=FALSE,1,"")</f>
        <v/>
      </c>
      <c r="M13" s="176" t="str">
        <f>IF(ISERR(FIND(CONCATENATE(M$4,","),Pra!$R13))=FALSE,1,"")</f>
        <v/>
      </c>
      <c r="N13" s="176" t="str">
        <f>IF(ISERR(FIND(CONCATENATE(N$4,","),Pra!$R13))=FALSE,1,"")</f>
        <v/>
      </c>
      <c r="O13" s="176" t="str">
        <f>IF(ISERR(FIND(CONCATENATE(O$4,","),Pra!$R13))=FALSE,1,"")</f>
        <v/>
      </c>
      <c r="P13" s="176" t="str">
        <f>IF(ISERR(FIND(CONCATENATE(P$4,","),Pra!$R13))=FALSE,1,"")</f>
        <v/>
      </c>
      <c r="Q13" s="176" t="str">
        <f>IF(ISERR(FIND(CONCATENATE(Q$4,","),Pra!$R13))=FALSE,1,"")</f>
        <v/>
      </c>
      <c r="R13" s="176" t="str">
        <f>IF(ISERR(FIND(CONCATENATE(R$4,","),Pra!$R13))=FALSE,1,"")</f>
        <v/>
      </c>
      <c r="S13" s="176" t="str">
        <f>IF(ISERR(FIND(CONCATENATE(S$4,","),Pra!$R13))=FALSE,1,"")</f>
        <v/>
      </c>
      <c r="T13" s="176" t="str">
        <f>IF(ISERR(FIND(CONCATENATE(T$4,","),Pra!$R13))=FALSE,1,"")</f>
        <v/>
      </c>
      <c r="U13" s="176" t="str">
        <f>IF(ISERR(FIND(CONCATENATE(U$4,","),Pra!$R13))=FALSE,1,"")</f>
        <v/>
      </c>
      <c r="V13" s="176" t="str">
        <f>IF(ISERR(FIND(CONCATENATE(V$4,","),Pra!$R13))=FALSE,1,"")</f>
        <v/>
      </c>
      <c r="W13" s="176" t="str">
        <f>IF(ISERR(FIND(CONCATENATE(W$4,","),Pra!$R13))=FALSE,1,"")</f>
        <v/>
      </c>
      <c r="X13" s="176" t="str">
        <f>IF(ISERR(FIND(CONCATENATE(X$4,","),Pra!$R13))=FALSE,1,"")</f>
        <v/>
      </c>
      <c r="Y13" s="176" t="str">
        <f>IF(ISERR(FIND(CONCATENATE(Y$4,","),Pra!$R13))=FALSE,1,"")</f>
        <v/>
      </c>
      <c r="Z13" s="176" t="str">
        <f>IF(ISERR(FIND(CONCATENATE(Z$4,","),Pra!$R13))=FALSE,1,"")</f>
        <v/>
      </c>
      <c r="AA13" s="176" t="str">
        <f>IF(ISERR(FIND(CONCATENATE(AA$4,","),Pra!$R13))=FALSE,1,"")</f>
        <v/>
      </c>
      <c r="AB13" s="176" t="str">
        <f>IF(ISERR(FIND(CONCATENATE(AB$4,","),Pra!$R13))=FALSE,1,"")</f>
        <v/>
      </c>
      <c r="AC13" s="176" t="str">
        <f>IF(ISERR(FIND(CONCATENATE(AC$4,","),Pra!$R13))=FALSE,1,"")</f>
        <v/>
      </c>
      <c r="AD13" s="175" t="str">
        <f>(Pra!$C13)</f>
        <v>Algebra z geometrią</v>
      </c>
      <c r="AE13" s="176">
        <f>IF(ISERR(FIND(CONCATENATE(AE$4,","),Pra!$S13))=FALSE,1,"")</f>
        <v>1</v>
      </c>
      <c r="AF13" s="176" t="str">
        <f>IF(ISERR(FIND(CONCATENATE(AF$4,","),Pra!$S13))=FALSE,1,"")</f>
        <v/>
      </c>
      <c r="AG13" s="176" t="str">
        <f>IF(ISERR(FIND(CONCATENATE(AG$4,","),Pra!$S13))=FALSE,1,"")</f>
        <v/>
      </c>
      <c r="AH13" s="176" t="str">
        <f>IF(ISERR(FIND(CONCATENATE(AH$4,","),Pra!$S13))=FALSE,1,"")</f>
        <v/>
      </c>
      <c r="AI13" s="176" t="str">
        <f>IF(ISERR(FIND(CONCATENATE(AI$4,","),Pra!$S13))=FALSE,1,"")</f>
        <v/>
      </c>
      <c r="AJ13" s="176" t="str">
        <f>IF(ISERR(FIND(CONCATENATE(AJ$4,","),Pra!$S13))=FALSE,1,"")</f>
        <v/>
      </c>
      <c r="AK13" s="176" t="str">
        <f>IF(ISERR(FIND(CONCATENATE(AK$4,","),Pra!$S13))=FALSE,1,"")</f>
        <v/>
      </c>
      <c r="AL13" s="176" t="str">
        <f>IF(ISERR(FIND(CONCATENATE(AL$4,","),Pra!$S13))=FALSE,1,"")</f>
        <v/>
      </c>
      <c r="AM13" s="176" t="str">
        <f>IF(ISERR(FIND(CONCATENATE(AM$4,","),Pra!$S13))=FALSE,1,"")</f>
        <v/>
      </c>
      <c r="AN13" s="176" t="str">
        <f>IF(ISERR(FIND(CONCATENATE(AN$4,","),Pra!$S13))=FALSE,1,"")</f>
        <v/>
      </c>
      <c r="AO13" s="176" t="str">
        <f>IF(ISERR(FIND(CONCATENATE(AO$4,","),Pra!$S13))=FALSE,1,"")</f>
        <v/>
      </c>
      <c r="AP13" s="176" t="str">
        <f>IF(ISERR(FIND(CONCATENATE(AP$4,","),Pra!$S13))=FALSE,1,"")</f>
        <v/>
      </c>
      <c r="AQ13" s="176" t="str">
        <f>IF(ISERR(FIND(CONCATENATE(AQ$4,","),Pra!$S13))=FALSE,1,"")</f>
        <v/>
      </c>
      <c r="AR13" s="176" t="str">
        <f>IF(ISERR(FIND(CONCATENATE(AR$4,","),Pra!$S13))=FALSE,1,"")</f>
        <v/>
      </c>
      <c r="AS13" s="176" t="str">
        <f>IF(ISERR(FIND(CONCATENATE(AS$4,","),Pra!$S13))=FALSE,1,"")</f>
        <v/>
      </c>
      <c r="AT13" s="176" t="str">
        <f>IF(ISERR(FIND(CONCATENATE(AT$4,","),Pra!$S13))=FALSE,1,"")</f>
        <v/>
      </c>
      <c r="AU13" s="176" t="str">
        <f>IF(ISERR(FIND(CONCATENATE(AU$4,","),Pra!$S13))=FALSE,1,"")</f>
        <v/>
      </c>
      <c r="AV13" s="176" t="str">
        <f>IF(ISERR(FIND(CONCATENATE(AV$4,","),Pra!$S13))=FALSE,1,"")</f>
        <v/>
      </c>
      <c r="AW13" s="176" t="str">
        <f>IF(ISERR(FIND(CONCATENATE(AW$4,","),Pra!$S13))=FALSE,1,"")</f>
        <v/>
      </c>
      <c r="AX13" s="176" t="str">
        <f>IF(ISERR(FIND(CONCATENATE(AX$4,","),Pra!$S13))=FALSE,1,"")</f>
        <v/>
      </c>
      <c r="AY13" s="176" t="str">
        <f>IF(ISERR(FIND(CONCATENATE(AY$4,","),Pra!$S13))=FALSE,1,"")</f>
        <v/>
      </c>
      <c r="AZ13" s="176" t="str">
        <f>IF(ISERR(FIND(CONCATENATE(AZ$4,","),Pra!$S13))=FALSE,1,"")</f>
        <v/>
      </c>
      <c r="BA13" s="176" t="str">
        <f>IF(ISERR(FIND(CONCATENATE(BA$4,","),Pra!$S13))=FALSE,1,"")</f>
        <v/>
      </c>
      <c r="BB13" s="176" t="str">
        <f>IF(ISERR(FIND(CONCATENATE(BB$4,","),Pra!$S13))=FALSE,1,"")</f>
        <v/>
      </c>
      <c r="BC13" s="176" t="str">
        <f>IF(ISERR(FIND(CONCATENATE(BC$4,","),Pra!$S13))=FALSE,1,"")</f>
        <v/>
      </c>
      <c r="BD13" s="176" t="str">
        <f>IF(ISERR(FIND(CONCATENATE(BD$4,","),Pra!$S13))=FALSE,1,"")</f>
        <v/>
      </c>
      <c r="BE13" s="176" t="str">
        <f>IF(ISERR(FIND(CONCATENATE(BE$4,","),Pra!$S13))=FALSE,1,"")</f>
        <v/>
      </c>
      <c r="BF13" s="176" t="str">
        <f>IF(ISERR(FIND(CONCATENATE(BF$4,","),Pra!$S13))=FALSE,1,"")</f>
        <v/>
      </c>
      <c r="BG13" s="176" t="str">
        <f>IF(ISERR(FIND(CONCATENATE(BG$4,","),Pra!$S13))=FALSE,1,"")</f>
        <v/>
      </c>
      <c r="BH13" s="176" t="str">
        <f>IF(ISERR(FIND(CONCATENATE(BH$4,","),Pra!$S13))=FALSE,1,"")</f>
        <v/>
      </c>
      <c r="BI13" s="176" t="str">
        <f>IF(ISERR(FIND(CONCATENATE(BI$4,","),Pra!$S13))=FALSE,1,"")</f>
        <v/>
      </c>
      <c r="BJ13" s="176" t="str">
        <f>IF(ISERR(FIND(CONCATENATE(BJ$4,","),Pra!$S13))=FALSE,1,"")</f>
        <v/>
      </c>
      <c r="BK13" s="176" t="str">
        <f>IF(ISERR(FIND(CONCATENATE(BK$4,","),Pra!$S13))=FALSE,1,"")</f>
        <v/>
      </c>
      <c r="BL13" s="176" t="str">
        <f>IF(ISERR(FIND(CONCATENATE(BL$4,","),Pra!$S13))=FALSE,1,"")</f>
        <v/>
      </c>
      <c r="BM13" s="176" t="str">
        <f>IF(ISERR(FIND(CONCATENATE(BM$4,","),Pra!$S13))=FALSE,1,"")</f>
        <v/>
      </c>
      <c r="BN13" s="175" t="str">
        <f>(Pra!$C13)</f>
        <v>Algebra z geometrią</v>
      </c>
      <c r="BO13" s="176">
        <f>IF(ISERR(FIND(CONCATENATE(BO$4,","),Pra!$T13))=FALSE,1,"")</f>
        <v>1</v>
      </c>
      <c r="BP13" s="176" t="str">
        <f>IF(ISERR(FIND(CONCATENATE(BP$4,","),Pra!$T13))=FALSE,1,"")</f>
        <v/>
      </c>
      <c r="BQ13" s="176" t="str">
        <f>IF(ISERR(FIND(CONCATENATE(BQ$4,","),Pra!$T13))=FALSE,1,"")</f>
        <v/>
      </c>
      <c r="BR13" s="176" t="str">
        <f>IF(ISERR(FIND(CONCATENATE(BR$4,","),Pra!$T13))=FALSE,1,"")</f>
        <v/>
      </c>
      <c r="BS13" s="176" t="str">
        <f>IF(ISERR(FIND(CONCATENATE(BS$4,","),Pra!$T13))=FALSE,1,"")</f>
        <v/>
      </c>
      <c r="BT13" s="176" t="str">
        <f>IF(ISERR(FIND(CONCATENATE(BT$4,","),Pra!$T13))=FALSE,1,"")</f>
        <v/>
      </c>
      <c r="BU13" s="176" t="str">
        <f>IF(ISERR(FIND(CONCATENATE(BU$4,","),Pra!$T13))=FALSE,1,"")</f>
        <v/>
      </c>
    </row>
    <row r="14" spans="1:73" ht="12.75" customHeight="1">
      <c r="A14" s="175" t="str">
        <f>(Pra!$C14)</f>
        <v>Fizyka</v>
      </c>
      <c r="B14" s="176" t="str">
        <f>IF(ISERR(FIND(CONCATENATE(B$4,","),Pra!$R14))=FALSE,1,"")</f>
        <v/>
      </c>
      <c r="C14" s="176">
        <f>IF(ISERR(FIND(CONCATENATE(C$4,","),Pra!$R14))=FALSE,1,"")</f>
        <v>1</v>
      </c>
      <c r="D14" s="176">
        <f>IF(ISERR(FIND(CONCATENATE(D$4,","),Pra!$R14))=FALSE,1,"")</f>
        <v>1</v>
      </c>
      <c r="E14" s="176" t="str">
        <f>IF(ISERR(FIND(CONCATENATE(E$4,","),Pra!$R14))=FALSE,1,"")</f>
        <v/>
      </c>
      <c r="F14" s="176" t="str">
        <f>IF(ISERR(FIND(CONCATENATE(F$4,","),Pra!$R14))=FALSE,1,"")</f>
        <v/>
      </c>
      <c r="G14" s="176" t="str">
        <f>IF(ISERR(FIND(CONCATENATE(G$4,","),Pra!$R14))=FALSE,1,"")</f>
        <v/>
      </c>
      <c r="H14" s="176" t="str">
        <f>IF(ISERR(FIND(CONCATENATE(H$4,","),Pra!$R14))=FALSE,1,"")</f>
        <v/>
      </c>
      <c r="I14" s="176" t="str">
        <f>IF(ISERR(FIND(CONCATENATE(I$4,","),Pra!$R14))=FALSE,1,"")</f>
        <v/>
      </c>
      <c r="J14" s="176" t="str">
        <f>IF(ISERR(FIND(CONCATENATE(J$4,","),Pra!$R14))=FALSE,1,"")</f>
        <v/>
      </c>
      <c r="K14" s="176" t="str">
        <f>IF(ISERR(FIND(CONCATENATE(K$4,","),Pra!$R14))=FALSE,1,"")</f>
        <v/>
      </c>
      <c r="L14" s="176" t="str">
        <f>IF(ISERR(FIND(CONCATENATE(L$4,","),Pra!$R14))=FALSE,1,"")</f>
        <v/>
      </c>
      <c r="M14" s="176" t="str">
        <f>IF(ISERR(FIND(CONCATENATE(M$4,","),Pra!$R14))=FALSE,1,"")</f>
        <v/>
      </c>
      <c r="N14" s="176" t="str">
        <f>IF(ISERR(FIND(CONCATENATE(N$4,","),Pra!$R14))=FALSE,1,"")</f>
        <v/>
      </c>
      <c r="O14" s="176" t="str">
        <f>IF(ISERR(FIND(CONCATENATE(O$4,","),Pra!$R14))=FALSE,1,"")</f>
        <v/>
      </c>
      <c r="P14" s="176" t="str">
        <f>IF(ISERR(FIND(CONCATENATE(P$4,","),Pra!$R14))=FALSE,1,"")</f>
        <v/>
      </c>
      <c r="Q14" s="176" t="str">
        <f>IF(ISERR(FIND(CONCATENATE(Q$4,","),Pra!$R14))=FALSE,1,"")</f>
        <v/>
      </c>
      <c r="R14" s="176" t="str">
        <f>IF(ISERR(FIND(CONCATENATE(R$4,","),Pra!$R14))=FALSE,1,"")</f>
        <v/>
      </c>
      <c r="S14" s="176" t="str">
        <f>IF(ISERR(FIND(CONCATENATE(S$4,","),Pra!$R14))=FALSE,1,"")</f>
        <v/>
      </c>
      <c r="T14" s="176" t="str">
        <f>IF(ISERR(FIND(CONCATENATE(T$4,","),Pra!$R14))=FALSE,1,"")</f>
        <v/>
      </c>
      <c r="U14" s="176" t="str">
        <f>IF(ISERR(FIND(CONCATENATE(U$4,","),Pra!$R14))=FALSE,1,"")</f>
        <v/>
      </c>
      <c r="V14" s="176" t="str">
        <f>IF(ISERR(FIND(CONCATENATE(V$4,","),Pra!$R14))=FALSE,1,"")</f>
        <v/>
      </c>
      <c r="W14" s="176" t="str">
        <f>IF(ISERR(FIND(CONCATENATE(W$4,","),Pra!$R14))=FALSE,1,"")</f>
        <v/>
      </c>
      <c r="X14" s="176" t="str">
        <f>IF(ISERR(FIND(CONCATENATE(X$4,","),Pra!$R14))=FALSE,1,"")</f>
        <v/>
      </c>
      <c r="Y14" s="176" t="str">
        <f>IF(ISERR(FIND(CONCATENATE(Y$4,","),Pra!$R14))=FALSE,1,"")</f>
        <v/>
      </c>
      <c r="Z14" s="176" t="str">
        <f>IF(ISERR(FIND(CONCATENATE(Z$4,","),Pra!$R14))=FALSE,1,"")</f>
        <v/>
      </c>
      <c r="AA14" s="176" t="str">
        <f>IF(ISERR(FIND(CONCATENATE(AA$4,","),Pra!$R14))=FALSE,1,"")</f>
        <v/>
      </c>
      <c r="AB14" s="176" t="str">
        <f>IF(ISERR(FIND(CONCATENATE(AB$4,","),Pra!$R14))=FALSE,1,"")</f>
        <v/>
      </c>
      <c r="AC14" s="176" t="str">
        <f>IF(ISERR(FIND(CONCATENATE(AC$4,","),Pra!$R14))=FALSE,1,"")</f>
        <v/>
      </c>
      <c r="AD14" s="175" t="str">
        <f>(Pra!$C14)</f>
        <v>Fizyka</v>
      </c>
      <c r="AE14" s="176">
        <f>IF(ISERR(FIND(CONCATENATE(AE$4,","),Pra!$S14))=FALSE,1,"")</f>
        <v>1</v>
      </c>
      <c r="AF14" s="176" t="str">
        <f>IF(ISERR(FIND(CONCATENATE(AF$4,","),Pra!$S14))=FALSE,1,"")</f>
        <v/>
      </c>
      <c r="AG14" s="176" t="str">
        <f>IF(ISERR(FIND(CONCATENATE(AG$4,","),Pra!$S14))=FALSE,1,"")</f>
        <v/>
      </c>
      <c r="AH14" s="176" t="str">
        <f>IF(ISERR(FIND(CONCATENATE(AH$4,","),Pra!$S14))=FALSE,1,"")</f>
        <v/>
      </c>
      <c r="AI14" s="176" t="str">
        <f>IF(ISERR(FIND(CONCATENATE(AI$4,","),Pra!$S14))=FALSE,1,"")</f>
        <v/>
      </c>
      <c r="AJ14" s="176" t="str">
        <f>IF(ISERR(FIND(CONCATENATE(AJ$4,","),Pra!$S14))=FALSE,1,"")</f>
        <v/>
      </c>
      <c r="AK14" s="176" t="str">
        <f>IF(ISERR(FIND(CONCATENATE(AK$4,","),Pra!$S14))=FALSE,1,"")</f>
        <v/>
      </c>
      <c r="AL14" s="176" t="str">
        <f>IF(ISERR(FIND(CONCATENATE(AL$4,","),Pra!$S14))=FALSE,1,"")</f>
        <v/>
      </c>
      <c r="AM14" s="176" t="str">
        <f>IF(ISERR(FIND(CONCATENATE(AM$4,","),Pra!$S14))=FALSE,1,"")</f>
        <v/>
      </c>
      <c r="AN14" s="176" t="str">
        <f>IF(ISERR(FIND(CONCATENATE(AN$4,","),Pra!$S14))=FALSE,1,"")</f>
        <v/>
      </c>
      <c r="AO14" s="176" t="str">
        <f>IF(ISERR(FIND(CONCATENATE(AO$4,","),Pra!$S14))=FALSE,1,"")</f>
        <v/>
      </c>
      <c r="AP14" s="176" t="str">
        <f>IF(ISERR(FIND(CONCATENATE(AP$4,","),Pra!$S14))=FALSE,1,"")</f>
        <v/>
      </c>
      <c r="AQ14" s="176" t="str">
        <f>IF(ISERR(FIND(CONCATENATE(AQ$4,","),Pra!$S14))=FALSE,1,"")</f>
        <v/>
      </c>
      <c r="AR14" s="176" t="str">
        <f>IF(ISERR(FIND(CONCATENATE(AR$4,","),Pra!$S14))=FALSE,1,"")</f>
        <v/>
      </c>
      <c r="AS14" s="176" t="str">
        <f>IF(ISERR(FIND(CONCATENATE(AS$4,","),Pra!$S14))=FALSE,1,"")</f>
        <v/>
      </c>
      <c r="AT14" s="176" t="str">
        <f>IF(ISERR(FIND(CONCATENATE(AT$4,","),Pra!$S14))=FALSE,1,"")</f>
        <v/>
      </c>
      <c r="AU14" s="176" t="str">
        <f>IF(ISERR(FIND(CONCATENATE(AU$4,","),Pra!$S14))=FALSE,1,"")</f>
        <v/>
      </c>
      <c r="AV14" s="176" t="str">
        <f>IF(ISERR(FIND(CONCATENATE(AV$4,","),Pra!$S14))=FALSE,1,"")</f>
        <v/>
      </c>
      <c r="AW14" s="176" t="str">
        <f>IF(ISERR(FIND(CONCATENATE(AW$4,","),Pra!$S14))=FALSE,1,"")</f>
        <v/>
      </c>
      <c r="AX14" s="176" t="str">
        <f>IF(ISERR(FIND(CONCATENATE(AX$4,","),Pra!$S14))=FALSE,1,"")</f>
        <v/>
      </c>
      <c r="AY14" s="176" t="str">
        <f>IF(ISERR(FIND(CONCATENATE(AY$4,","),Pra!$S14))=FALSE,1,"")</f>
        <v/>
      </c>
      <c r="AZ14" s="176" t="str">
        <f>IF(ISERR(FIND(CONCATENATE(AZ$4,","),Pra!$S14))=FALSE,1,"")</f>
        <v/>
      </c>
      <c r="BA14" s="176" t="str">
        <f>IF(ISERR(FIND(CONCATENATE(BA$4,","),Pra!$S14))=FALSE,1,"")</f>
        <v/>
      </c>
      <c r="BB14" s="176" t="str">
        <f>IF(ISERR(FIND(CONCATENATE(BB$4,","),Pra!$S14))=FALSE,1,"")</f>
        <v/>
      </c>
      <c r="BC14" s="176" t="str">
        <f>IF(ISERR(FIND(CONCATENATE(BC$4,","),Pra!$S14))=FALSE,1,"")</f>
        <v/>
      </c>
      <c r="BD14" s="176" t="str">
        <f>IF(ISERR(FIND(CONCATENATE(BD$4,","),Pra!$S14))=FALSE,1,"")</f>
        <v/>
      </c>
      <c r="BE14" s="176" t="str">
        <f>IF(ISERR(FIND(CONCATENATE(BE$4,","),Pra!$S14))=FALSE,1,"")</f>
        <v/>
      </c>
      <c r="BF14" s="176" t="str">
        <f>IF(ISERR(FIND(CONCATENATE(BF$4,","),Pra!$S14))=FALSE,1,"")</f>
        <v/>
      </c>
      <c r="BG14" s="176" t="str">
        <f>IF(ISERR(FIND(CONCATENATE(BG$4,","),Pra!$S14))=FALSE,1,"")</f>
        <v/>
      </c>
      <c r="BH14" s="176" t="str">
        <f>IF(ISERR(FIND(CONCATENATE(BH$4,","),Pra!$S14))=FALSE,1,"")</f>
        <v/>
      </c>
      <c r="BI14" s="176" t="str">
        <f>IF(ISERR(FIND(CONCATENATE(BI$4,","),Pra!$S14))=FALSE,1,"")</f>
        <v/>
      </c>
      <c r="BJ14" s="176" t="str">
        <f>IF(ISERR(FIND(CONCATENATE(BJ$4,","),Pra!$S14))=FALSE,1,"")</f>
        <v/>
      </c>
      <c r="BK14" s="176" t="str">
        <f>IF(ISERR(FIND(CONCATENATE(BK$4,","),Pra!$S14))=FALSE,1,"")</f>
        <v/>
      </c>
      <c r="BL14" s="176" t="str">
        <f>IF(ISERR(FIND(CONCATENATE(BL$4,","),Pra!$S14))=FALSE,1,"")</f>
        <v/>
      </c>
      <c r="BM14" s="176" t="str">
        <f>IF(ISERR(FIND(CONCATENATE(BM$4,","),Pra!$S14))=FALSE,1,"")</f>
        <v/>
      </c>
      <c r="BN14" s="175" t="str">
        <f>(Pra!$C14)</f>
        <v>Fizyka</v>
      </c>
      <c r="BO14" s="176">
        <f>IF(ISERR(FIND(CONCATENATE(BO$4,","),Pra!$T14))=FALSE,1,"")</f>
        <v>1</v>
      </c>
      <c r="BP14" s="176" t="str">
        <f>IF(ISERR(FIND(CONCATENATE(BP$4,","),Pra!$T14))=FALSE,1,"")</f>
        <v/>
      </c>
      <c r="BQ14" s="176" t="str">
        <f>IF(ISERR(FIND(CONCATENATE(BQ$4,","),Pra!$T14))=FALSE,1,"")</f>
        <v/>
      </c>
      <c r="BR14" s="176" t="str">
        <f>IF(ISERR(FIND(CONCATENATE(BR$4,","),Pra!$T14))=FALSE,1,"")</f>
        <v/>
      </c>
      <c r="BS14" s="176">
        <f>IF(ISERR(FIND(CONCATENATE(BS$4,","),Pra!$T14))=FALSE,1,"")</f>
        <v>1</v>
      </c>
      <c r="BT14" s="176" t="str">
        <f>IF(ISERR(FIND(CONCATENATE(BT$4,","),Pra!$T14))=FALSE,1,"")</f>
        <v/>
      </c>
      <c r="BU14" s="176" t="str">
        <f>IF(ISERR(FIND(CONCATENATE(BU$4,","),Pra!$T14))=FALSE,1,"")</f>
        <v/>
      </c>
    </row>
    <row r="15" spans="1:73" ht="12.75" customHeight="1">
      <c r="A15" s="175" t="str">
        <f>(Pra!$C15)</f>
        <v>Podstawy informatyki</v>
      </c>
      <c r="B15" s="176" t="str">
        <f>IF(ISERR(FIND(CONCATENATE(B$4,","),Pra!$R15))=FALSE,1,"")</f>
        <v/>
      </c>
      <c r="C15" s="176" t="str">
        <f>IF(ISERR(FIND(CONCATENATE(C$4,","),Pra!$R15))=FALSE,1,"")</f>
        <v/>
      </c>
      <c r="D15" s="176" t="str">
        <f>IF(ISERR(FIND(CONCATENATE(D$4,","),Pra!$R15))=FALSE,1,"")</f>
        <v/>
      </c>
      <c r="E15" s="176" t="str">
        <f>IF(ISERR(FIND(CONCATENATE(E$4,","),Pra!$R15))=FALSE,1,"")</f>
        <v/>
      </c>
      <c r="F15" s="176" t="str">
        <f>IF(ISERR(FIND(CONCATENATE(F$4,","),Pra!$R15))=FALSE,1,"")</f>
        <v/>
      </c>
      <c r="G15" s="176" t="str">
        <f>IF(ISERR(FIND(CONCATENATE(G$4,","),Pra!$R15))=FALSE,1,"")</f>
        <v/>
      </c>
      <c r="H15" s="176" t="str">
        <f>IF(ISERR(FIND(CONCATENATE(H$4,","),Pra!$R15))=FALSE,1,"")</f>
        <v/>
      </c>
      <c r="I15" s="176">
        <f>IF(ISERR(FIND(CONCATENATE(I$4,","),Pra!$R15))=FALSE,1,"")</f>
        <v>1</v>
      </c>
      <c r="J15" s="176">
        <f>IF(ISERR(FIND(CONCATENATE(J$4,","),Pra!$R15))=FALSE,1,"")</f>
        <v>1</v>
      </c>
      <c r="K15" s="176" t="str">
        <f>IF(ISERR(FIND(CONCATENATE(K$4,","),Pra!$R15))=FALSE,1,"")</f>
        <v/>
      </c>
      <c r="L15" s="176" t="str">
        <f>IF(ISERR(FIND(CONCATENATE(L$4,","),Pra!$R15))=FALSE,1,"")</f>
        <v/>
      </c>
      <c r="M15" s="176" t="str">
        <f>IF(ISERR(FIND(CONCATENATE(M$4,","),Pra!$R15))=FALSE,1,"")</f>
        <v/>
      </c>
      <c r="N15" s="176" t="str">
        <f>IF(ISERR(FIND(CONCATENATE(N$4,","),Pra!$R15))=FALSE,1,"")</f>
        <v/>
      </c>
      <c r="O15" s="176" t="str">
        <f>IF(ISERR(FIND(CONCATENATE(O$4,","),Pra!$R15))=FALSE,1,"")</f>
        <v/>
      </c>
      <c r="P15" s="176" t="str">
        <f>IF(ISERR(FIND(CONCATENATE(P$4,","),Pra!$R15))=FALSE,1,"")</f>
        <v/>
      </c>
      <c r="Q15" s="176" t="str">
        <f>IF(ISERR(FIND(CONCATENATE(Q$4,","),Pra!$R15))=FALSE,1,"")</f>
        <v/>
      </c>
      <c r="R15" s="176" t="str">
        <f>IF(ISERR(FIND(CONCATENATE(R$4,","),Pra!$R15))=FALSE,1,"")</f>
        <v/>
      </c>
      <c r="S15" s="176" t="str">
        <f>IF(ISERR(FIND(CONCATENATE(S$4,","),Pra!$R15))=FALSE,1,"")</f>
        <v/>
      </c>
      <c r="T15" s="176" t="str">
        <f>IF(ISERR(FIND(CONCATENATE(T$4,","),Pra!$R15))=FALSE,1,"")</f>
        <v/>
      </c>
      <c r="U15" s="176" t="str">
        <f>IF(ISERR(FIND(CONCATENATE(U$4,","),Pra!$R15))=FALSE,1,"")</f>
        <v/>
      </c>
      <c r="V15" s="176" t="str">
        <f>IF(ISERR(FIND(CONCATENATE(V$4,","),Pra!$R15))=FALSE,1,"")</f>
        <v/>
      </c>
      <c r="W15" s="176" t="str">
        <f>IF(ISERR(FIND(CONCATENATE(W$4,","),Pra!$R15))=FALSE,1,"")</f>
        <v/>
      </c>
      <c r="X15" s="176" t="str">
        <f>IF(ISERR(FIND(CONCATENATE(X$4,","),Pra!$R15))=FALSE,1,"")</f>
        <v/>
      </c>
      <c r="Y15" s="176" t="str">
        <f>IF(ISERR(FIND(CONCATENATE(Y$4,","),Pra!$R15))=FALSE,1,"")</f>
        <v/>
      </c>
      <c r="Z15" s="176" t="str">
        <f>IF(ISERR(FIND(CONCATENATE(Z$4,","),Pra!$R15))=FALSE,1,"")</f>
        <v/>
      </c>
      <c r="AA15" s="176" t="str">
        <f>IF(ISERR(FIND(CONCATENATE(AA$4,","),Pra!$R15))=FALSE,1,"")</f>
        <v/>
      </c>
      <c r="AB15" s="176" t="str">
        <f>IF(ISERR(FIND(CONCATENATE(AB$4,","),Pra!$R15))=FALSE,1,"")</f>
        <v/>
      </c>
      <c r="AC15" s="176" t="str">
        <f>IF(ISERR(FIND(CONCATENATE(AC$4,","),Pra!$R15))=FALSE,1,"")</f>
        <v/>
      </c>
      <c r="AD15" s="175" t="str">
        <f>(Pra!$C15)</f>
        <v>Podstawy informatyki</v>
      </c>
      <c r="AE15" s="176">
        <f>IF(ISERR(FIND(CONCATENATE(AE$4,","),Pra!$S15))=FALSE,1,"")</f>
        <v>1</v>
      </c>
      <c r="AF15" s="176" t="str">
        <f>IF(ISERR(FIND(CONCATENATE(AF$4,","),Pra!$S15))=FALSE,1,"")</f>
        <v/>
      </c>
      <c r="AG15" s="176" t="str">
        <f>IF(ISERR(FIND(CONCATENATE(AG$4,","),Pra!$S15))=FALSE,1,"")</f>
        <v/>
      </c>
      <c r="AH15" s="176" t="str">
        <f>IF(ISERR(FIND(CONCATENATE(AH$4,","),Pra!$S15))=FALSE,1,"")</f>
        <v/>
      </c>
      <c r="AI15" s="176" t="str">
        <f>IF(ISERR(FIND(CONCATENATE(AI$4,","),Pra!$S15))=FALSE,1,"")</f>
        <v/>
      </c>
      <c r="AJ15" s="176" t="str">
        <f>IF(ISERR(FIND(CONCATENATE(AJ$4,","),Pra!$S15))=FALSE,1,"")</f>
        <v/>
      </c>
      <c r="AK15" s="176" t="str">
        <f>IF(ISERR(FIND(CONCATENATE(AK$4,","),Pra!$S15))=FALSE,1,"")</f>
        <v/>
      </c>
      <c r="AL15" s="176" t="str">
        <f>IF(ISERR(FIND(CONCATENATE(AL$4,","),Pra!$S15))=FALSE,1,"")</f>
        <v/>
      </c>
      <c r="AM15" s="176" t="str">
        <f>IF(ISERR(FIND(CONCATENATE(AM$4,","),Pra!$S15))=FALSE,1,"")</f>
        <v/>
      </c>
      <c r="AN15" s="176" t="str">
        <f>IF(ISERR(FIND(CONCATENATE(AN$4,","),Pra!$S15))=FALSE,1,"")</f>
        <v/>
      </c>
      <c r="AO15" s="176" t="str">
        <f>IF(ISERR(FIND(CONCATENATE(AO$4,","),Pra!$S15))=FALSE,1,"")</f>
        <v/>
      </c>
      <c r="AP15" s="176" t="str">
        <f>IF(ISERR(FIND(CONCATENATE(AP$4,","),Pra!$S15))=FALSE,1,"")</f>
        <v/>
      </c>
      <c r="AQ15" s="176" t="str">
        <f>IF(ISERR(FIND(CONCATENATE(AQ$4,","),Pra!$S15))=FALSE,1,"")</f>
        <v/>
      </c>
      <c r="AR15" s="176" t="str">
        <f>IF(ISERR(FIND(CONCATENATE(AR$4,","),Pra!$S15))=FALSE,1,"")</f>
        <v/>
      </c>
      <c r="AS15" s="176" t="str">
        <f>IF(ISERR(FIND(CONCATENATE(AS$4,","),Pra!$S15))=FALSE,1,"")</f>
        <v/>
      </c>
      <c r="AT15" s="176" t="str">
        <f>IF(ISERR(FIND(CONCATENATE(AT$4,","),Pra!$S15))=FALSE,1,"")</f>
        <v/>
      </c>
      <c r="AU15" s="176" t="str">
        <f>IF(ISERR(FIND(CONCATENATE(AU$4,","),Pra!$S15))=FALSE,1,"")</f>
        <v/>
      </c>
      <c r="AV15" s="176" t="str">
        <f>IF(ISERR(FIND(CONCATENATE(AV$4,","),Pra!$S15))=FALSE,1,"")</f>
        <v/>
      </c>
      <c r="AW15" s="176" t="str">
        <f>IF(ISERR(FIND(CONCATENATE(AW$4,","),Pra!$S15))=FALSE,1,"")</f>
        <v/>
      </c>
      <c r="AX15" s="176" t="str">
        <f>IF(ISERR(FIND(CONCATENATE(AX$4,","),Pra!$S15))=FALSE,1,"")</f>
        <v/>
      </c>
      <c r="AY15" s="176" t="str">
        <f>IF(ISERR(FIND(CONCATENATE(AY$4,","),Pra!$S15))=FALSE,1,"")</f>
        <v/>
      </c>
      <c r="AZ15" s="176" t="str">
        <f>IF(ISERR(FIND(CONCATENATE(AZ$4,","),Pra!$S15))=FALSE,1,"")</f>
        <v/>
      </c>
      <c r="BA15" s="176" t="str">
        <f>IF(ISERR(FIND(CONCATENATE(BA$4,","),Pra!$S15))=FALSE,1,"")</f>
        <v/>
      </c>
      <c r="BB15" s="176" t="str">
        <f>IF(ISERR(FIND(CONCATENATE(BB$4,","),Pra!$S15))=FALSE,1,"")</f>
        <v/>
      </c>
      <c r="BC15" s="176" t="str">
        <f>IF(ISERR(FIND(CONCATENATE(BC$4,","),Pra!$S15))=FALSE,1,"")</f>
        <v/>
      </c>
      <c r="BD15" s="176" t="str">
        <f>IF(ISERR(FIND(CONCATENATE(BD$4,","),Pra!$S15))=FALSE,1,"")</f>
        <v/>
      </c>
      <c r="BE15" s="176" t="str">
        <f>IF(ISERR(FIND(CONCATENATE(BE$4,","),Pra!$S15))=FALSE,1,"")</f>
        <v/>
      </c>
      <c r="BF15" s="176" t="str">
        <f>IF(ISERR(FIND(CONCATENATE(BF$4,","),Pra!$S15))=FALSE,1,"")</f>
        <v/>
      </c>
      <c r="BG15" s="176" t="str">
        <f>IF(ISERR(FIND(CONCATENATE(BG$4,","),Pra!$S15))=FALSE,1,"")</f>
        <v/>
      </c>
      <c r="BH15" s="176" t="str">
        <f>IF(ISERR(FIND(CONCATENATE(BH$4,","),Pra!$S15))=FALSE,1,"")</f>
        <v/>
      </c>
      <c r="BI15" s="176" t="str">
        <f>IF(ISERR(FIND(CONCATENATE(BI$4,","),Pra!$S15))=FALSE,1,"")</f>
        <v/>
      </c>
      <c r="BJ15" s="176" t="str">
        <f>IF(ISERR(FIND(CONCATENATE(BJ$4,","),Pra!$S15))=FALSE,1,"")</f>
        <v/>
      </c>
      <c r="BK15" s="176" t="str">
        <f>IF(ISERR(FIND(CONCATENATE(BK$4,","),Pra!$S15))=FALSE,1,"")</f>
        <v/>
      </c>
      <c r="BL15" s="176" t="str">
        <f>IF(ISERR(FIND(CONCATENATE(BL$4,","),Pra!$S15))=FALSE,1,"")</f>
        <v/>
      </c>
      <c r="BM15" s="176" t="str">
        <f>IF(ISERR(FIND(CONCATENATE(BM$4,","),Pra!$S15))=FALSE,1,"")</f>
        <v/>
      </c>
      <c r="BN15" s="175" t="str">
        <f>(Pra!$C15)</f>
        <v>Podstawy informatyki</v>
      </c>
      <c r="BO15" s="176" t="str">
        <f>IF(ISERR(FIND(CONCATENATE(BO$4,","),Pra!$T15))=FALSE,1,"")</f>
        <v/>
      </c>
      <c r="BP15" s="176">
        <f>IF(ISERR(FIND(CONCATENATE(BP$4,","),Pra!$T15))=FALSE,1,"")</f>
        <v>1</v>
      </c>
      <c r="BQ15" s="176" t="str">
        <f>IF(ISERR(FIND(CONCATENATE(BQ$4,","),Pra!$T15))=FALSE,1,"")</f>
        <v/>
      </c>
      <c r="BR15" s="176" t="str">
        <f>IF(ISERR(FIND(CONCATENATE(BR$4,","),Pra!$T15))=FALSE,1,"")</f>
        <v/>
      </c>
      <c r="BS15" s="176">
        <f>IF(ISERR(FIND(CONCATENATE(BS$4,","),Pra!$T15))=FALSE,1,"")</f>
        <v>1</v>
      </c>
      <c r="BT15" s="176" t="str">
        <f>IF(ISERR(FIND(CONCATENATE(BT$4,","),Pra!$T15))=FALSE,1,"")</f>
        <v/>
      </c>
      <c r="BU15" s="176" t="str">
        <f>IF(ISERR(FIND(CONCATENATE(BU$4,","),Pra!$T15))=FALSE,1,"")</f>
        <v/>
      </c>
    </row>
    <row r="16" spans="1:73" ht="12.75" customHeight="1">
      <c r="A16" s="175" t="str">
        <f>(Pra!$C16)</f>
        <v>Podstawy przetwarzania danych</v>
      </c>
      <c r="B16" s="176" t="str">
        <f>IF(ISERR(FIND(CONCATENATE(B$4,","),Pra!$R16))=FALSE,1,"")</f>
        <v/>
      </c>
      <c r="C16" s="176" t="str">
        <f>IF(ISERR(FIND(CONCATENATE(C$4,","),Pra!$R16))=FALSE,1,"")</f>
        <v/>
      </c>
      <c r="D16" s="176" t="str">
        <f>IF(ISERR(FIND(CONCATENATE(D$4,","),Pra!$R16))=FALSE,1,"")</f>
        <v/>
      </c>
      <c r="E16" s="176" t="str">
        <f>IF(ISERR(FIND(CONCATENATE(E$4,","),Pra!$R16))=FALSE,1,"")</f>
        <v/>
      </c>
      <c r="F16" s="176" t="str">
        <f>IF(ISERR(FIND(CONCATENATE(F$4,","),Pra!$R16))=FALSE,1,"")</f>
        <v/>
      </c>
      <c r="G16" s="176" t="str">
        <f>IF(ISERR(FIND(CONCATENATE(G$4,","),Pra!$R16))=FALSE,1,"")</f>
        <v/>
      </c>
      <c r="H16" s="176" t="str">
        <f>IF(ISERR(FIND(CONCATENATE(H$4,","),Pra!$R16))=FALSE,1,"")</f>
        <v/>
      </c>
      <c r="I16" s="176">
        <f>IF(ISERR(FIND(CONCATENATE(I$4,","),Pra!$R16))=FALSE,1,"")</f>
        <v>1</v>
      </c>
      <c r="J16" s="176" t="str">
        <f>IF(ISERR(FIND(CONCATENATE(J$4,","),Pra!$R16))=FALSE,1,"")</f>
        <v/>
      </c>
      <c r="K16" s="176" t="str">
        <f>IF(ISERR(FIND(CONCATENATE(K$4,","),Pra!$R16))=FALSE,1,"")</f>
        <v/>
      </c>
      <c r="L16" s="176" t="str">
        <f>IF(ISERR(FIND(CONCATENATE(L$4,","),Pra!$R16))=FALSE,1,"")</f>
        <v/>
      </c>
      <c r="M16" s="176" t="str">
        <f>IF(ISERR(FIND(CONCATENATE(M$4,","),Pra!$R16))=FALSE,1,"")</f>
        <v/>
      </c>
      <c r="N16" s="176" t="str">
        <f>IF(ISERR(FIND(CONCATENATE(N$4,","),Pra!$R16))=FALSE,1,"")</f>
        <v/>
      </c>
      <c r="O16" s="176" t="str">
        <f>IF(ISERR(FIND(CONCATENATE(O$4,","),Pra!$R16))=FALSE,1,"")</f>
        <v/>
      </c>
      <c r="P16" s="176" t="str">
        <f>IF(ISERR(FIND(CONCATENATE(P$4,","),Pra!$R16))=FALSE,1,"")</f>
        <v/>
      </c>
      <c r="Q16" s="176" t="str">
        <f>IF(ISERR(FIND(CONCATENATE(Q$4,","),Pra!$R16))=FALSE,1,"")</f>
        <v/>
      </c>
      <c r="R16" s="176" t="str">
        <f>IF(ISERR(FIND(CONCATENATE(R$4,","),Pra!$R16))=FALSE,1,"")</f>
        <v/>
      </c>
      <c r="S16" s="176" t="str">
        <f>IF(ISERR(FIND(CONCATENATE(S$4,","),Pra!$R16))=FALSE,1,"")</f>
        <v/>
      </c>
      <c r="T16" s="176" t="str">
        <f>IF(ISERR(FIND(CONCATENATE(T$4,","),Pra!$R16))=FALSE,1,"")</f>
        <v/>
      </c>
      <c r="U16" s="176" t="str">
        <f>IF(ISERR(FIND(CONCATENATE(U$4,","),Pra!$R16))=FALSE,1,"")</f>
        <v/>
      </c>
      <c r="V16" s="176" t="str">
        <f>IF(ISERR(FIND(CONCATENATE(V$4,","),Pra!$R16))=FALSE,1,"")</f>
        <v/>
      </c>
      <c r="W16" s="176" t="str">
        <f>IF(ISERR(FIND(CONCATENATE(W$4,","),Pra!$R16))=FALSE,1,"")</f>
        <v/>
      </c>
      <c r="X16" s="176" t="str">
        <f>IF(ISERR(FIND(CONCATENATE(X$4,","),Pra!$R16))=FALSE,1,"")</f>
        <v/>
      </c>
      <c r="Y16" s="176" t="str">
        <f>IF(ISERR(FIND(CONCATENATE(Y$4,","),Pra!$R16))=FALSE,1,"")</f>
        <v/>
      </c>
      <c r="Z16" s="176" t="str">
        <f>IF(ISERR(FIND(CONCATENATE(Z$4,","),Pra!$R16))=FALSE,1,"")</f>
        <v/>
      </c>
      <c r="AA16" s="176" t="str">
        <f>IF(ISERR(FIND(CONCATENATE(AA$4,","),Pra!$R16))=FALSE,1,"")</f>
        <v/>
      </c>
      <c r="AB16" s="176" t="str">
        <f>IF(ISERR(FIND(CONCATENATE(AB$4,","),Pra!$R16))=FALSE,1,"")</f>
        <v/>
      </c>
      <c r="AC16" s="176" t="str">
        <f>IF(ISERR(FIND(CONCATENATE(AC$4,","),Pra!$R16))=FALSE,1,"")</f>
        <v/>
      </c>
      <c r="AD16" s="175" t="str">
        <f>(Pra!$C16)</f>
        <v>Podstawy przetwarzania danych</v>
      </c>
      <c r="AE16" s="176">
        <f>IF(ISERR(FIND(CONCATENATE(AE$4,","),Pra!$S16))=FALSE,1,"")</f>
        <v>1</v>
      </c>
      <c r="AF16" s="176" t="str">
        <f>IF(ISERR(FIND(CONCATENATE(AF$4,","),Pra!$S16))=FALSE,1,"")</f>
        <v/>
      </c>
      <c r="AG16" s="176" t="str">
        <f>IF(ISERR(FIND(CONCATENATE(AG$4,","),Pra!$S16))=FALSE,1,"")</f>
        <v/>
      </c>
      <c r="AH16" s="176" t="str">
        <f>IF(ISERR(FIND(CONCATENATE(AH$4,","),Pra!$S16))=FALSE,1,"")</f>
        <v/>
      </c>
      <c r="AI16" s="176" t="str">
        <f>IF(ISERR(FIND(CONCATENATE(AI$4,","),Pra!$S16))=FALSE,1,"")</f>
        <v/>
      </c>
      <c r="AJ16" s="176" t="str">
        <f>IF(ISERR(FIND(CONCATENATE(AJ$4,","),Pra!$S16))=FALSE,1,"")</f>
        <v/>
      </c>
      <c r="AK16" s="176" t="str">
        <f>IF(ISERR(FIND(CONCATENATE(AK$4,","),Pra!$S16))=FALSE,1,"")</f>
        <v/>
      </c>
      <c r="AL16" s="176" t="str">
        <f>IF(ISERR(FIND(CONCATENATE(AL$4,","),Pra!$S16))=FALSE,1,"")</f>
        <v/>
      </c>
      <c r="AM16" s="176" t="str">
        <f>IF(ISERR(FIND(CONCATENATE(AM$4,","),Pra!$S16))=FALSE,1,"")</f>
        <v/>
      </c>
      <c r="AN16" s="176" t="str">
        <f>IF(ISERR(FIND(CONCATENATE(AN$4,","),Pra!$S16))=FALSE,1,"")</f>
        <v/>
      </c>
      <c r="AO16" s="176" t="str">
        <f>IF(ISERR(FIND(CONCATENATE(AO$4,","),Pra!$S16))=FALSE,1,"")</f>
        <v/>
      </c>
      <c r="AP16" s="176" t="str">
        <f>IF(ISERR(FIND(CONCATENATE(AP$4,","),Pra!$S16))=FALSE,1,"")</f>
        <v/>
      </c>
      <c r="AQ16" s="176" t="str">
        <f>IF(ISERR(FIND(CONCATENATE(AQ$4,","),Pra!$S16))=FALSE,1,"")</f>
        <v/>
      </c>
      <c r="AR16" s="176" t="str">
        <f>IF(ISERR(FIND(CONCATENATE(AR$4,","),Pra!$S16))=FALSE,1,"")</f>
        <v/>
      </c>
      <c r="AS16" s="176" t="str">
        <f>IF(ISERR(FIND(CONCATENATE(AS$4,","),Pra!$S16))=FALSE,1,"")</f>
        <v/>
      </c>
      <c r="AT16" s="176" t="str">
        <f>IF(ISERR(FIND(CONCATENATE(AT$4,","),Pra!$S16))=FALSE,1,"")</f>
        <v/>
      </c>
      <c r="AU16" s="176" t="str">
        <f>IF(ISERR(FIND(CONCATENATE(AU$4,","),Pra!$S16))=FALSE,1,"")</f>
        <v/>
      </c>
      <c r="AV16" s="176" t="str">
        <f>IF(ISERR(FIND(CONCATENATE(AV$4,","),Pra!$S16))=FALSE,1,"")</f>
        <v/>
      </c>
      <c r="AW16" s="176" t="str">
        <f>IF(ISERR(FIND(CONCATENATE(AW$4,","),Pra!$S16))=FALSE,1,"")</f>
        <v/>
      </c>
      <c r="AX16" s="176" t="str">
        <f>IF(ISERR(FIND(CONCATENATE(AX$4,","),Pra!$S16))=FALSE,1,"")</f>
        <v/>
      </c>
      <c r="AY16" s="176" t="str">
        <f>IF(ISERR(FIND(CONCATENATE(AY$4,","),Pra!$S16))=FALSE,1,"")</f>
        <v/>
      </c>
      <c r="AZ16" s="176" t="str">
        <f>IF(ISERR(FIND(CONCATENATE(AZ$4,","),Pra!$S16))=FALSE,1,"")</f>
        <v/>
      </c>
      <c r="BA16" s="176" t="str">
        <f>IF(ISERR(FIND(CONCATENATE(BA$4,","),Pra!$S16))=FALSE,1,"")</f>
        <v/>
      </c>
      <c r="BB16" s="176" t="str">
        <f>IF(ISERR(FIND(CONCATENATE(BB$4,","),Pra!$S16))=FALSE,1,"")</f>
        <v/>
      </c>
      <c r="BC16" s="176" t="str">
        <f>IF(ISERR(FIND(CONCATENATE(BC$4,","),Pra!$S16))=FALSE,1,"")</f>
        <v/>
      </c>
      <c r="BD16" s="176">
        <f>IF(ISERR(FIND(CONCATENATE(BD$4,","),Pra!$S16))=FALSE,1,"")</f>
        <v>1</v>
      </c>
      <c r="BE16" s="176" t="str">
        <f>IF(ISERR(FIND(CONCATENATE(BE$4,","),Pra!$S16))=FALSE,1,"")</f>
        <v/>
      </c>
      <c r="BF16" s="176" t="str">
        <f>IF(ISERR(FIND(CONCATENATE(BF$4,","),Pra!$S16))=FALSE,1,"")</f>
        <v/>
      </c>
      <c r="BG16" s="176" t="str">
        <f>IF(ISERR(FIND(CONCATENATE(BG$4,","),Pra!$S16))=FALSE,1,"")</f>
        <v/>
      </c>
      <c r="BH16" s="176" t="str">
        <f>IF(ISERR(FIND(CONCATENATE(BH$4,","),Pra!$S16))=FALSE,1,"")</f>
        <v/>
      </c>
      <c r="BI16" s="176" t="str">
        <f>IF(ISERR(FIND(CONCATENATE(BI$4,","),Pra!$S16))=FALSE,1,"")</f>
        <v/>
      </c>
      <c r="BJ16" s="176" t="str">
        <f>IF(ISERR(FIND(CONCATENATE(BJ$4,","),Pra!$S16))=FALSE,1,"")</f>
        <v/>
      </c>
      <c r="BK16" s="176" t="str">
        <f>IF(ISERR(FIND(CONCATENATE(BK$4,","),Pra!$S16))=FALSE,1,"")</f>
        <v/>
      </c>
      <c r="BL16" s="176" t="str">
        <f>IF(ISERR(FIND(CONCATENATE(BL$4,","),Pra!$S16))=FALSE,1,"")</f>
        <v/>
      </c>
      <c r="BM16" s="176" t="str">
        <f>IF(ISERR(FIND(CONCATENATE(BM$4,","),Pra!$S16))=FALSE,1,"")</f>
        <v/>
      </c>
      <c r="BN16" s="175" t="str">
        <f>(Pra!$C16)</f>
        <v>Podstawy przetwarzania danych</v>
      </c>
      <c r="BO16" s="176">
        <f>IF(ISERR(FIND(CONCATENATE(BO$4,","),Pra!$T16))=FALSE,1,"")</f>
        <v>1</v>
      </c>
      <c r="BP16" s="176" t="str">
        <f>IF(ISERR(FIND(CONCATENATE(BP$4,","),Pra!$T16))=FALSE,1,"")</f>
        <v/>
      </c>
      <c r="BQ16" s="176" t="str">
        <f>IF(ISERR(FIND(CONCATENATE(BQ$4,","),Pra!$T16))=FALSE,1,"")</f>
        <v/>
      </c>
      <c r="BR16" s="176" t="str">
        <f>IF(ISERR(FIND(CONCATENATE(BR$4,","),Pra!$T16))=FALSE,1,"")</f>
        <v/>
      </c>
      <c r="BS16" s="176" t="str">
        <f>IF(ISERR(FIND(CONCATENATE(BS$4,","),Pra!$T16))=FALSE,1,"")</f>
        <v/>
      </c>
      <c r="BT16" s="176" t="str">
        <f>IF(ISERR(FIND(CONCATENATE(BT$4,","),Pra!$T16))=FALSE,1,"")</f>
        <v/>
      </c>
      <c r="BU16" s="176" t="str">
        <f>IF(ISERR(FIND(CONCATENATE(BU$4,","),Pra!$T16))=FALSE,1,"")</f>
        <v/>
      </c>
    </row>
    <row r="17" spans="1:73" ht="12.75" customHeight="1">
      <c r="A17" s="175" t="str">
        <f>(Pra!$C17)</f>
        <v>Technologie informacyjne</v>
      </c>
      <c r="B17" s="176" t="str">
        <f>IF(ISERR(FIND(CONCATENATE(B$4,","),Pra!$R17))=FALSE,1,"")</f>
        <v/>
      </c>
      <c r="C17" s="176" t="str">
        <f>IF(ISERR(FIND(CONCATENATE(C$4,","),Pra!$R17))=FALSE,1,"")</f>
        <v/>
      </c>
      <c r="D17" s="176" t="str">
        <f>IF(ISERR(FIND(CONCATENATE(D$4,","),Pra!$R17))=FALSE,1,"")</f>
        <v/>
      </c>
      <c r="E17" s="176" t="str">
        <f>IF(ISERR(FIND(CONCATENATE(E$4,","),Pra!$R17))=FALSE,1,"")</f>
        <v/>
      </c>
      <c r="F17" s="176" t="str">
        <f>IF(ISERR(FIND(CONCATENATE(F$4,","),Pra!$R17))=FALSE,1,"")</f>
        <v/>
      </c>
      <c r="G17" s="176" t="str">
        <f>IF(ISERR(FIND(CONCATENATE(G$4,","),Pra!$R17))=FALSE,1,"")</f>
        <v/>
      </c>
      <c r="H17" s="176" t="str">
        <f>IF(ISERR(FIND(CONCATENATE(H$4,","),Pra!$R17))=FALSE,1,"")</f>
        <v/>
      </c>
      <c r="I17" s="176" t="str">
        <f>IF(ISERR(FIND(CONCATENATE(I$4,","),Pra!$R17))=FALSE,1,"")</f>
        <v/>
      </c>
      <c r="J17" s="176" t="str">
        <f>IF(ISERR(FIND(CONCATENATE(J$4,","),Pra!$R17))=FALSE,1,"")</f>
        <v/>
      </c>
      <c r="K17" s="176">
        <f>IF(ISERR(FIND(CONCATENATE(K$4,","),Pra!$R17))=FALSE,1,"")</f>
        <v>1</v>
      </c>
      <c r="L17" s="176" t="str">
        <f>IF(ISERR(FIND(CONCATENATE(L$4,","),Pra!$R17))=FALSE,1,"")</f>
        <v/>
      </c>
      <c r="M17" s="176" t="str">
        <f>IF(ISERR(FIND(CONCATENATE(M$4,","),Pra!$R17))=FALSE,1,"")</f>
        <v/>
      </c>
      <c r="N17" s="176" t="str">
        <f>IF(ISERR(FIND(CONCATENATE(N$4,","),Pra!$R17))=FALSE,1,"")</f>
        <v/>
      </c>
      <c r="O17" s="176" t="str">
        <f>IF(ISERR(FIND(CONCATENATE(O$4,","),Pra!$R17))=FALSE,1,"")</f>
        <v/>
      </c>
      <c r="P17" s="176" t="str">
        <f>IF(ISERR(FIND(CONCATENATE(P$4,","),Pra!$R17))=FALSE,1,"")</f>
        <v/>
      </c>
      <c r="Q17" s="176" t="str">
        <f>IF(ISERR(FIND(CONCATENATE(Q$4,","),Pra!$R17))=FALSE,1,"")</f>
        <v/>
      </c>
      <c r="R17" s="176" t="str">
        <f>IF(ISERR(FIND(CONCATENATE(R$4,","),Pra!$R17))=FALSE,1,"")</f>
        <v/>
      </c>
      <c r="S17" s="176" t="str">
        <f>IF(ISERR(FIND(CONCATENATE(S$4,","),Pra!$R17))=FALSE,1,"")</f>
        <v/>
      </c>
      <c r="T17" s="176" t="str">
        <f>IF(ISERR(FIND(CONCATENATE(T$4,","),Pra!$R17))=FALSE,1,"")</f>
        <v/>
      </c>
      <c r="U17" s="176" t="str">
        <f>IF(ISERR(FIND(CONCATENATE(U$4,","),Pra!$R17))=FALSE,1,"")</f>
        <v/>
      </c>
      <c r="V17" s="176" t="str">
        <f>IF(ISERR(FIND(CONCATENATE(V$4,","),Pra!$R17))=FALSE,1,"")</f>
        <v/>
      </c>
      <c r="W17" s="176" t="str">
        <f>IF(ISERR(FIND(CONCATENATE(W$4,","),Pra!$R17))=FALSE,1,"")</f>
        <v/>
      </c>
      <c r="X17" s="176">
        <f>IF(ISERR(FIND(CONCATENATE(X$4,","),Pra!$R17))=FALSE,1,"")</f>
        <v>1</v>
      </c>
      <c r="Y17" s="176" t="str">
        <f>IF(ISERR(FIND(CONCATENATE(Y$4,","),Pra!$R17))=FALSE,1,"")</f>
        <v/>
      </c>
      <c r="Z17" s="176" t="str">
        <f>IF(ISERR(FIND(CONCATENATE(Z$4,","),Pra!$R17))=FALSE,1,"")</f>
        <v/>
      </c>
      <c r="AA17" s="176" t="str">
        <f>IF(ISERR(FIND(CONCATENATE(AA$4,","),Pra!$R17))=FALSE,1,"")</f>
        <v/>
      </c>
      <c r="AB17" s="176" t="str">
        <f>IF(ISERR(FIND(CONCATENATE(AB$4,","),Pra!$R17))=FALSE,1,"")</f>
        <v/>
      </c>
      <c r="AC17" s="176" t="str">
        <f>IF(ISERR(FIND(CONCATENATE(AC$4,","),Pra!$R17))=FALSE,1,"")</f>
        <v/>
      </c>
      <c r="AD17" s="175" t="str">
        <f>(Pra!$C17)</f>
        <v>Technologie informacyjne</v>
      </c>
      <c r="AE17" s="176" t="str">
        <f>IF(ISERR(FIND(CONCATENATE(AE$4,","),Pra!$S17))=FALSE,1,"")</f>
        <v/>
      </c>
      <c r="AF17" s="176" t="str">
        <f>IF(ISERR(FIND(CONCATENATE(AF$4,","),Pra!$S17))=FALSE,1,"")</f>
        <v/>
      </c>
      <c r="AG17" s="176">
        <f>IF(ISERR(FIND(CONCATENATE(AG$4,","),Pra!$S17))=FALSE,1,"")</f>
        <v>1</v>
      </c>
      <c r="AH17" s="176" t="str">
        <f>IF(ISERR(FIND(CONCATENATE(AH$4,","),Pra!$S17))=FALSE,1,"")</f>
        <v/>
      </c>
      <c r="AI17" s="176" t="str">
        <f>IF(ISERR(FIND(CONCATENATE(AI$4,","),Pra!$S17))=FALSE,1,"")</f>
        <v/>
      </c>
      <c r="AJ17" s="176" t="str">
        <f>IF(ISERR(FIND(CONCATENATE(AJ$4,","),Pra!$S17))=FALSE,1,"")</f>
        <v/>
      </c>
      <c r="AK17" s="176" t="str">
        <f>IF(ISERR(FIND(CONCATENATE(AK$4,","),Pra!$S17))=FALSE,1,"")</f>
        <v/>
      </c>
      <c r="AL17" s="176">
        <f>IF(ISERR(FIND(CONCATENATE(AL$4,","),Pra!$S17))=FALSE,1,"")</f>
        <v>1</v>
      </c>
      <c r="AM17" s="176" t="str">
        <f>IF(ISERR(FIND(CONCATENATE(AM$4,","),Pra!$S17))=FALSE,1,"")</f>
        <v/>
      </c>
      <c r="AN17" s="176" t="str">
        <f>IF(ISERR(FIND(CONCATENATE(AN$4,","),Pra!$S17))=FALSE,1,"")</f>
        <v/>
      </c>
      <c r="AO17" s="176" t="str">
        <f>IF(ISERR(FIND(CONCATENATE(AO$4,","),Pra!$S17))=FALSE,1,"")</f>
        <v/>
      </c>
      <c r="AP17" s="176" t="str">
        <f>IF(ISERR(FIND(CONCATENATE(AP$4,","),Pra!$S17))=FALSE,1,"")</f>
        <v/>
      </c>
      <c r="AQ17" s="176" t="str">
        <f>IF(ISERR(FIND(CONCATENATE(AQ$4,","),Pra!$S17))=FALSE,1,"")</f>
        <v/>
      </c>
      <c r="AR17" s="176" t="str">
        <f>IF(ISERR(FIND(CONCATENATE(AR$4,","),Pra!$S17))=FALSE,1,"")</f>
        <v/>
      </c>
      <c r="AS17" s="176" t="str">
        <f>IF(ISERR(FIND(CONCATENATE(AS$4,","),Pra!$S17))=FALSE,1,"")</f>
        <v/>
      </c>
      <c r="AT17" s="176" t="str">
        <f>IF(ISERR(FIND(CONCATENATE(AT$4,","),Pra!$S17))=FALSE,1,"")</f>
        <v/>
      </c>
      <c r="AU17" s="176" t="str">
        <f>IF(ISERR(FIND(CONCATENATE(AU$4,","),Pra!$S17))=FALSE,1,"")</f>
        <v/>
      </c>
      <c r="AV17" s="176" t="str">
        <f>IF(ISERR(FIND(CONCATENATE(AV$4,","),Pra!$S17))=FALSE,1,"")</f>
        <v/>
      </c>
      <c r="AW17" s="176" t="str">
        <f>IF(ISERR(FIND(CONCATENATE(AW$4,","),Pra!$S17))=FALSE,1,"")</f>
        <v/>
      </c>
      <c r="AX17" s="176" t="str">
        <f>IF(ISERR(FIND(CONCATENATE(AX$4,","),Pra!$S17))=FALSE,1,"")</f>
        <v/>
      </c>
      <c r="AY17" s="176" t="str">
        <f>IF(ISERR(FIND(CONCATENATE(AY$4,","),Pra!$S17))=FALSE,1,"")</f>
        <v/>
      </c>
      <c r="AZ17" s="176" t="str">
        <f>IF(ISERR(FIND(CONCATENATE(AZ$4,","),Pra!$S17))=FALSE,1,"")</f>
        <v/>
      </c>
      <c r="BA17" s="176" t="str">
        <f>IF(ISERR(FIND(CONCATENATE(BA$4,","),Pra!$S17))=FALSE,1,"")</f>
        <v/>
      </c>
      <c r="BB17" s="176" t="str">
        <f>IF(ISERR(FIND(CONCATENATE(BB$4,","),Pra!$S17))=FALSE,1,"")</f>
        <v/>
      </c>
      <c r="BC17" s="176" t="str">
        <f>IF(ISERR(FIND(CONCATENATE(BC$4,","),Pra!$S17))=FALSE,1,"")</f>
        <v/>
      </c>
      <c r="BD17" s="176" t="str">
        <f>IF(ISERR(FIND(CONCATENATE(BD$4,","),Pra!$S17))=FALSE,1,"")</f>
        <v/>
      </c>
      <c r="BE17" s="176" t="str">
        <f>IF(ISERR(FIND(CONCATENATE(BE$4,","),Pra!$S17))=FALSE,1,"")</f>
        <v/>
      </c>
      <c r="BF17" s="176" t="str">
        <f>IF(ISERR(FIND(CONCATENATE(BF$4,","),Pra!$S17))=FALSE,1,"")</f>
        <v/>
      </c>
      <c r="BG17" s="176" t="str">
        <f>IF(ISERR(FIND(CONCATENATE(BG$4,","),Pra!$S17))=FALSE,1,"")</f>
        <v/>
      </c>
      <c r="BH17" s="176" t="str">
        <f>IF(ISERR(FIND(CONCATENATE(BH$4,","),Pra!$S17))=FALSE,1,"")</f>
        <v/>
      </c>
      <c r="BI17" s="176" t="str">
        <f>IF(ISERR(FIND(CONCATENATE(BI$4,","),Pra!$S17))=FALSE,1,"")</f>
        <v/>
      </c>
      <c r="BJ17" s="176" t="str">
        <f>IF(ISERR(FIND(CONCATENATE(BJ$4,","),Pra!$S17))=FALSE,1,"")</f>
        <v/>
      </c>
      <c r="BK17" s="176" t="str">
        <f>IF(ISERR(FIND(CONCATENATE(BK$4,","),Pra!$S17))=FALSE,1,"")</f>
        <v/>
      </c>
      <c r="BL17" s="176" t="str">
        <f>IF(ISERR(FIND(CONCATENATE(BL$4,","),Pra!$S17))=FALSE,1,"")</f>
        <v/>
      </c>
      <c r="BM17" s="176" t="str">
        <f>IF(ISERR(FIND(CONCATENATE(BM$4,","),Pra!$S17))=FALSE,1,"")</f>
        <v/>
      </c>
      <c r="BN17" s="175" t="str">
        <f>(Pra!$C17)</f>
        <v>Technologie informacyjne</v>
      </c>
      <c r="BO17" s="176">
        <f>IF(ISERR(FIND(CONCATENATE(BO$4,","),Pra!$T17))=FALSE,1,"")</f>
        <v>1</v>
      </c>
      <c r="BP17" s="176" t="str">
        <f>IF(ISERR(FIND(CONCATENATE(BP$4,","),Pra!$T17))=FALSE,1,"")</f>
        <v/>
      </c>
      <c r="BQ17" s="176" t="str">
        <f>IF(ISERR(FIND(CONCATENATE(BQ$4,","),Pra!$T17))=FALSE,1,"")</f>
        <v/>
      </c>
      <c r="BR17" s="176" t="str">
        <f>IF(ISERR(FIND(CONCATENATE(BR$4,","),Pra!$T17))=FALSE,1,"")</f>
        <v/>
      </c>
      <c r="BS17" s="176" t="str">
        <f>IF(ISERR(FIND(CONCATENATE(BS$4,","),Pra!$T17))=FALSE,1,"")</f>
        <v/>
      </c>
      <c r="BT17" s="176" t="str">
        <f>IF(ISERR(FIND(CONCATENATE(BT$4,","),Pra!$T17))=FALSE,1,"")</f>
        <v/>
      </c>
      <c r="BU17" s="176">
        <f>IF(ISERR(FIND(CONCATENATE(BU$4,","),Pra!$T17))=FALSE,1,"")</f>
        <v>1</v>
      </c>
    </row>
    <row r="18" spans="1:73" ht="12.75" customHeight="1">
      <c r="A18" s="175" t="str">
        <f>(Pra!$C18)</f>
        <v>Podstawowe szkolenie z zakresu BHP</v>
      </c>
      <c r="B18" s="176" t="str">
        <f>IF(ISERR(FIND(CONCATENATE(B$4,","),Pra!$R18))=FALSE,1,"")</f>
        <v/>
      </c>
      <c r="C18" s="176" t="str">
        <f>IF(ISERR(FIND(CONCATENATE(C$4,","),Pra!$R18))=FALSE,1,"")</f>
        <v/>
      </c>
      <c r="D18" s="176" t="str">
        <f>IF(ISERR(FIND(CONCATENATE(D$4,","),Pra!$R18))=FALSE,1,"")</f>
        <v/>
      </c>
      <c r="E18" s="176" t="str">
        <f>IF(ISERR(FIND(CONCATENATE(E$4,","),Pra!$R18))=FALSE,1,"")</f>
        <v/>
      </c>
      <c r="F18" s="176" t="str">
        <f>IF(ISERR(FIND(CONCATENATE(F$4,","),Pra!$R18))=FALSE,1,"")</f>
        <v/>
      </c>
      <c r="G18" s="176" t="str">
        <f>IF(ISERR(FIND(CONCATENATE(G$4,","),Pra!$R18))=FALSE,1,"")</f>
        <v/>
      </c>
      <c r="H18" s="176" t="str">
        <f>IF(ISERR(FIND(CONCATENATE(H$4,","),Pra!$R18))=FALSE,1,"")</f>
        <v/>
      </c>
      <c r="I18" s="176" t="str">
        <f>IF(ISERR(FIND(CONCATENATE(I$4,","),Pra!$R18))=FALSE,1,"")</f>
        <v/>
      </c>
      <c r="J18" s="176" t="str">
        <f>IF(ISERR(FIND(CONCATENATE(J$4,","),Pra!$R18))=FALSE,1,"")</f>
        <v/>
      </c>
      <c r="K18" s="176" t="str">
        <f>IF(ISERR(FIND(CONCATENATE(K$4,","),Pra!$R18))=FALSE,1,"")</f>
        <v/>
      </c>
      <c r="L18" s="176" t="str">
        <f>IF(ISERR(FIND(CONCATENATE(L$4,","),Pra!$R18))=FALSE,1,"")</f>
        <v/>
      </c>
      <c r="M18" s="176" t="str">
        <f>IF(ISERR(FIND(CONCATENATE(M$4,","),Pra!$R18))=FALSE,1,"")</f>
        <v/>
      </c>
      <c r="N18" s="176" t="str">
        <f>IF(ISERR(FIND(CONCATENATE(N$4,","),Pra!$R18))=FALSE,1,"")</f>
        <v/>
      </c>
      <c r="O18" s="176" t="str">
        <f>IF(ISERR(FIND(CONCATENATE(O$4,","),Pra!$R18))=FALSE,1,"")</f>
        <v/>
      </c>
      <c r="P18" s="176" t="str">
        <f>IF(ISERR(FIND(CONCATENATE(P$4,","),Pra!$R18))=FALSE,1,"")</f>
        <v/>
      </c>
      <c r="Q18" s="176" t="str">
        <f>IF(ISERR(FIND(CONCATENATE(Q$4,","),Pra!$R18))=FALSE,1,"")</f>
        <v/>
      </c>
      <c r="R18" s="176" t="str">
        <f>IF(ISERR(FIND(CONCATENATE(R$4,","),Pra!$R18))=FALSE,1,"")</f>
        <v/>
      </c>
      <c r="S18" s="176" t="str">
        <f>IF(ISERR(FIND(CONCATENATE(S$4,","),Pra!$R18))=FALSE,1,"")</f>
        <v/>
      </c>
      <c r="T18" s="176" t="str">
        <f>IF(ISERR(FIND(CONCATENATE(T$4,","),Pra!$R18))=FALSE,1,"")</f>
        <v/>
      </c>
      <c r="U18" s="176" t="str">
        <f>IF(ISERR(FIND(CONCATENATE(U$4,","),Pra!$R18))=FALSE,1,"")</f>
        <v/>
      </c>
      <c r="V18" s="176" t="str">
        <f>IF(ISERR(FIND(CONCATENATE(V$4,","),Pra!$R18))=FALSE,1,"")</f>
        <v/>
      </c>
      <c r="W18" s="176" t="str">
        <f>IF(ISERR(FIND(CONCATENATE(W$4,","),Pra!$R18))=FALSE,1,"")</f>
        <v/>
      </c>
      <c r="X18" s="176" t="str">
        <f>IF(ISERR(FIND(CONCATENATE(X$4,","),Pra!$R18))=FALSE,1,"")</f>
        <v/>
      </c>
      <c r="Y18" s="176">
        <f>IF(ISERR(FIND(CONCATENATE(Y$4,","),Pra!$R18))=FALSE,1,"")</f>
        <v>1</v>
      </c>
      <c r="Z18" s="176" t="str">
        <f>IF(ISERR(FIND(CONCATENATE(Z$4,","),Pra!$R18))=FALSE,1,"")</f>
        <v/>
      </c>
      <c r="AA18" s="176" t="str">
        <f>IF(ISERR(FIND(CONCATENATE(AA$4,","),Pra!$R18))=FALSE,1,"")</f>
        <v/>
      </c>
      <c r="AB18" s="176" t="str">
        <f>IF(ISERR(FIND(CONCATENATE(AB$4,","),Pra!$R18))=FALSE,1,"")</f>
        <v/>
      </c>
      <c r="AC18" s="176" t="str">
        <f>IF(ISERR(FIND(CONCATENATE(AC$4,","),Pra!$R18))=FALSE,1,"")</f>
        <v/>
      </c>
      <c r="AD18" s="175" t="str">
        <f>(Pra!$C18)</f>
        <v>Podstawowe szkolenie z zakresu BHP</v>
      </c>
      <c r="AE18" s="176">
        <f>IF(ISERR(FIND(CONCATENATE(AE$4,","),Pra!$S18))=FALSE,1,"")</f>
        <v>1</v>
      </c>
      <c r="AF18" s="176" t="str">
        <f>IF(ISERR(FIND(CONCATENATE(AF$4,","),Pra!$S18))=FALSE,1,"")</f>
        <v/>
      </c>
      <c r="AG18" s="176" t="str">
        <f>IF(ISERR(FIND(CONCATENATE(AG$4,","),Pra!$S18))=FALSE,1,"")</f>
        <v/>
      </c>
      <c r="AH18" s="176" t="str">
        <f>IF(ISERR(FIND(CONCATENATE(AH$4,","),Pra!$S18))=FALSE,1,"")</f>
        <v/>
      </c>
      <c r="AI18" s="176" t="str">
        <f>IF(ISERR(FIND(CONCATENATE(AI$4,","),Pra!$S18))=FALSE,1,"")</f>
        <v/>
      </c>
      <c r="AJ18" s="176" t="str">
        <f>IF(ISERR(FIND(CONCATENATE(AJ$4,","),Pra!$S18))=FALSE,1,"")</f>
        <v/>
      </c>
      <c r="AK18" s="176" t="str">
        <f>IF(ISERR(FIND(CONCATENATE(AK$4,","),Pra!$S18))=FALSE,1,"")</f>
        <v/>
      </c>
      <c r="AL18" s="176" t="str">
        <f>IF(ISERR(FIND(CONCATENATE(AL$4,","),Pra!$S18))=FALSE,1,"")</f>
        <v/>
      </c>
      <c r="AM18" s="176" t="str">
        <f>IF(ISERR(FIND(CONCATENATE(AM$4,","),Pra!$S18))=FALSE,1,"")</f>
        <v/>
      </c>
      <c r="AN18" s="176" t="str">
        <f>IF(ISERR(FIND(CONCATENATE(AN$4,","),Pra!$S18))=FALSE,1,"")</f>
        <v/>
      </c>
      <c r="AO18" s="176" t="str">
        <f>IF(ISERR(FIND(CONCATENATE(AO$4,","),Pra!$S18))=FALSE,1,"")</f>
        <v/>
      </c>
      <c r="AP18" s="176" t="str">
        <f>IF(ISERR(FIND(CONCATENATE(AP$4,","),Pra!$S18))=FALSE,1,"")</f>
        <v/>
      </c>
      <c r="AQ18" s="176" t="str">
        <f>IF(ISERR(FIND(CONCATENATE(AQ$4,","),Pra!$S18))=FALSE,1,"")</f>
        <v/>
      </c>
      <c r="AR18" s="176" t="str">
        <f>IF(ISERR(FIND(CONCATENATE(AR$4,","),Pra!$S18))=FALSE,1,"")</f>
        <v/>
      </c>
      <c r="AS18" s="176" t="str">
        <f>IF(ISERR(FIND(CONCATENATE(AS$4,","),Pra!$S18))=FALSE,1,"")</f>
        <v/>
      </c>
      <c r="AT18" s="176">
        <f>IF(ISERR(FIND(CONCATENATE(AT$4,","),Pra!$S18))=FALSE,1,"")</f>
        <v>1</v>
      </c>
      <c r="AU18" s="176" t="str">
        <f>IF(ISERR(FIND(CONCATENATE(AU$4,","),Pra!$S18))=FALSE,1,"")</f>
        <v/>
      </c>
      <c r="AV18" s="176" t="str">
        <f>IF(ISERR(FIND(CONCATENATE(AV$4,","),Pra!$S18))=FALSE,1,"")</f>
        <v/>
      </c>
      <c r="AW18" s="176">
        <f>IF(ISERR(FIND(CONCATENATE(AW$4,","),Pra!$S18))=FALSE,1,"")</f>
        <v>1</v>
      </c>
      <c r="AX18" s="176" t="str">
        <f>IF(ISERR(FIND(CONCATENATE(AX$4,","),Pra!$S18))=FALSE,1,"")</f>
        <v/>
      </c>
      <c r="AY18" s="176" t="str">
        <f>IF(ISERR(FIND(CONCATENATE(AY$4,","),Pra!$S18))=FALSE,1,"")</f>
        <v/>
      </c>
      <c r="AZ18" s="176" t="str">
        <f>IF(ISERR(FIND(CONCATENATE(AZ$4,","),Pra!$S18))=FALSE,1,"")</f>
        <v/>
      </c>
      <c r="BA18" s="176" t="str">
        <f>IF(ISERR(FIND(CONCATENATE(BA$4,","),Pra!$S18))=FALSE,1,"")</f>
        <v/>
      </c>
      <c r="BB18" s="176" t="str">
        <f>IF(ISERR(FIND(CONCATENATE(BB$4,","),Pra!$S18))=FALSE,1,"")</f>
        <v/>
      </c>
      <c r="BC18" s="176" t="str">
        <f>IF(ISERR(FIND(CONCATENATE(BC$4,","),Pra!$S18))=FALSE,1,"")</f>
        <v/>
      </c>
      <c r="BD18" s="176" t="str">
        <f>IF(ISERR(FIND(CONCATENATE(BD$4,","),Pra!$S18))=FALSE,1,"")</f>
        <v/>
      </c>
      <c r="BE18" s="176" t="str">
        <f>IF(ISERR(FIND(CONCATENATE(BE$4,","),Pra!$S18))=FALSE,1,"")</f>
        <v/>
      </c>
      <c r="BF18" s="176" t="str">
        <f>IF(ISERR(FIND(CONCATENATE(BF$4,","),Pra!$S18))=FALSE,1,"")</f>
        <v/>
      </c>
      <c r="BG18" s="176" t="str">
        <f>IF(ISERR(FIND(CONCATENATE(BG$4,","),Pra!$S18))=FALSE,1,"")</f>
        <v/>
      </c>
      <c r="BH18" s="176" t="str">
        <f>IF(ISERR(FIND(CONCATENATE(BH$4,","),Pra!$S18))=FALSE,1,"")</f>
        <v/>
      </c>
      <c r="BI18" s="176">
        <f>IF(ISERR(FIND(CONCATENATE(BI$4,","),Pra!$S18))=FALSE,1,"")</f>
        <v>1</v>
      </c>
      <c r="BJ18" s="176" t="str">
        <f>IF(ISERR(FIND(CONCATENATE(BJ$4,","),Pra!$S18))=FALSE,1,"")</f>
        <v/>
      </c>
      <c r="BK18" s="176" t="str">
        <f>IF(ISERR(FIND(CONCATENATE(BK$4,","),Pra!$S18))=FALSE,1,"")</f>
        <v/>
      </c>
      <c r="BL18" s="176" t="str">
        <f>IF(ISERR(FIND(CONCATENATE(BL$4,","),Pra!$S18))=FALSE,1,"")</f>
        <v/>
      </c>
      <c r="BM18" s="176" t="str">
        <f>IF(ISERR(FIND(CONCATENATE(BM$4,","),Pra!$S18))=FALSE,1,"")</f>
        <v/>
      </c>
      <c r="BN18" s="175" t="str">
        <f>(Pra!$C18)</f>
        <v>Podstawowe szkolenie z zakresu BHP</v>
      </c>
      <c r="BO18" s="176">
        <f>IF(ISERR(FIND(CONCATENATE(BO$4,","),Pra!$T18))=FALSE,1,"")</f>
        <v>1</v>
      </c>
      <c r="BP18" s="176">
        <f>IF(ISERR(FIND(CONCATENATE(BP$4,","),Pra!$T18))=FALSE,1,"")</f>
        <v>1</v>
      </c>
      <c r="BQ18" s="176">
        <f>IF(ISERR(FIND(CONCATENATE(BQ$4,","),Pra!$T18))=FALSE,1,"")</f>
        <v>1</v>
      </c>
      <c r="BR18" s="176" t="str">
        <f>IF(ISERR(FIND(CONCATENATE(BR$4,","),Pra!$T18))=FALSE,1,"")</f>
        <v/>
      </c>
      <c r="BS18" s="176" t="str">
        <f>IF(ISERR(FIND(CONCATENATE(BS$4,","),Pra!$T18))=FALSE,1,"")</f>
        <v/>
      </c>
      <c r="BT18" s="176" t="str">
        <f>IF(ISERR(FIND(CONCATENATE(BT$4,","),Pra!$T18))=FALSE,1,"")</f>
        <v/>
      </c>
      <c r="BU18" s="176" t="str">
        <f>IF(ISERR(FIND(CONCATENATE(BU$4,","),Pra!$T18))=FALSE,1,"")</f>
        <v/>
      </c>
    </row>
    <row r="19" spans="1:73" ht="12.75" customHeight="1">
      <c r="A19" s="175" t="str">
        <f>(Pra!$C19)</f>
        <v>Bezpieczeństwo systemów i ochrona własności intelektualnej</v>
      </c>
      <c r="B19" s="176" t="str">
        <f>IF(ISERR(FIND(CONCATENATE(B$4,","),Pra!$R19))=FALSE,1,"")</f>
        <v/>
      </c>
      <c r="C19" s="176" t="str">
        <f>IF(ISERR(FIND(CONCATENATE(C$4,","),Pra!$R19))=FALSE,1,"")</f>
        <v/>
      </c>
      <c r="D19" s="176" t="str">
        <f>IF(ISERR(FIND(CONCATENATE(D$4,","),Pra!$R19))=FALSE,1,"")</f>
        <v/>
      </c>
      <c r="E19" s="176" t="str">
        <f>IF(ISERR(FIND(CONCATENATE(E$4,","),Pra!$R19))=FALSE,1,"")</f>
        <v/>
      </c>
      <c r="F19" s="176" t="str">
        <f>IF(ISERR(FIND(CONCATENATE(F$4,","),Pra!$R19))=FALSE,1,"")</f>
        <v/>
      </c>
      <c r="G19" s="176" t="str">
        <f>IF(ISERR(FIND(CONCATENATE(G$4,","),Pra!$R19))=FALSE,1,"")</f>
        <v/>
      </c>
      <c r="H19" s="176" t="str">
        <f>IF(ISERR(FIND(CONCATENATE(H$4,","),Pra!$R19))=FALSE,1,"")</f>
        <v/>
      </c>
      <c r="I19" s="176" t="str">
        <f>IF(ISERR(FIND(CONCATENATE(I$4,","),Pra!$R19))=FALSE,1,"")</f>
        <v/>
      </c>
      <c r="J19" s="176" t="str">
        <f>IF(ISERR(FIND(CONCATENATE(J$4,","),Pra!$R19))=FALSE,1,"")</f>
        <v/>
      </c>
      <c r="K19" s="176" t="str">
        <f>IF(ISERR(FIND(CONCATENATE(K$4,","),Pra!$R19))=FALSE,1,"")</f>
        <v/>
      </c>
      <c r="L19" s="176" t="str">
        <f>IF(ISERR(FIND(CONCATENATE(L$4,","),Pra!$R19))=FALSE,1,"")</f>
        <v/>
      </c>
      <c r="M19" s="176" t="str">
        <f>IF(ISERR(FIND(CONCATENATE(M$4,","),Pra!$R19))=FALSE,1,"")</f>
        <v/>
      </c>
      <c r="N19" s="176" t="str">
        <f>IF(ISERR(FIND(CONCATENATE(N$4,","),Pra!$R19))=FALSE,1,"")</f>
        <v/>
      </c>
      <c r="O19" s="176" t="str">
        <f>IF(ISERR(FIND(CONCATENATE(O$4,","),Pra!$R19))=FALSE,1,"")</f>
        <v/>
      </c>
      <c r="P19" s="176" t="str">
        <f>IF(ISERR(FIND(CONCATENATE(P$4,","),Pra!$R19))=FALSE,1,"")</f>
        <v/>
      </c>
      <c r="Q19" s="176" t="str">
        <f>IF(ISERR(FIND(CONCATENATE(Q$4,","),Pra!$R19))=FALSE,1,"")</f>
        <v/>
      </c>
      <c r="R19" s="176" t="str">
        <f>IF(ISERR(FIND(CONCATENATE(R$4,","),Pra!$R19))=FALSE,1,"")</f>
        <v/>
      </c>
      <c r="S19" s="176" t="str">
        <f>IF(ISERR(FIND(CONCATENATE(S$4,","),Pra!$R19))=FALSE,1,"")</f>
        <v/>
      </c>
      <c r="T19" s="176" t="str">
        <f>IF(ISERR(FIND(CONCATENATE(T$4,","),Pra!$R19))=FALSE,1,"")</f>
        <v/>
      </c>
      <c r="U19" s="176" t="str">
        <f>IF(ISERR(FIND(CONCATENATE(U$4,","),Pra!$R19))=FALSE,1,"")</f>
        <v/>
      </c>
      <c r="V19" s="176" t="str">
        <f>IF(ISERR(FIND(CONCATENATE(V$4,","),Pra!$R19))=FALSE,1,"")</f>
        <v/>
      </c>
      <c r="W19" s="176" t="str">
        <f>IF(ISERR(FIND(CONCATENATE(W$4,","),Pra!$R19))=FALSE,1,"")</f>
        <v/>
      </c>
      <c r="X19" s="176" t="str">
        <f>IF(ISERR(FIND(CONCATENATE(X$4,","),Pra!$R19))=FALSE,1,"")</f>
        <v/>
      </c>
      <c r="Y19" s="176">
        <f>IF(ISERR(FIND(CONCATENATE(Y$4,","),Pra!$R19))=FALSE,1,"")</f>
        <v>1</v>
      </c>
      <c r="Z19" s="176" t="str">
        <f>IF(ISERR(FIND(CONCATENATE(Z$4,","),Pra!$R19))=FALSE,1,"")</f>
        <v/>
      </c>
      <c r="AA19" s="176">
        <f>IF(ISERR(FIND(CONCATENATE(AA$4,","),Pra!$R19))=FALSE,1,"")</f>
        <v>1</v>
      </c>
      <c r="AB19" s="176" t="str">
        <f>IF(ISERR(FIND(CONCATENATE(AB$4,","),Pra!$R19))=FALSE,1,"")</f>
        <v/>
      </c>
      <c r="AC19" s="176" t="str">
        <f>IF(ISERR(FIND(CONCATENATE(AC$4,","),Pra!$R19))=FALSE,1,"")</f>
        <v/>
      </c>
      <c r="AD19" s="175" t="str">
        <f>(Pra!$C19)</f>
        <v>Bezpieczeństwo systemów i ochrona własności intelektualnej</v>
      </c>
      <c r="AE19" s="176">
        <f>IF(ISERR(FIND(CONCATENATE(AE$4,","),Pra!$S19))=FALSE,1,"")</f>
        <v>1</v>
      </c>
      <c r="AF19" s="176" t="str">
        <f>IF(ISERR(FIND(CONCATENATE(AF$4,","),Pra!$S19))=FALSE,1,"")</f>
        <v/>
      </c>
      <c r="AG19" s="176" t="str">
        <f>IF(ISERR(FIND(CONCATENATE(AG$4,","),Pra!$S19))=FALSE,1,"")</f>
        <v/>
      </c>
      <c r="AH19" s="176" t="str">
        <f>IF(ISERR(FIND(CONCATENATE(AH$4,","),Pra!$S19))=FALSE,1,"")</f>
        <v/>
      </c>
      <c r="AI19" s="176" t="str">
        <f>IF(ISERR(FIND(CONCATENATE(AI$4,","),Pra!$S19))=FALSE,1,"")</f>
        <v/>
      </c>
      <c r="AJ19" s="176" t="str">
        <f>IF(ISERR(FIND(CONCATENATE(AJ$4,","),Pra!$S19))=FALSE,1,"")</f>
        <v/>
      </c>
      <c r="AK19" s="176" t="str">
        <f>IF(ISERR(FIND(CONCATENATE(AK$4,","),Pra!$S19))=FALSE,1,"")</f>
        <v/>
      </c>
      <c r="AL19" s="176" t="str">
        <f>IF(ISERR(FIND(CONCATENATE(AL$4,","),Pra!$S19))=FALSE,1,"")</f>
        <v/>
      </c>
      <c r="AM19" s="176" t="str">
        <f>IF(ISERR(FIND(CONCATENATE(AM$4,","),Pra!$S19))=FALSE,1,"")</f>
        <v/>
      </c>
      <c r="AN19" s="176" t="str">
        <f>IF(ISERR(FIND(CONCATENATE(AN$4,","),Pra!$S19))=FALSE,1,"")</f>
        <v/>
      </c>
      <c r="AO19" s="176" t="str">
        <f>IF(ISERR(FIND(CONCATENATE(AO$4,","),Pra!$S19))=FALSE,1,"")</f>
        <v/>
      </c>
      <c r="AP19" s="176" t="str">
        <f>IF(ISERR(FIND(CONCATENATE(AP$4,","),Pra!$S19))=FALSE,1,"")</f>
        <v/>
      </c>
      <c r="AQ19" s="176" t="str">
        <f>IF(ISERR(FIND(CONCATENATE(AQ$4,","),Pra!$S19))=FALSE,1,"")</f>
        <v/>
      </c>
      <c r="AR19" s="176" t="str">
        <f>IF(ISERR(FIND(CONCATENATE(AR$4,","),Pra!$S19))=FALSE,1,"")</f>
        <v/>
      </c>
      <c r="AS19" s="176" t="str">
        <f>IF(ISERR(FIND(CONCATENATE(AS$4,","),Pra!$S19))=FALSE,1,"")</f>
        <v/>
      </c>
      <c r="AT19" s="176">
        <f>IF(ISERR(FIND(CONCATENATE(AT$4,","),Pra!$S19))=FALSE,1,"")</f>
        <v>1</v>
      </c>
      <c r="AU19" s="176" t="str">
        <f>IF(ISERR(FIND(CONCATENATE(AU$4,","),Pra!$S19))=FALSE,1,"")</f>
        <v/>
      </c>
      <c r="AV19" s="176" t="str">
        <f>IF(ISERR(FIND(CONCATENATE(AV$4,","),Pra!$S19))=FALSE,1,"")</f>
        <v/>
      </c>
      <c r="AW19" s="176">
        <f>IF(ISERR(FIND(CONCATENATE(AW$4,","),Pra!$S19))=FALSE,1,"")</f>
        <v>1</v>
      </c>
      <c r="AX19" s="176" t="str">
        <f>IF(ISERR(FIND(CONCATENATE(AX$4,","),Pra!$S19))=FALSE,1,"")</f>
        <v/>
      </c>
      <c r="AY19" s="176" t="str">
        <f>IF(ISERR(FIND(CONCATENATE(AY$4,","),Pra!$S19))=FALSE,1,"")</f>
        <v/>
      </c>
      <c r="AZ19" s="176" t="str">
        <f>IF(ISERR(FIND(CONCATENATE(AZ$4,","),Pra!$S19))=FALSE,1,"")</f>
        <v/>
      </c>
      <c r="BA19" s="176" t="str">
        <f>IF(ISERR(FIND(CONCATENATE(BA$4,","),Pra!$S19))=FALSE,1,"")</f>
        <v/>
      </c>
      <c r="BB19" s="176" t="str">
        <f>IF(ISERR(FIND(CONCATENATE(BB$4,","),Pra!$S19))=FALSE,1,"")</f>
        <v/>
      </c>
      <c r="BC19" s="176" t="str">
        <f>IF(ISERR(FIND(CONCATENATE(BC$4,","),Pra!$S19))=FALSE,1,"")</f>
        <v/>
      </c>
      <c r="BD19" s="176" t="str">
        <f>IF(ISERR(FIND(CONCATENATE(BD$4,","),Pra!$S19))=FALSE,1,"")</f>
        <v/>
      </c>
      <c r="BE19" s="176" t="str">
        <f>IF(ISERR(FIND(CONCATENATE(BE$4,","),Pra!$S19))=FALSE,1,"")</f>
        <v/>
      </c>
      <c r="BF19" s="176" t="str">
        <f>IF(ISERR(FIND(CONCATENATE(BF$4,","),Pra!$S19))=FALSE,1,"")</f>
        <v/>
      </c>
      <c r="BG19" s="176" t="str">
        <f>IF(ISERR(FIND(CONCATENATE(BG$4,","),Pra!$S19))=FALSE,1,"")</f>
        <v/>
      </c>
      <c r="BH19" s="176" t="str">
        <f>IF(ISERR(FIND(CONCATENATE(BH$4,","),Pra!$S19))=FALSE,1,"")</f>
        <v/>
      </c>
      <c r="BI19" s="176">
        <f>IF(ISERR(FIND(CONCATENATE(BI$4,","),Pra!$S19))=FALSE,1,"")</f>
        <v>1</v>
      </c>
      <c r="BJ19" s="176" t="str">
        <f>IF(ISERR(FIND(CONCATENATE(BJ$4,","),Pra!$S19))=FALSE,1,"")</f>
        <v/>
      </c>
      <c r="BK19" s="176" t="str">
        <f>IF(ISERR(FIND(CONCATENATE(BK$4,","),Pra!$S19))=FALSE,1,"")</f>
        <v/>
      </c>
      <c r="BL19" s="176" t="str">
        <f>IF(ISERR(FIND(CONCATENATE(BL$4,","),Pra!$S19))=FALSE,1,"")</f>
        <v/>
      </c>
      <c r="BM19" s="176" t="str">
        <f>IF(ISERR(FIND(CONCATENATE(BM$4,","),Pra!$S19))=FALSE,1,"")</f>
        <v/>
      </c>
      <c r="BN19" s="175" t="str">
        <f>(Pra!$C19)</f>
        <v>Bezpieczeństwo systemów i ochrona własności intelektualnej</v>
      </c>
      <c r="BO19" s="176">
        <f>IF(ISERR(FIND(CONCATENATE(BO$4,","),Pra!$T19))=FALSE,1,"")</f>
        <v>1</v>
      </c>
      <c r="BP19" s="176">
        <f>IF(ISERR(FIND(CONCATENATE(BP$4,","),Pra!$T19))=FALSE,1,"")</f>
        <v>1</v>
      </c>
      <c r="BQ19" s="176">
        <f>IF(ISERR(FIND(CONCATENATE(BQ$4,","),Pra!$T19))=FALSE,1,"")</f>
        <v>1</v>
      </c>
      <c r="BR19" s="176" t="str">
        <f>IF(ISERR(FIND(CONCATENATE(BR$4,","),Pra!$T19))=FALSE,1,"")</f>
        <v/>
      </c>
      <c r="BS19" s="176" t="str">
        <f>IF(ISERR(FIND(CONCATENATE(BS$4,","),Pra!$T19))=FALSE,1,"")</f>
        <v/>
      </c>
      <c r="BT19" s="176" t="str">
        <f>IF(ISERR(FIND(CONCATENATE(BT$4,","),Pra!$T19))=FALSE,1,"")</f>
        <v/>
      </c>
      <c r="BU19" s="176" t="str">
        <f>IF(ISERR(FIND(CONCATENATE(BU$4,","),Pra!$T19))=FALSE,1,"")</f>
        <v/>
      </c>
    </row>
    <row r="20" spans="1:73" ht="12.75" customHeight="1">
      <c r="A20" s="175" t="str">
        <f>(Pra!$C20)</f>
        <v>Szkolenie biblioteczne</v>
      </c>
      <c r="B20" s="176" t="str">
        <f>IF(ISERR(FIND(CONCATENATE(B$4,","),Pra!$R20))=FALSE,1,"")</f>
        <v/>
      </c>
      <c r="C20" s="176" t="str">
        <f>IF(ISERR(FIND(CONCATENATE(C$4,","),Pra!$R20))=FALSE,1,"")</f>
        <v/>
      </c>
      <c r="D20" s="176" t="str">
        <f>IF(ISERR(FIND(CONCATENATE(D$4,","),Pra!$R20))=FALSE,1,"")</f>
        <v/>
      </c>
      <c r="E20" s="176" t="str">
        <f>IF(ISERR(FIND(CONCATENATE(E$4,","),Pra!$R20))=FALSE,1,"")</f>
        <v/>
      </c>
      <c r="F20" s="176" t="str">
        <f>IF(ISERR(FIND(CONCATENATE(F$4,","),Pra!$R20))=FALSE,1,"")</f>
        <v/>
      </c>
      <c r="G20" s="176" t="str">
        <f>IF(ISERR(FIND(CONCATENATE(G$4,","),Pra!$R20))=FALSE,1,"")</f>
        <v/>
      </c>
      <c r="H20" s="176" t="str">
        <f>IF(ISERR(FIND(CONCATENATE(H$4,","),Pra!$R20))=FALSE,1,"")</f>
        <v/>
      </c>
      <c r="I20" s="176" t="str">
        <f>IF(ISERR(FIND(CONCATENATE(I$4,","),Pra!$R20))=FALSE,1,"")</f>
        <v/>
      </c>
      <c r="J20" s="176" t="str">
        <f>IF(ISERR(FIND(CONCATENATE(J$4,","),Pra!$R20))=FALSE,1,"")</f>
        <v/>
      </c>
      <c r="K20" s="176" t="str">
        <f>IF(ISERR(FIND(CONCATENATE(K$4,","),Pra!$R20))=FALSE,1,"")</f>
        <v/>
      </c>
      <c r="L20" s="176" t="str">
        <f>IF(ISERR(FIND(CONCATENATE(L$4,","),Pra!$R20))=FALSE,1,"")</f>
        <v/>
      </c>
      <c r="M20" s="176" t="str">
        <f>IF(ISERR(FIND(CONCATENATE(M$4,","),Pra!$R20))=FALSE,1,"")</f>
        <v/>
      </c>
      <c r="N20" s="176" t="str">
        <f>IF(ISERR(FIND(CONCATENATE(N$4,","),Pra!$R20))=FALSE,1,"")</f>
        <v/>
      </c>
      <c r="O20" s="176" t="str">
        <f>IF(ISERR(FIND(CONCATENATE(O$4,","),Pra!$R20))=FALSE,1,"")</f>
        <v/>
      </c>
      <c r="P20" s="176" t="str">
        <f>IF(ISERR(FIND(CONCATENATE(P$4,","),Pra!$R20))=FALSE,1,"")</f>
        <v/>
      </c>
      <c r="Q20" s="176" t="str">
        <f>IF(ISERR(FIND(CONCATENATE(Q$4,","),Pra!$R20))=FALSE,1,"")</f>
        <v/>
      </c>
      <c r="R20" s="176" t="str">
        <f>IF(ISERR(FIND(CONCATENATE(R$4,","),Pra!$R20))=FALSE,1,"")</f>
        <v/>
      </c>
      <c r="S20" s="176" t="str">
        <f>IF(ISERR(FIND(CONCATENATE(S$4,","),Pra!$R20))=FALSE,1,"")</f>
        <v/>
      </c>
      <c r="T20" s="176" t="str">
        <f>IF(ISERR(FIND(CONCATENATE(T$4,","),Pra!$R20))=FALSE,1,"")</f>
        <v/>
      </c>
      <c r="U20" s="176" t="str">
        <f>IF(ISERR(FIND(CONCATENATE(U$4,","),Pra!$R20))=FALSE,1,"")</f>
        <v/>
      </c>
      <c r="V20" s="176" t="str">
        <f>IF(ISERR(FIND(CONCATENATE(V$4,","),Pra!$R20))=FALSE,1,"")</f>
        <v/>
      </c>
      <c r="W20" s="176" t="str">
        <f>IF(ISERR(FIND(CONCATENATE(W$4,","),Pra!$R20))=FALSE,1,"")</f>
        <v/>
      </c>
      <c r="X20" s="176" t="str">
        <f>IF(ISERR(FIND(CONCATENATE(X$4,","),Pra!$R20))=FALSE,1,"")</f>
        <v/>
      </c>
      <c r="Y20" s="176" t="str">
        <f>IF(ISERR(FIND(CONCATENATE(Y$4,","),Pra!$R20))=FALSE,1,"")</f>
        <v/>
      </c>
      <c r="Z20" s="176" t="str">
        <f>IF(ISERR(FIND(CONCATENATE(Z$4,","),Pra!$R20))=FALSE,1,"")</f>
        <v/>
      </c>
      <c r="AA20" s="176" t="str">
        <f>IF(ISERR(FIND(CONCATENATE(AA$4,","),Pra!$R20))=FALSE,1,"")</f>
        <v/>
      </c>
      <c r="AB20" s="176" t="str">
        <f>IF(ISERR(FIND(CONCATENATE(AB$4,","),Pra!$R20))=FALSE,1,"")</f>
        <v/>
      </c>
      <c r="AC20" s="176" t="str">
        <f>IF(ISERR(FIND(CONCATENATE(AC$4,","),Pra!$R20))=FALSE,1,"")</f>
        <v/>
      </c>
      <c r="AD20" s="175" t="str">
        <f>(Pra!$C20)</f>
        <v>Szkolenie biblioteczne</v>
      </c>
      <c r="AE20" s="176">
        <f>IF(ISERR(FIND(CONCATENATE(AE$4,","),Pra!$S20))=FALSE,1,"")</f>
        <v>1</v>
      </c>
      <c r="AF20" s="176" t="str">
        <f>IF(ISERR(FIND(CONCATENATE(AF$4,","),Pra!$S20))=FALSE,1,"")</f>
        <v/>
      </c>
      <c r="AG20" s="176" t="str">
        <f>IF(ISERR(FIND(CONCATENATE(AG$4,","),Pra!$S20))=FALSE,1,"")</f>
        <v/>
      </c>
      <c r="AH20" s="176" t="str">
        <f>IF(ISERR(FIND(CONCATENATE(AH$4,","),Pra!$S20))=FALSE,1,"")</f>
        <v/>
      </c>
      <c r="AI20" s="176" t="str">
        <f>IF(ISERR(FIND(CONCATENATE(AI$4,","),Pra!$S20))=FALSE,1,"")</f>
        <v/>
      </c>
      <c r="AJ20" s="176" t="str">
        <f>IF(ISERR(FIND(CONCATENATE(AJ$4,","),Pra!$S20))=FALSE,1,"")</f>
        <v/>
      </c>
      <c r="AK20" s="176" t="str">
        <f>IF(ISERR(FIND(CONCATENATE(AK$4,","),Pra!$S20))=FALSE,1,"")</f>
        <v/>
      </c>
      <c r="AL20" s="176" t="str">
        <f>IF(ISERR(FIND(CONCATENATE(AL$4,","),Pra!$S20))=FALSE,1,"")</f>
        <v/>
      </c>
      <c r="AM20" s="176" t="str">
        <f>IF(ISERR(FIND(CONCATENATE(AM$4,","),Pra!$S20))=FALSE,1,"")</f>
        <v/>
      </c>
      <c r="AN20" s="176" t="str">
        <f>IF(ISERR(FIND(CONCATENATE(AN$4,","),Pra!$S20))=FALSE,1,"")</f>
        <v/>
      </c>
      <c r="AO20" s="176" t="str">
        <f>IF(ISERR(FIND(CONCATENATE(AO$4,","),Pra!$S20))=FALSE,1,"")</f>
        <v/>
      </c>
      <c r="AP20" s="176" t="str">
        <f>IF(ISERR(FIND(CONCATENATE(AP$4,","),Pra!$S20))=FALSE,1,"")</f>
        <v/>
      </c>
      <c r="AQ20" s="176" t="str">
        <f>IF(ISERR(FIND(CONCATENATE(AQ$4,","),Pra!$S20))=FALSE,1,"")</f>
        <v/>
      </c>
      <c r="AR20" s="176" t="str">
        <f>IF(ISERR(FIND(CONCATENATE(AR$4,","),Pra!$S20))=FALSE,1,"")</f>
        <v/>
      </c>
      <c r="AS20" s="176" t="str">
        <f>IF(ISERR(FIND(CONCATENATE(AS$4,","),Pra!$S20))=FALSE,1,"")</f>
        <v/>
      </c>
      <c r="AT20" s="176" t="str">
        <f>IF(ISERR(FIND(CONCATENATE(AT$4,","),Pra!$S20))=FALSE,1,"")</f>
        <v/>
      </c>
      <c r="AU20" s="176" t="str">
        <f>IF(ISERR(FIND(CONCATENATE(AU$4,","),Pra!$S20))=FALSE,1,"")</f>
        <v/>
      </c>
      <c r="AV20" s="176" t="str">
        <f>IF(ISERR(FIND(CONCATENATE(AV$4,","),Pra!$S20))=FALSE,1,"")</f>
        <v/>
      </c>
      <c r="AW20" s="176" t="str">
        <f>IF(ISERR(FIND(CONCATENATE(AW$4,","),Pra!$S20))=FALSE,1,"")</f>
        <v/>
      </c>
      <c r="AX20" s="176" t="str">
        <f>IF(ISERR(FIND(CONCATENATE(AX$4,","),Pra!$S20))=FALSE,1,"")</f>
        <v/>
      </c>
      <c r="AY20" s="176" t="str">
        <f>IF(ISERR(FIND(CONCATENATE(AY$4,","),Pra!$S20))=FALSE,1,"")</f>
        <v/>
      </c>
      <c r="AZ20" s="176" t="str">
        <f>IF(ISERR(FIND(CONCATENATE(AZ$4,","),Pra!$S20))=FALSE,1,"")</f>
        <v/>
      </c>
      <c r="BA20" s="176" t="str">
        <f>IF(ISERR(FIND(CONCATENATE(BA$4,","),Pra!$S20))=FALSE,1,"")</f>
        <v/>
      </c>
      <c r="BB20" s="176" t="str">
        <f>IF(ISERR(FIND(CONCATENATE(BB$4,","),Pra!$S20))=FALSE,1,"")</f>
        <v/>
      </c>
      <c r="BC20" s="176" t="str">
        <f>IF(ISERR(FIND(CONCATENATE(BC$4,","),Pra!$S20))=FALSE,1,"")</f>
        <v/>
      </c>
      <c r="BD20" s="176" t="str">
        <f>IF(ISERR(FIND(CONCATENATE(BD$4,","),Pra!$S20))=FALSE,1,"")</f>
        <v/>
      </c>
      <c r="BE20" s="176" t="str">
        <f>IF(ISERR(FIND(CONCATENATE(BE$4,","),Pra!$S20))=FALSE,1,"")</f>
        <v/>
      </c>
      <c r="BF20" s="176" t="str">
        <f>IF(ISERR(FIND(CONCATENATE(BF$4,","),Pra!$S20))=FALSE,1,"")</f>
        <v/>
      </c>
      <c r="BG20" s="176" t="str">
        <f>IF(ISERR(FIND(CONCATENATE(BG$4,","),Pra!$S20))=FALSE,1,"")</f>
        <v/>
      </c>
      <c r="BH20" s="176" t="str">
        <f>IF(ISERR(FIND(CONCATENATE(BH$4,","),Pra!$S20))=FALSE,1,"")</f>
        <v/>
      </c>
      <c r="BI20" s="176" t="str">
        <f>IF(ISERR(FIND(CONCATENATE(BI$4,","),Pra!$S20))=FALSE,1,"")</f>
        <v/>
      </c>
      <c r="BJ20" s="176" t="str">
        <f>IF(ISERR(FIND(CONCATENATE(BJ$4,","),Pra!$S20))=FALSE,1,"")</f>
        <v/>
      </c>
      <c r="BK20" s="176" t="str">
        <f>IF(ISERR(FIND(CONCATENATE(BK$4,","),Pra!$S20))=FALSE,1,"")</f>
        <v/>
      </c>
      <c r="BL20" s="176" t="str">
        <f>IF(ISERR(FIND(CONCATENATE(BL$4,","),Pra!$S20))=FALSE,1,"")</f>
        <v/>
      </c>
      <c r="BM20" s="176" t="str">
        <f>IF(ISERR(FIND(CONCATENATE(BM$4,","),Pra!$S20))=FALSE,1,"")</f>
        <v/>
      </c>
      <c r="BN20" s="175" t="str">
        <f>(Pra!$C20)</f>
        <v>Szkolenie biblioteczne</v>
      </c>
      <c r="BO20" s="176">
        <f>IF(ISERR(FIND(CONCATENATE(BO$4,","),Pra!$T20))=FALSE,1,"")</f>
        <v>1</v>
      </c>
      <c r="BP20" s="176" t="str">
        <f>IF(ISERR(FIND(CONCATENATE(BP$4,","),Pra!$T20))=FALSE,1,"")</f>
        <v/>
      </c>
      <c r="BQ20" s="176" t="str">
        <f>IF(ISERR(FIND(CONCATENATE(BQ$4,","),Pra!$T20))=FALSE,1,"")</f>
        <v/>
      </c>
      <c r="BR20" s="176" t="str">
        <f>IF(ISERR(FIND(CONCATENATE(BR$4,","),Pra!$T20))=FALSE,1,"")</f>
        <v/>
      </c>
      <c r="BS20" s="176" t="str">
        <f>IF(ISERR(FIND(CONCATENATE(BS$4,","),Pra!$T20))=FALSE,1,"")</f>
        <v/>
      </c>
      <c r="BT20" s="176" t="str">
        <f>IF(ISERR(FIND(CONCATENATE(BT$4,","),Pra!$T20))=FALSE,1,"")</f>
        <v/>
      </c>
      <c r="BU20" s="176" t="str">
        <f>IF(ISERR(FIND(CONCATENATE(BU$4,","),Pra!$T20))=FALSE,1,"")</f>
        <v/>
      </c>
    </row>
    <row r="21" spans="1:73" ht="12.75" customHeight="1">
      <c r="A21" s="175" t="str">
        <f>(Pra!$C21)</f>
        <v>Wychowanie fizyczne</v>
      </c>
      <c r="B21" s="176" t="str">
        <f>IF(ISERR(FIND(CONCATENATE(B$4,","),Pra!$R21))=FALSE,1,"")</f>
        <v/>
      </c>
      <c r="C21" s="176" t="str">
        <f>IF(ISERR(FIND(CONCATENATE(C$4,","),Pra!$R21))=FALSE,1,"")</f>
        <v/>
      </c>
      <c r="D21" s="176" t="str">
        <f>IF(ISERR(FIND(CONCATENATE(D$4,","),Pra!$R21))=FALSE,1,"")</f>
        <v/>
      </c>
      <c r="E21" s="176" t="str">
        <f>IF(ISERR(FIND(CONCATENATE(E$4,","),Pra!$R21))=FALSE,1,"")</f>
        <v/>
      </c>
      <c r="F21" s="176" t="str">
        <f>IF(ISERR(FIND(CONCATENATE(F$4,","),Pra!$R21))=FALSE,1,"")</f>
        <v/>
      </c>
      <c r="G21" s="176" t="str">
        <f>IF(ISERR(FIND(CONCATENATE(G$4,","),Pra!$R21))=FALSE,1,"")</f>
        <v/>
      </c>
      <c r="H21" s="176" t="str">
        <f>IF(ISERR(FIND(CONCATENATE(H$4,","),Pra!$R21))=FALSE,1,"")</f>
        <v/>
      </c>
      <c r="I21" s="176" t="str">
        <f>IF(ISERR(FIND(CONCATENATE(I$4,","),Pra!$R21))=FALSE,1,"")</f>
        <v/>
      </c>
      <c r="J21" s="176" t="str">
        <f>IF(ISERR(FIND(CONCATENATE(J$4,","),Pra!$R21))=FALSE,1,"")</f>
        <v/>
      </c>
      <c r="K21" s="176" t="str">
        <f>IF(ISERR(FIND(CONCATENATE(K$4,","),Pra!$R21))=FALSE,1,"")</f>
        <v/>
      </c>
      <c r="L21" s="176" t="str">
        <f>IF(ISERR(FIND(CONCATENATE(L$4,","),Pra!$R21))=FALSE,1,"")</f>
        <v/>
      </c>
      <c r="M21" s="176" t="str">
        <f>IF(ISERR(FIND(CONCATENATE(M$4,","),Pra!$R21))=FALSE,1,"")</f>
        <v/>
      </c>
      <c r="N21" s="176" t="str">
        <f>IF(ISERR(FIND(CONCATENATE(N$4,","),Pra!$R21))=FALSE,1,"")</f>
        <v/>
      </c>
      <c r="O21" s="176" t="str">
        <f>IF(ISERR(FIND(CONCATENATE(O$4,","),Pra!$R21))=FALSE,1,"")</f>
        <v/>
      </c>
      <c r="P21" s="176" t="str">
        <f>IF(ISERR(FIND(CONCATENATE(P$4,","),Pra!$R21))=FALSE,1,"")</f>
        <v/>
      </c>
      <c r="Q21" s="176" t="str">
        <f>IF(ISERR(FIND(CONCATENATE(Q$4,","),Pra!$R21))=FALSE,1,"")</f>
        <v/>
      </c>
      <c r="R21" s="176" t="str">
        <f>IF(ISERR(FIND(CONCATENATE(R$4,","),Pra!$R21))=FALSE,1,"")</f>
        <v/>
      </c>
      <c r="S21" s="176" t="str">
        <f>IF(ISERR(FIND(CONCATENATE(S$4,","),Pra!$R21))=FALSE,1,"")</f>
        <v/>
      </c>
      <c r="T21" s="176" t="str">
        <f>IF(ISERR(FIND(CONCATENATE(T$4,","),Pra!$R21))=FALSE,1,"")</f>
        <v/>
      </c>
      <c r="U21" s="176" t="str">
        <f>IF(ISERR(FIND(CONCATENATE(U$4,","),Pra!$R21))=FALSE,1,"")</f>
        <v/>
      </c>
      <c r="V21" s="176" t="str">
        <f>IF(ISERR(FIND(CONCATENATE(V$4,","),Pra!$R21))=FALSE,1,"")</f>
        <v/>
      </c>
      <c r="W21" s="176" t="str">
        <f>IF(ISERR(FIND(CONCATENATE(W$4,","),Pra!$R21))=FALSE,1,"")</f>
        <v/>
      </c>
      <c r="X21" s="176" t="str">
        <f>IF(ISERR(FIND(CONCATENATE(X$4,","),Pra!$R21))=FALSE,1,"")</f>
        <v/>
      </c>
      <c r="Y21" s="176" t="str">
        <f>IF(ISERR(FIND(CONCATENATE(Y$4,","),Pra!$R21))=FALSE,1,"")</f>
        <v/>
      </c>
      <c r="Z21" s="176" t="str">
        <f>IF(ISERR(FIND(CONCATENATE(Z$4,","),Pra!$R21))=FALSE,1,"")</f>
        <v/>
      </c>
      <c r="AA21" s="176" t="str">
        <f>IF(ISERR(FIND(CONCATENATE(AA$4,","),Pra!$R21))=FALSE,1,"")</f>
        <v/>
      </c>
      <c r="AB21" s="176" t="str">
        <f>IF(ISERR(FIND(CONCATENATE(AB$4,","),Pra!$R21))=FALSE,1,"")</f>
        <v/>
      </c>
      <c r="AC21" s="176" t="str">
        <f>IF(ISERR(FIND(CONCATENATE(AC$4,","),Pra!$R21))=FALSE,1,"")</f>
        <v/>
      </c>
      <c r="AD21" s="175" t="str">
        <f>(Pra!$C21)</f>
        <v>Wychowanie fizyczne</v>
      </c>
      <c r="AE21" s="176" t="str">
        <f>IF(ISERR(FIND(CONCATENATE(AE$4,","),Pra!$S21))=FALSE,1,"")</f>
        <v/>
      </c>
      <c r="AF21" s="176" t="str">
        <f>IF(ISERR(FIND(CONCATENATE(AF$4,","),Pra!$S21))=FALSE,1,"")</f>
        <v/>
      </c>
      <c r="AG21" s="176" t="str">
        <f>IF(ISERR(FIND(CONCATENATE(AG$4,","),Pra!$S21))=FALSE,1,"")</f>
        <v/>
      </c>
      <c r="AH21" s="176" t="str">
        <f>IF(ISERR(FIND(CONCATENATE(AH$4,","),Pra!$S21))=FALSE,1,"")</f>
        <v/>
      </c>
      <c r="AI21" s="176" t="str">
        <f>IF(ISERR(FIND(CONCATENATE(AI$4,","),Pra!$S21))=FALSE,1,"")</f>
        <v/>
      </c>
      <c r="AJ21" s="176" t="str">
        <f>IF(ISERR(FIND(CONCATENATE(AJ$4,","),Pra!$S21))=FALSE,1,"")</f>
        <v/>
      </c>
      <c r="AK21" s="176" t="str">
        <f>IF(ISERR(FIND(CONCATENATE(AK$4,","),Pra!$S21))=FALSE,1,"")</f>
        <v/>
      </c>
      <c r="AL21" s="176" t="str">
        <f>IF(ISERR(FIND(CONCATENATE(AL$4,","),Pra!$S21))=FALSE,1,"")</f>
        <v/>
      </c>
      <c r="AM21" s="176" t="str">
        <f>IF(ISERR(FIND(CONCATENATE(AM$4,","),Pra!$S21))=FALSE,1,"")</f>
        <v/>
      </c>
      <c r="AN21" s="176" t="str">
        <f>IF(ISERR(FIND(CONCATENATE(AN$4,","),Pra!$S21))=FALSE,1,"")</f>
        <v/>
      </c>
      <c r="AO21" s="176" t="str">
        <f>IF(ISERR(FIND(CONCATENATE(AO$4,","),Pra!$S21))=FALSE,1,"")</f>
        <v/>
      </c>
      <c r="AP21" s="176" t="str">
        <f>IF(ISERR(FIND(CONCATENATE(AP$4,","),Pra!$S21))=FALSE,1,"")</f>
        <v/>
      </c>
      <c r="AQ21" s="176" t="str">
        <f>IF(ISERR(FIND(CONCATENATE(AQ$4,","),Pra!$S21))=FALSE,1,"")</f>
        <v/>
      </c>
      <c r="AR21" s="176" t="str">
        <f>IF(ISERR(FIND(CONCATENATE(AR$4,","),Pra!$S21))=FALSE,1,"")</f>
        <v/>
      </c>
      <c r="AS21" s="176" t="str">
        <f>IF(ISERR(FIND(CONCATENATE(AS$4,","),Pra!$S21))=FALSE,1,"")</f>
        <v/>
      </c>
      <c r="AT21" s="176" t="str">
        <f>IF(ISERR(FIND(CONCATENATE(AT$4,","),Pra!$S21))=FALSE,1,"")</f>
        <v/>
      </c>
      <c r="AU21" s="176" t="str">
        <f>IF(ISERR(FIND(CONCATENATE(AU$4,","),Pra!$S21))=FALSE,1,"")</f>
        <v/>
      </c>
      <c r="AV21" s="176" t="str">
        <f>IF(ISERR(FIND(CONCATENATE(AV$4,","),Pra!$S21))=FALSE,1,"")</f>
        <v/>
      </c>
      <c r="AW21" s="176" t="str">
        <f>IF(ISERR(FIND(CONCATENATE(AW$4,","),Pra!$S21))=FALSE,1,"")</f>
        <v/>
      </c>
      <c r="AX21" s="176" t="str">
        <f>IF(ISERR(FIND(CONCATENATE(AX$4,","),Pra!$S21))=FALSE,1,"")</f>
        <v/>
      </c>
      <c r="AY21" s="176" t="str">
        <f>IF(ISERR(FIND(CONCATENATE(AY$4,","),Pra!$S21))=FALSE,1,"")</f>
        <v/>
      </c>
      <c r="AZ21" s="176" t="str">
        <f>IF(ISERR(FIND(CONCATENATE(AZ$4,","),Pra!$S21))=FALSE,1,"")</f>
        <v/>
      </c>
      <c r="BA21" s="176" t="str">
        <f>IF(ISERR(FIND(CONCATENATE(BA$4,","),Pra!$S21))=FALSE,1,"")</f>
        <v/>
      </c>
      <c r="BB21" s="176" t="str">
        <f>IF(ISERR(FIND(CONCATENATE(BB$4,","),Pra!$S21))=FALSE,1,"")</f>
        <v/>
      </c>
      <c r="BC21" s="176" t="str">
        <f>IF(ISERR(FIND(CONCATENATE(BC$4,","),Pra!$S21))=FALSE,1,"")</f>
        <v/>
      </c>
      <c r="BD21" s="176" t="str">
        <f>IF(ISERR(FIND(CONCATENATE(BD$4,","),Pra!$S21))=FALSE,1,"")</f>
        <v/>
      </c>
      <c r="BE21" s="176" t="str">
        <f>IF(ISERR(FIND(CONCATENATE(BE$4,","),Pra!$S21))=FALSE,1,"")</f>
        <v/>
      </c>
      <c r="BF21" s="176" t="str">
        <f>IF(ISERR(FIND(CONCATENATE(BF$4,","),Pra!$S21))=FALSE,1,"")</f>
        <v/>
      </c>
      <c r="BG21" s="176" t="str">
        <f>IF(ISERR(FIND(CONCATENATE(BG$4,","),Pra!$S21))=FALSE,1,"")</f>
        <v/>
      </c>
      <c r="BH21" s="176" t="str">
        <f>IF(ISERR(FIND(CONCATENATE(BH$4,","),Pra!$S21))=FALSE,1,"")</f>
        <v/>
      </c>
      <c r="BI21" s="176" t="str">
        <f>IF(ISERR(FIND(CONCATENATE(BI$4,","),Pra!$S21))=FALSE,1,"")</f>
        <v/>
      </c>
      <c r="BJ21" s="176" t="str">
        <f>IF(ISERR(FIND(CONCATENATE(BJ$4,","),Pra!$S21))=FALSE,1,"")</f>
        <v/>
      </c>
      <c r="BK21" s="176" t="str">
        <f>IF(ISERR(FIND(CONCATENATE(BK$4,","),Pra!$S21))=FALSE,1,"")</f>
        <v/>
      </c>
      <c r="BL21" s="176" t="str">
        <f>IF(ISERR(FIND(CONCATENATE(BL$4,","),Pra!$S21))=FALSE,1,"")</f>
        <v/>
      </c>
      <c r="BM21" s="176" t="str">
        <f>IF(ISERR(FIND(CONCATENATE(BM$4,","),Pra!$S21))=FALSE,1,"")</f>
        <v/>
      </c>
      <c r="BN21" s="175" t="str">
        <f>(Pra!$C21)</f>
        <v>Wychowanie fizyczne</v>
      </c>
      <c r="BO21" s="176" t="str">
        <f>IF(ISERR(FIND(CONCATENATE(BO$4,","),Pra!$T21))=FALSE,1,"")</f>
        <v/>
      </c>
      <c r="BP21" s="176" t="str">
        <f>IF(ISERR(FIND(CONCATENATE(BP$4,","),Pra!$T21))=FALSE,1,"")</f>
        <v/>
      </c>
      <c r="BQ21" s="176">
        <f>IF(ISERR(FIND(CONCATENATE(BQ$4,","),Pra!$T21))=FALSE,1,"")</f>
        <v>1</v>
      </c>
      <c r="BR21" s="176" t="str">
        <f>IF(ISERR(FIND(CONCATENATE(BR$4,","),Pra!$T21))=FALSE,1,"")</f>
        <v/>
      </c>
      <c r="BS21" s="176" t="str">
        <f>IF(ISERR(FIND(CONCATENATE(BS$4,","),Pra!$T21))=FALSE,1,"")</f>
        <v/>
      </c>
      <c r="BT21" s="176" t="str">
        <f>IF(ISERR(FIND(CONCATENATE(BT$4,","),Pra!$T21))=FALSE,1,"")</f>
        <v/>
      </c>
      <c r="BU21" s="176" t="str">
        <f>IF(ISERR(FIND(CONCATENATE(BU$4,","),Pra!$T21))=FALSE,1,"")</f>
        <v/>
      </c>
    </row>
    <row r="22" spans="1:73" ht="12.75" customHeight="1">
      <c r="A22" s="175">
        <f>(Pra!$C22)</f>
        <v>0</v>
      </c>
      <c r="B22" s="176" t="str">
        <f>IF(ISERR(FIND(CONCATENATE(B$4,","),Pra!$R22))=FALSE,1,"")</f>
        <v/>
      </c>
      <c r="C22" s="176" t="str">
        <f>IF(ISERR(FIND(CONCATENATE(C$4,","),Pra!$R22))=FALSE,1,"")</f>
        <v/>
      </c>
      <c r="D22" s="176" t="str">
        <f>IF(ISERR(FIND(CONCATENATE(D$4,","),Pra!$R22))=FALSE,1,"")</f>
        <v/>
      </c>
      <c r="E22" s="176" t="str">
        <f>IF(ISERR(FIND(CONCATENATE(E$4,","),Pra!$R22))=FALSE,1,"")</f>
        <v/>
      </c>
      <c r="F22" s="176" t="str">
        <f>IF(ISERR(FIND(CONCATENATE(F$4,","),Pra!$R22))=FALSE,1,"")</f>
        <v/>
      </c>
      <c r="G22" s="176" t="str">
        <f>IF(ISERR(FIND(CONCATENATE(G$4,","),Pra!$R22))=FALSE,1,"")</f>
        <v/>
      </c>
      <c r="H22" s="176" t="str">
        <f>IF(ISERR(FIND(CONCATENATE(H$4,","),Pra!$R22))=FALSE,1,"")</f>
        <v/>
      </c>
      <c r="I22" s="176" t="str">
        <f>IF(ISERR(FIND(CONCATENATE(I$4,","),Pra!$R22))=FALSE,1,"")</f>
        <v/>
      </c>
      <c r="J22" s="176" t="str">
        <f>IF(ISERR(FIND(CONCATENATE(J$4,","),Pra!$R22))=FALSE,1,"")</f>
        <v/>
      </c>
      <c r="K22" s="176" t="str">
        <f>IF(ISERR(FIND(CONCATENATE(K$4,","),Pra!$R22))=FALSE,1,"")</f>
        <v/>
      </c>
      <c r="L22" s="176" t="str">
        <f>IF(ISERR(FIND(CONCATENATE(L$4,","),Pra!$R22))=FALSE,1,"")</f>
        <v/>
      </c>
      <c r="M22" s="176" t="str">
        <f>IF(ISERR(FIND(CONCATENATE(M$4,","),Pra!$R22))=FALSE,1,"")</f>
        <v/>
      </c>
      <c r="N22" s="176" t="str">
        <f>IF(ISERR(FIND(CONCATENATE(N$4,","),Pra!$R22))=FALSE,1,"")</f>
        <v/>
      </c>
      <c r="O22" s="176" t="str">
        <f>IF(ISERR(FIND(CONCATENATE(O$4,","),Pra!$R22))=FALSE,1,"")</f>
        <v/>
      </c>
      <c r="P22" s="176" t="str">
        <f>IF(ISERR(FIND(CONCATENATE(P$4,","),Pra!$R22))=FALSE,1,"")</f>
        <v/>
      </c>
      <c r="Q22" s="176" t="str">
        <f>IF(ISERR(FIND(CONCATENATE(Q$4,","),Pra!$R22))=FALSE,1,"")</f>
        <v/>
      </c>
      <c r="R22" s="176" t="str">
        <f>IF(ISERR(FIND(CONCATENATE(R$4,","),Pra!$R22))=FALSE,1,"")</f>
        <v/>
      </c>
      <c r="S22" s="176" t="str">
        <f>IF(ISERR(FIND(CONCATENATE(S$4,","),Pra!$R22))=FALSE,1,"")</f>
        <v/>
      </c>
      <c r="T22" s="176" t="str">
        <f>IF(ISERR(FIND(CONCATENATE(T$4,","),Pra!$R22))=FALSE,1,"")</f>
        <v/>
      </c>
      <c r="U22" s="176" t="str">
        <f>IF(ISERR(FIND(CONCATENATE(U$4,","),Pra!$R22))=FALSE,1,"")</f>
        <v/>
      </c>
      <c r="V22" s="176" t="str">
        <f>IF(ISERR(FIND(CONCATENATE(V$4,","),Pra!$R22))=FALSE,1,"")</f>
        <v/>
      </c>
      <c r="W22" s="176" t="str">
        <f>IF(ISERR(FIND(CONCATENATE(W$4,","),Pra!$R22))=FALSE,1,"")</f>
        <v/>
      </c>
      <c r="X22" s="176" t="str">
        <f>IF(ISERR(FIND(CONCATENATE(X$4,","),Pra!$R22))=FALSE,1,"")</f>
        <v/>
      </c>
      <c r="Y22" s="176" t="str">
        <f>IF(ISERR(FIND(CONCATENATE(Y$4,","),Pra!$R22))=FALSE,1,"")</f>
        <v/>
      </c>
      <c r="Z22" s="176" t="str">
        <f>IF(ISERR(FIND(CONCATENATE(Z$4,","),Pra!$R22))=FALSE,1,"")</f>
        <v/>
      </c>
      <c r="AA22" s="176" t="str">
        <f>IF(ISERR(FIND(CONCATENATE(AA$4,","),Pra!$R22))=FALSE,1,"")</f>
        <v/>
      </c>
      <c r="AB22" s="176" t="str">
        <f>IF(ISERR(FIND(CONCATENATE(AB$4,","),Pra!$R22))=FALSE,1,"")</f>
        <v/>
      </c>
      <c r="AC22" s="176" t="str">
        <f>IF(ISERR(FIND(CONCATENATE(AC$4,","),Pra!$R22))=FALSE,1,"")</f>
        <v/>
      </c>
      <c r="AD22" s="175">
        <f>(Pra!$C22)</f>
        <v>0</v>
      </c>
      <c r="AE22" s="176" t="str">
        <f>IF(ISERR(FIND(CONCATENATE(AE$4,","),Pra!$S22))=FALSE,1,"")</f>
        <v/>
      </c>
      <c r="AF22" s="176" t="str">
        <f>IF(ISERR(FIND(CONCATENATE(AF$4,","),Pra!$S22))=FALSE,1,"")</f>
        <v/>
      </c>
      <c r="AG22" s="176" t="str">
        <f>IF(ISERR(FIND(CONCATENATE(AG$4,","),Pra!$S22))=FALSE,1,"")</f>
        <v/>
      </c>
      <c r="AH22" s="176" t="str">
        <f>IF(ISERR(FIND(CONCATENATE(AH$4,","),Pra!$S22))=FALSE,1,"")</f>
        <v/>
      </c>
      <c r="AI22" s="176" t="str">
        <f>IF(ISERR(FIND(CONCATENATE(AI$4,","),Pra!$S22))=FALSE,1,"")</f>
        <v/>
      </c>
      <c r="AJ22" s="176" t="str">
        <f>IF(ISERR(FIND(CONCATENATE(AJ$4,","),Pra!$S22))=FALSE,1,"")</f>
        <v/>
      </c>
      <c r="AK22" s="176" t="str">
        <f>IF(ISERR(FIND(CONCATENATE(AK$4,","),Pra!$S22))=FALSE,1,"")</f>
        <v/>
      </c>
      <c r="AL22" s="176" t="str">
        <f>IF(ISERR(FIND(CONCATENATE(AL$4,","),Pra!$S22))=FALSE,1,"")</f>
        <v/>
      </c>
      <c r="AM22" s="176" t="str">
        <f>IF(ISERR(FIND(CONCATENATE(AM$4,","),Pra!$S22))=FALSE,1,"")</f>
        <v/>
      </c>
      <c r="AN22" s="176" t="str">
        <f>IF(ISERR(FIND(CONCATENATE(AN$4,","),Pra!$S22))=FALSE,1,"")</f>
        <v/>
      </c>
      <c r="AO22" s="176" t="str">
        <f>IF(ISERR(FIND(CONCATENATE(AO$4,","),Pra!$S22))=FALSE,1,"")</f>
        <v/>
      </c>
      <c r="AP22" s="176" t="str">
        <f>IF(ISERR(FIND(CONCATENATE(AP$4,","),Pra!$S22))=FALSE,1,"")</f>
        <v/>
      </c>
      <c r="AQ22" s="176" t="str">
        <f>IF(ISERR(FIND(CONCATENATE(AQ$4,","),Pra!$S22))=FALSE,1,"")</f>
        <v/>
      </c>
      <c r="AR22" s="176" t="str">
        <f>IF(ISERR(FIND(CONCATENATE(AR$4,","),Pra!$S22))=FALSE,1,"")</f>
        <v/>
      </c>
      <c r="AS22" s="176" t="str">
        <f>IF(ISERR(FIND(CONCATENATE(AS$4,","),Pra!$S22))=FALSE,1,"")</f>
        <v/>
      </c>
      <c r="AT22" s="176" t="str">
        <f>IF(ISERR(FIND(CONCATENATE(AT$4,","),Pra!$S22))=FALSE,1,"")</f>
        <v/>
      </c>
      <c r="AU22" s="176" t="str">
        <f>IF(ISERR(FIND(CONCATENATE(AU$4,","),Pra!$S22))=FALSE,1,"")</f>
        <v/>
      </c>
      <c r="AV22" s="176" t="str">
        <f>IF(ISERR(FIND(CONCATENATE(AV$4,","),Pra!$S22))=FALSE,1,"")</f>
        <v/>
      </c>
      <c r="AW22" s="176" t="str">
        <f>IF(ISERR(FIND(CONCATENATE(AW$4,","),Pra!$S22))=FALSE,1,"")</f>
        <v/>
      </c>
      <c r="AX22" s="176" t="str">
        <f>IF(ISERR(FIND(CONCATENATE(AX$4,","),Pra!$S22))=FALSE,1,"")</f>
        <v/>
      </c>
      <c r="AY22" s="176" t="str">
        <f>IF(ISERR(FIND(CONCATENATE(AY$4,","),Pra!$S22))=FALSE,1,"")</f>
        <v/>
      </c>
      <c r="AZ22" s="176" t="str">
        <f>IF(ISERR(FIND(CONCATENATE(AZ$4,","),Pra!$S22))=FALSE,1,"")</f>
        <v/>
      </c>
      <c r="BA22" s="176" t="str">
        <f>IF(ISERR(FIND(CONCATENATE(BA$4,","),Pra!$S22))=FALSE,1,"")</f>
        <v/>
      </c>
      <c r="BB22" s="176" t="str">
        <f>IF(ISERR(FIND(CONCATENATE(BB$4,","),Pra!$S22))=FALSE,1,"")</f>
        <v/>
      </c>
      <c r="BC22" s="176" t="str">
        <f>IF(ISERR(FIND(CONCATENATE(BC$4,","),Pra!$S22))=FALSE,1,"")</f>
        <v/>
      </c>
      <c r="BD22" s="176" t="str">
        <f>IF(ISERR(FIND(CONCATENATE(BD$4,","),Pra!$S22))=FALSE,1,"")</f>
        <v/>
      </c>
      <c r="BE22" s="176" t="str">
        <f>IF(ISERR(FIND(CONCATENATE(BE$4,","),Pra!$S22))=FALSE,1,"")</f>
        <v/>
      </c>
      <c r="BF22" s="176" t="str">
        <f>IF(ISERR(FIND(CONCATENATE(BF$4,","),Pra!$S22))=FALSE,1,"")</f>
        <v/>
      </c>
      <c r="BG22" s="176" t="str">
        <f>IF(ISERR(FIND(CONCATENATE(BG$4,","),Pra!$S22))=FALSE,1,"")</f>
        <v/>
      </c>
      <c r="BH22" s="176" t="str">
        <f>IF(ISERR(FIND(CONCATENATE(BH$4,","),Pra!$S22))=FALSE,1,"")</f>
        <v/>
      </c>
      <c r="BI22" s="176" t="str">
        <f>IF(ISERR(FIND(CONCATENATE(BI$4,","),Pra!$S22))=FALSE,1,"")</f>
        <v/>
      </c>
      <c r="BJ22" s="176" t="str">
        <f>IF(ISERR(FIND(CONCATENATE(BJ$4,","),Pra!$S22))=FALSE,1,"")</f>
        <v/>
      </c>
      <c r="BK22" s="176" t="str">
        <f>IF(ISERR(FIND(CONCATENATE(BK$4,","),Pra!$S22))=FALSE,1,"")</f>
        <v/>
      </c>
      <c r="BL22" s="176" t="str">
        <f>IF(ISERR(FIND(CONCATENATE(BL$4,","),Pra!$S22))=FALSE,1,"")</f>
        <v/>
      </c>
      <c r="BM22" s="176" t="str">
        <f>IF(ISERR(FIND(CONCATENATE(BM$4,","),Pra!$S22))=FALSE,1,"")</f>
        <v/>
      </c>
      <c r="BN22" s="175">
        <f>(Pra!$C22)</f>
        <v>0</v>
      </c>
      <c r="BO22" s="176" t="str">
        <f>IF(ISERR(FIND(CONCATENATE(BO$4,","),Pra!$T22))=FALSE,1,"")</f>
        <v/>
      </c>
      <c r="BP22" s="176" t="str">
        <f>IF(ISERR(FIND(CONCATENATE(BP$4,","),Pra!$T22))=FALSE,1,"")</f>
        <v/>
      </c>
      <c r="BQ22" s="176" t="str">
        <f>IF(ISERR(FIND(CONCATENATE(BQ$4,","),Pra!$T22))=FALSE,1,"")</f>
        <v/>
      </c>
      <c r="BR22" s="176" t="str">
        <f>IF(ISERR(FIND(CONCATENATE(BR$4,","),Pra!$T22))=FALSE,1,"")</f>
        <v/>
      </c>
      <c r="BS22" s="176" t="str">
        <f>IF(ISERR(FIND(CONCATENATE(BS$4,","),Pra!$T22))=FALSE,1,"")</f>
        <v/>
      </c>
      <c r="BT22" s="176" t="str">
        <f>IF(ISERR(FIND(CONCATENATE(BT$4,","),Pra!$T22))=FALSE,1,"")</f>
        <v/>
      </c>
      <c r="BU22" s="176" t="str">
        <f>IF(ISERR(FIND(CONCATENATE(BU$4,","),Pra!$T22))=FALSE,1,"")</f>
        <v/>
      </c>
    </row>
    <row r="23" spans="1:73" ht="12.75" customHeight="1">
      <c r="A23" s="175">
        <f>(Pra!$C23)</f>
        <v>0</v>
      </c>
      <c r="B23" s="176" t="str">
        <f>IF(ISERR(FIND(CONCATENATE(B$4,","),Pra!$R23))=FALSE,1,"")</f>
        <v/>
      </c>
      <c r="C23" s="176" t="str">
        <f>IF(ISERR(FIND(CONCATENATE(C$4,","),Pra!$R23))=FALSE,1,"")</f>
        <v/>
      </c>
      <c r="D23" s="176" t="str">
        <f>IF(ISERR(FIND(CONCATENATE(D$4,","),Pra!$R23))=FALSE,1,"")</f>
        <v/>
      </c>
      <c r="E23" s="176" t="str">
        <f>IF(ISERR(FIND(CONCATENATE(E$4,","),Pra!$R23))=FALSE,1,"")</f>
        <v/>
      </c>
      <c r="F23" s="176" t="str">
        <f>IF(ISERR(FIND(CONCATENATE(F$4,","),Pra!$R23))=FALSE,1,"")</f>
        <v/>
      </c>
      <c r="G23" s="176" t="str">
        <f>IF(ISERR(FIND(CONCATENATE(G$4,","),Pra!$R23))=FALSE,1,"")</f>
        <v/>
      </c>
      <c r="H23" s="176" t="str">
        <f>IF(ISERR(FIND(CONCATENATE(H$4,","),Pra!$R23))=FALSE,1,"")</f>
        <v/>
      </c>
      <c r="I23" s="176" t="str">
        <f>IF(ISERR(FIND(CONCATENATE(I$4,","),Pra!$R23))=FALSE,1,"")</f>
        <v/>
      </c>
      <c r="J23" s="176" t="str">
        <f>IF(ISERR(FIND(CONCATENATE(J$4,","),Pra!$R23))=FALSE,1,"")</f>
        <v/>
      </c>
      <c r="K23" s="176" t="str">
        <f>IF(ISERR(FIND(CONCATENATE(K$4,","),Pra!$R23))=FALSE,1,"")</f>
        <v/>
      </c>
      <c r="L23" s="176" t="str">
        <f>IF(ISERR(FIND(CONCATENATE(L$4,","),Pra!$R23))=FALSE,1,"")</f>
        <v/>
      </c>
      <c r="M23" s="176" t="str">
        <f>IF(ISERR(FIND(CONCATENATE(M$4,","),Pra!$R23))=FALSE,1,"")</f>
        <v/>
      </c>
      <c r="N23" s="176" t="str">
        <f>IF(ISERR(FIND(CONCATENATE(N$4,","),Pra!$R23))=FALSE,1,"")</f>
        <v/>
      </c>
      <c r="O23" s="176" t="str">
        <f>IF(ISERR(FIND(CONCATENATE(O$4,","),Pra!$R23))=FALSE,1,"")</f>
        <v/>
      </c>
      <c r="P23" s="176" t="str">
        <f>IF(ISERR(FIND(CONCATENATE(P$4,","),Pra!$R23))=FALSE,1,"")</f>
        <v/>
      </c>
      <c r="Q23" s="176" t="str">
        <f>IF(ISERR(FIND(CONCATENATE(Q$4,","),Pra!$R23))=FALSE,1,"")</f>
        <v/>
      </c>
      <c r="R23" s="176" t="str">
        <f>IF(ISERR(FIND(CONCATENATE(R$4,","),Pra!$R23))=FALSE,1,"")</f>
        <v/>
      </c>
      <c r="S23" s="176" t="str">
        <f>IF(ISERR(FIND(CONCATENATE(S$4,","),Pra!$R23))=FALSE,1,"")</f>
        <v/>
      </c>
      <c r="T23" s="176" t="str">
        <f>IF(ISERR(FIND(CONCATENATE(T$4,","),Pra!$R23))=FALSE,1,"")</f>
        <v/>
      </c>
      <c r="U23" s="176" t="str">
        <f>IF(ISERR(FIND(CONCATENATE(U$4,","),Pra!$R23))=FALSE,1,"")</f>
        <v/>
      </c>
      <c r="V23" s="176" t="str">
        <f>IF(ISERR(FIND(CONCATENATE(V$4,","),Pra!$R23))=FALSE,1,"")</f>
        <v/>
      </c>
      <c r="W23" s="176" t="str">
        <f>IF(ISERR(FIND(CONCATENATE(W$4,","),Pra!$R23))=FALSE,1,"")</f>
        <v/>
      </c>
      <c r="X23" s="176" t="str">
        <f>IF(ISERR(FIND(CONCATENATE(X$4,","),Pra!$R23))=FALSE,1,"")</f>
        <v/>
      </c>
      <c r="Y23" s="176" t="str">
        <f>IF(ISERR(FIND(CONCATENATE(Y$4,","),Pra!$R23))=FALSE,1,"")</f>
        <v/>
      </c>
      <c r="Z23" s="176" t="str">
        <f>IF(ISERR(FIND(CONCATENATE(Z$4,","),Pra!$R23))=FALSE,1,"")</f>
        <v/>
      </c>
      <c r="AA23" s="176" t="str">
        <f>IF(ISERR(FIND(CONCATENATE(AA$4,","),Pra!$R23))=FALSE,1,"")</f>
        <v/>
      </c>
      <c r="AB23" s="176" t="str">
        <f>IF(ISERR(FIND(CONCATENATE(AB$4,","),Pra!$R23))=FALSE,1,"")</f>
        <v/>
      </c>
      <c r="AC23" s="176" t="str">
        <f>IF(ISERR(FIND(CONCATENATE(AC$4,","),Pra!$R23))=FALSE,1,"")</f>
        <v/>
      </c>
      <c r="AD23" s="175">
        <f>(Pra!$C23)</f>
        <v>0</v>
      </c>
      <c r="AE23" s="176" t="str">
        <f>IF(ISERR(FIND(CONCATENATE(AE$4,","),Pra!$S23))=FALSE,1,"")</f>
        <v/>
      </c>
      <c r="AF23" s="176" t="str">
        <f>IF(ISERR(FIND(CONCATENATE(AF$4,","),Pra!$S23))=FALSE,1,"")</f>
        <v/>
      </c>
      <c r="AG23" s="176" t="str">
        <f>IF(ISERR(FIND(CONCATENATE(AG$4,","),Pra!$S23))=FALSE,1,"")</f>
        <v/>
      </c>
      <c r="AH23" s="176" t="str">
        <f>IF(ISERR(FIND(CONCATENATE(AH$4,","),Pra!$S23))=FALSE,1,"")</f>
        <v/>
      </c>
      <c r="AI23" s="176" t="str">
        <f>IF(ISERR(FIND(CONCATENATE(AI$4,","),Pra!$S23))=FALSE,1,"")</f>
        <v/>
      </c>
      <c r="AJ23" s="176" t="str">
        <f>IF(ISERR(FIND(CONCATENATE(AJ$4,","),Pra!$S23))=FALSE,1,"")</f>
        <v/>
      </c>
      <c r="AK23" s="176" t="str">
        <f>IF(ISERR(FIND(CONCATENATE(AK$4,","),Pra!$S23))=FALSE,1,"")</f>
        <v/>
      </c>
      <c r="AL23" s="176" t="str">
        <f>IF(ISERR(FIND(CONCATENATE(AL$4,","),Pra!$S23))=FALSE,1,"")</f>
        <v/>
      </c>
      <c r="AM23" s="176" t="str">
        <f>IF(ISERR(FIND(CONCATENATE(AM$4,","),Pra!$S23))=FALSE,1,"")</f>
        <v/>
      </c>
      <c r="AN23" s="176" t="str">
        <f>IF(ISERR(FIND(CONCATENATE(AN$4,","),Pra!$S23))=FALSE,1,"")</f>
        <v/>
      </c>
      <c r="AO23" s="176" t="str">
        <f>IF(ISERR(FIND(CONCATENATE(AO$4,","),Pra!$S23))=FALSE,1,"")</f>
        <v/>
      </c>
      <c r="AP23" s="176" t="str">
        <f>IF(ISERR(FIND(CONCATENATE(AP$4,","),Pra!$S23))=FALSE,1,"")</f>
        <v/>
      </c>
      <c r="AQ23" s="176" t="str">
        <f>IF(ISERR(FIND(CONCATENATE(AQ$4,","),Pra!$S23))=FALSE,1,"")</f>
        <v/>
      </c>
      <c r="AR23" s="176" t="str">
        <f>IF(ISERR(FIND(CONCATENATE(AR$4,","),Pra!$S23))=FALSE,1,"")</f>
        <v/>
      </c>
      <c r="AS23" s="176" t="str">
        <f>IF(ISERR(FIND(CONCATENATE(AS$4,","),Pra!$S23))=FALSE,1,"")</f>
        <v/>
      </c>
      <c r="AT23" s="176" t="str">
        <f>IF(ISERR(FIND(CONCATENATE(AT$4,","),Pra!$S23))=FALSE,1,"")</f>
        <v/>
      </c>
      <c r="AU23" s="176" t="str">
        <f>IF(ISERR(FIND(CONCATENATE(AU$4,","),Pra!$S23))=FALSE,1,"")</f>
        <v/>
      </c>
      <c r="AV23" s="176" t="str">
        <f>IF(ISERR(FIND(CONCATENATE(AV$4,","),Pra!$S23))=FALSE,1,"")</f>
        <v/>
      </c>
      <c r="AW23" s="176" t="str">
        <f>IF(ISERR(FIND(CONCATENATE(AW$4,","),Pra!$S23))=FALSE,1,"")</f>
        <v/>
      </c>
      <c r="AX23" s="176" t="str">
        <f>IF(ISERR(FIND(CONCATENATE(AX$4,","),Pra!$S23))=FALSE,1,"")</f>
        <v/>
      </c>
      <c r="AY23" s="176" t="str">
        <f>IF(ISERR(FIND(CONCATENATE(AY$4,","),Pra!$S23))=FALSE,1,"")</f>
        <v/>
      </c>
      <c r="AZ23" s="176" t="str">
        <f>IF(ISERR(FIND(CONCATENATE(AZ$4,","),Pra!$S23))=FALSE,1,"")</f>
        <v/>
      </c>
      <c r="BA23" s="176" t="str">
        <f>IF(ISERR(FIND(CONCATENATE(BA$4,","),Pra!$S23))=FALSE,1,"")</f>
        <v/>
      </c>
      <c r="BB23" s="176" t="str">
        <f>IF(ISERR(FIND(CONCATENATE(BB$4,","),Pra!$S23))=FALSE,1,"")</f>
        <v/>
      </c>
      <c r="BC23" s="176" t="str">
        <f>IF(ISERR(FIND(CONCATENATE(BC$4,","),Pra!$S23))=FALSE,1,"")</f>
        <v/>
      </c>
      <c r="BD23" s="176" t="str">
        <f>IF(ISERR(FIND(CONCATENATE(BD$4,","),Pra!$S23))=FALSE,1,"")</f>
        <v/>
      </c>
      <c r="BE23" s="176" t="str">
        <f>IF(ISERR(FIND(CONCATENATE(BE$4,","),Pra!$S23))=FALSE,1,"")</f>
        <v/>
      </c>
      <c r="BF23" s="176" t="str">
        <f>IF(ISERR(FIND(CONCATENATE(BF$4,","),Pra!$S23))=FALSE,1,"")</f>
        <v/>
      </c>
      <c r="BG23" s="176" t="str">
        <f>IF(ISERR(FIND(CONCATENATE(BG$4,","),Pra!$S23))=FALSE,1,"")</f>
        <v/>
      </c>
      <c r="BH23" s="176" t="str">
        <f>IF(ISERR(FIND(CONCATENATE(BH$4,","),Pra!$S23))=FALSE,1,"")</f>
        <v/>
      </c>
      <c r="BI23" s="176" t="str">
        <f>IF(ISERR(FIND(CONCATENATE(BI$4,","),Pra!$S23))=FALSE,1,"")</f>
        <v/>
      </c>
      <c r="BJ23" s="176" t="str">
        <f>IF(ISERR(FIND(CONCATENATE(BJ$4,","),Pra!$S23))=FALSE,1,"")</f>
        <v/>
      </c>
      <c r="BK23" s="176" t="str">
        <f>IF(ISERR(FIND(CONCATENATE(BK$4,","),Pra!$S23))=FALSE,1,"")</f>
        <v/>
      </c>
      <c r="BL23" s="176" t="str">
        <f>IF(ISERR(FIND(CONCATENATE(BL$4,","),Pra!$S23))=FALSE,1,"")</f>
        <v/>
      </c>
      <c r="BM23" s="176" t="str">
        <f>IF(ISERR(FIND(CONCATENATE(BM$4,","),Pra!$S23))=FALSE,1,"")</f>
        <v/>
      </c>
      <c r="BN23" s="175">
        <f>(Pra!$C23)</f>
        <v>0</v>
      </c>
      <c r="BO23" s="176" t="str">
        <f>IF(ISERR(FIND(CONCATENATE(BO$4,","),Pra!$T23))=FALSE,1,"")</f>
        <v/>
      </c>
      <c r="BP23" s="176" t="str">
        <f>IF(ISERR(FIND(CONCATENATE(BP$4,","),Pra!$T23))=FALSE,1,"")</f>
        <v/>
      </c>
      <c r="BQ23" s="176" t="str">
        <f>IF(ISERR(FIND(CONCATENATE(BQ$4,","),Pra!$T23))=FALSE,1,"")</f>
        <v/>
      </c>
      <c r="BR23" s="176" t="str">
        <f>IF(ISERR(FIND(CONCATENATE(BR$4,","),Pra!$T23))=FALSE,1,"")</f>
        <v/>
      </c>
      <c r="BS23" s="176" t="str">
        <f>IF(ISERR(FIND(CONCATENATE(BS$4,","),Pra!$T23))=FALSE,1,"")</f>
        <v/>
      </c>
      <c r="BT23" s="176" t="str">
        <f>IF(ISERR(FIND(CONCATENATE(BT$4,","),Pra!$T23))=FALSE,1,"")</f>
        <v/>
      </c>
      <c r="BU23" s="176" t="str">
        <f>IF(ISERR(FIND(CONCATENATE(BU$4,","),Pra!$T23))=FALSE,1,"")</f>
        <v/>
      </c>
    </row>
    <row r="24" spans="1:73" ht="12.75" customHeight="1">
      <c r="A24" s="172" t="str">
        <f>(Pra!$C24)</f>
        <v>Semestr 2:</v>
      </c>
      <c r="B24" s="176" t="str">
        <f>IF(ISERR(FIND(CONCATENATE(B$4,","),Pra!$R24))=FALSE,1,"")</f>
        <v/>
      </c>
      <c r="C24" s="176" t="str">
        <f>IF(ISERR(FIND(CONCATENATE(C$4,","),Pra!$R24))=FALSE,1,"")</f>
        <v/>
      </c>
      <c r="D24" s="176" t="str">
        <f>IF(ISERR(FIND(CONCATENATE(D$4,","),Pra!$R24))=FALSE,1,"")</f>
        <v/>
      </c>
      <c r="E24" s="176" t="str">
        <f>IF(ISERR(FIND(CONCATENATE(E$4,","),Pra!$R24))=FALSE,1,"")</f>
        <v/>
      </c>
      <c r="F24" s="176" t="str">
        <f>IF(ISERR(FIND(CONCATENATE(F$4,","),Pra!$R24))=FALSE,1,"")</f>
        <v/>
      </c>
      <c r="G24" s="176" t="str">
        <f>IF(ISERR(FIND(CONCATENATE(G$4,","),Pra!$R24))=FALSE,1,"")</f>
        <v/>
      </c>
      <c r="H24" s="176" t="str">
        <f>IF(ISERR(FIND(CONCATENATE(H$4,","),Pra!$R24))=FALSE,1,"")</f>
        <v/>
      </c>
      <c r="I24" s="176" t="str">
        <f>IF(ISERR(FIND(CONCATENATE(I$4,","),Pra!$R24))=FALSE,1,"")</f>
        <v/>
      </c>
      <c r="J24" s="176" t="str">
        <f>IF(ISERR(FIND(CONCATENATE(J$4,","),Pra!$R24))=FALSE,1,"")</f>
        <v/>
      </c>
      <c r="K24" s="176" t="str">
        <f>IF(ISERR(FIND(CONCATENATE(K$4,","),Pra!$R24))=FALSE,1,"")</f>
        <v/>
      </c>
      <c r="L24" s="176" t="str">
        <f>IF(ISERR(FIND(CONCATENATE(L$4,","),Pra!$R24))=FALSE,1,"")</f>
        <v/>
      </c>
      <c r="M24" s="176" t="str">
        <f>IF(ISERR(FIND(CONCATENATE(M$4,","),Pra!$R24))=FALSE,1,"")</f>
        <v/>
      </c>
      <c r="N24" s="176" t="str">
        <f>IF(ISERR(FIND(CONCATENATE(N$4,","),Pra!$R24))=FALSE,1,"")</f>
        <v/>
      </c>
      <c r="O24" s="176" t="str">
        <f>IF(ISERR(FIND(CONCATENATE(O$4,","),Pra!$R24))=FALSE,1,"")</f>
        <v/>
      </c>
      <c r="P24" s="176" t="str">
        <f>IF(ISERR(FIND(CONCATENATE(P$4,","),Pra!$R24))=FALSE,1,"")</f>
        <v/>
      </c>
      <c r="Q24" s="176" t="str">
        <f>IF(ISERR(FIND(CONCATENATE(Q$4,","),Pra!$R24))=FALSE,1,"")</f>
        <v/>
      </c>
      <c r="R24" s="176" t="str">
        <f>IF(ISERR(FIND(CONCATENATE(R$4,","),Pra!$R24))=FALSE,1,"")</f>
        <v/>
      </c>
      <c r="S24" s="176" t="str">
        <f>IF(ISERR(FIND(CONCATENATE(S$4,","),Pra!$R24))=FALSE,1,"")</f>
        <v/>
      </c>
      <c r="T24" s="176" t="str">
        <f>IF(ISERR(FIND(CONCATENATE(T$4,","),Pra!$R24))=FALSE,1,"")</f>
        <v/>
      </c>
      <c r="U24" s="176" t="str">
        <f>IF(ISERR(FIND(CONCATENATE(U$4,","),Pra!$R24))=FALSE,1,"")</f>
        <v/>
      </c>
      <c r="V24" s="176" t="str">
        <f>IF(ISERR(FIND(CONCATENATE(V$4,","),Pra!$R24))=FALSE,1,"")</f>
        <v/>
      </c>
      <c r="W24" s="176" t="str">
        <f>IF(ISERR(FIND(CONCATENATE(W$4,","),Pra!$R24))=FALSE,1,"")</f>
        <v/>
      </c>
      <c r="X24" s="176" t="str">
        <f>IF(ISERR(FIND(CONCATENATE(X$4,","),Pra!$R24))=FALSE,1,"")</f>
        <v/>
      </c>
      <c r="Y24" s="176" t="str">
        <f>IF(ISERR(FIND(CONCATENATE(Y$4,","),Pra!$R24))=FALSE,1,"")</f>
        <v/>
      </c>
      <c r="Z24" s="176" t="str">
        <f>IF(ISERR(FIND(CONCATENATE(Z$4,","),Pra!$R24))=FALSE,1,"")</f>
        <v/>
      </c>
      <c r="AA24" s="176" t="str">
        <f>IF(ISERR(FIND(CONCATENATE(AA$4,","),Pra!$R24))=FALSE,1,"")</f>
        <v/>
      </c>
      <c r="AB24" s="176" t="str">
        <f>IF(ISERR(FIND(CONCATENATE(AB$4,","),Pra!$R24))=FALSE,1,"")</f>
        <v/>
      </c>
      <c r="AC24" s="176" t="str">
        <f>IF(ISERR(FIND(CONCATENATE(AC$4,","),Pra!$R24))=FALSE,1,"")</f>
        <v/>
      </c>
      <c r="AD24" s="172" t="str">
        <f>(Pra!$C24)</f>
        <v>Semestr 2:</v>
      </c>
      <c r="AE24" s="176" t="str">
        <f>IF(ISERR(FIND(CONCATENATE(AE$4,","),Pra!$S24))=FALSE,1,"")</f>
        <v/>
      </c>
      <c r="AF24" s="176" t="str">
        <f>IF(ISERR(FIND(CONCATENATE(AF$4,","),Pra!$S24))=FALSE,1,"")</f>
        <v/>
      </c>
      <c r="AG24" s="176" t="str">
        <f>IF(ISERR(FIND(CONCATENATE(AG$4,","),Pra!$S24))=FALSE,1,"")</f>
        <v/>
      </c>
      <c r="AH24" s="176" t="str">
        <f>IF(ISERR(FIND(CONCATENATE(AH$4,","),Pra!$S24))=FALSE,1,"")</f>
        <v/>
      </c>
      <c r="AI24" s="176" t="str">
        <f>IF(ISERR(FIND(CONCATENATE(AI$4,","),Pra!$S24))=FALSE,1,"")</f>
        <v/>
      </c>
      <c r="AJ24" s="176" t="str">
        <f>IF(ISERR(FIND(CONCATENATE(AJ$4,","),Pra!$S24))=FALSE,1,"")</f>
        <v/>
      </c>
      <c r="AK24" s="176" t="str">
        <f>IF(ISERR(FIND(CONCATENATE(AK$4,","),Pra!$S24))=FALSE,1,"")</f>
        <v/>
      </c>
      <c r="AL24" s="176" t="str">
        <f>IF(ISERR(FIND(CONCATENATE(AL$4,","),Pra!$S24))=FALSE,1,"")</f>
        <v/>
      </c>
      <c r="AM24" s="176" t="str">
        <f>IF(ISERR(FIND(CONCATENATE(AM$4,","),Pra!$S24))=FALSE,1,"")</f>
        <v/>
      </c>
      <c r="AN24" s="176" t="str">
        <f>IF(ISERR(FIND(CONCATENATE(AN$4,","),Pra!$S24))=FALSE,1,"")</f>
        <v/>
      </c>
      <c r="AO24" s="176" t="str">
        <f>IF(ISERR(FIND(CONCATENATE(AO$4,","),Pra!$S24))=FALSE,1,"")</f>
        <v/>
      </c>
      <c r="AP24" s="176" t="str">
        <f>IF(ISERR(FIND(CONCATENATE(AP$4,","),Pra!$S24))=FALSE,1,"")</f>
        <v/>
      </c>
      <c r="AQ24" s="176" t="str">
        <f>IF(ISERR(FIND(CONCATENATE(AQ$4,","),Pra!$S24))=FALSE,1,"")</f>
        <v/>
      </c>
      <c r="AR24" s="176" t="str">
        <f>IF(ISERR(FIND(CONCATENATE(AR$4,","),Pra!$S24))=FALSE,1,"")</f>
        <v/>
      </c>
      <c r="AS24" s="176" t="str">
        <f>IF(ISERR(FIND(CONCATENATE(AS$4,","),Pra!$S24))=FALSE,1,"")</f>
        <v/>
      </c>
      <c r="AT24" s="176" t="str">
        <f>IF(ISERR(FIND(CONCATENATE(AT$4,","),Pra!$S24))=FALSE,1,"")</f>
        <v/>
      </c>
      <c r="AU24" s="176" t="str">
        <f>IF(ISERR(FIND(CONCATENATE(AU$4,","),Pra!$S24))=FALSE,1,"")</f>
        <v/>
      </c>
      <c r="AV24" s="176" t="str">
        <f>IF(ISERR(FIND(CONCATENATE(AV$4,","),Pra!$S24))=FALSE,1,"")</f>
        <v/>
      </c>
      <c r="AW24" s="176" t="str">
        <f>IF(ISERR(FIND(CONCATENATE(AW$4,","),Pra!$S24))=FALSE,1,"")</f>
        <v/>
      </c>
      <c r="AX24" s="176" t="str">
        <f>IF(ISERR(FIND(CONCATENATE(AX$4,","),Pra!$S24))=FALSE,1,"")</f>
        <v/>
      </c>
      <c r="AY24" s="176" t="str">
        <f>IF(ISERR(FIND(CONCATENATE(AY$4,","),Pra!$S24))=FALSE,1,"")</f>
        <v/>
      </c>
      <c r="AZ24" s="176" t="str">
        <f>IF(ISERR(FIND(CONCATENATE(AZ$4,","),Pra!$S24))=FALSE,1,"")</f>
        <v/>
      </c>
      <c r="BA24" s="176" t="str">
        <f>IF(ISERR(FIND(CONCATENATE(BA$4,","),Pra!$S24))=FALSE,1,"")</f>
        <v/>
      </c>
      <c r="BB24" s="176" t="str">
        <f>IF(ISERR(FIND(CONCATENATE(BB$4,","),Pra!$S24))=FALSE,1,"")</f>
        <v/>
      </c>
      <c r="BC24" s="176" t="str">
        <f>IF(ISERR(FIND(CONCATENATE(BC$4,","),Pra!$S24))=FALSE,1,"")</f>
        <v/>
      </c>
      <c r="BD24" s="176" t="str">
        <f>IF(ISERR(FIND(CONCATENATE(BD$4,","),Pra!$S24))=FALSE,1,"")</f>
        <v/>
      </c>
      <c r="BE24" s="176" t="str">
        <f>IF(ISERR(FIND(CONCATENATE(BE$4,","),Pra!$S24))=FALSE,1,"")</f>
        <v/>
      </c>
      <c r="BF24" s="176" t="str">
        <f>IF(ISERR(FIND(CONCATENATE(BF$4,","),Pra!$S24))=FALSE,1,"")</f>
        <v/>
      </c>
      <c r="BG24" s="176" t="str">
        <f>IF(ISERR(FIND(CONCATENATE(BG$4,","),Pra!$S24))=FALSE,1,"")</f>
        <v/>
      </c>
      <c r="BH24" s="176" t="str">
        <f>IF(ISERR(FIND(CONCATENATE(BH$4,","),Pra!$S24))=FALSE,1,"")</f>
        <v/>
      </c>
      <c r="BI24" s="176" t="str">
        <f>IF(ISERR(FIND(CONCATENATE(BI$4,","),Pra!$S24))=FALSE,1,"")</f>
        <v/>
      </c>
      <c r="BJ24" s="176" t="str">
        <f>IF(ISERR(FIND(CONCATENATE(BJ$4,","),Pra!$S24))=FALSE,1,"")</f>
        <v/>
      </c>
      <c r="BK24" s="176" t="str">
        <f>IF(ISERR(FIND(CONCATENATE(BK$4,","),Pra!$S24))=FALSE,1,"")</f>
        <v/>
      </c>
      <c r="BL24" s="176" t="str">
        <f>IF(ISERR(FIND(CONCATENATE(BL$4,","),Pra!$S24))=FALSE,1,"")</f>
        <v/>
      </c>
      <c r="BM24" s="176" t="str">
        <f>IF(ISERR(FIND(CONCATENATE(BM$4,","),Pra!$S24))=FALSE,1,"")</f>
        <v/>
      </c>
      <c r="BN24" s="172" t="str">
        <f>(Pra!$C24)</f>
        <v>Semestr 2:</v>
      </c>
      <c r="BO24" s="176" t="str">
        <f>IF(ISERR(FIND(CONCATENATE(BO$4,","),Pra!$T24))=FALSE,1,"")</f>
        <v/>
      </c>
      <c r="BP24" s="176" t="str">
        <f>IF(ISERR(FIND(CONCATENATE(BP$4,","),Pra!$T24))=FALSE,1,"")</f>
        <v/>
      </c>
      <c r="BQ24" s="176" t="str">
        <f>IF(ISERR(FIND(CONCATENATE(BQ$4,","),Pra!$T24))=FALSE,1,"")</f>
        <v/>
      </c>
      <c r="BR24" s="176" t="str">
        <f>IF(ISERR(FIND(CONCATENATE(BR$4,","),Pra!$T24))=FALSE,1,"")</f>
        <v/>
      </c>
      <c r="BS24" s="176" t="str">
        <f>IF(ISERR(FIND(CONCATENATE(BS$4,","),Pra!$T24))=FALSE,1,"")</f>
        <v/>
      </c>
      <c r="BT24" s="176" t="str">
        <f>IF(ISERR(FIND(CONCATENATE(BT$4,","),Pra!$T24))=FALSE,1,"")</f>
        <v/>
      </c>
      <c r="BU24" s="176" t="str">
        <f>IF(ISERR(FIND(CONCATENATE(BU$4,","),Pra!$T24))=FALSE,1,"")</f>
        <v/>
      </c>
    </row>
    <row r="25" spans="1:73" ht="12.75" customHeight="1">
      <c r="A25" s="172" t="str">
        <f>(Pra!$C25)</f>
        <v>Moduł kształcenia</v>
      </c>
      <c r="B25" s="176" t="str">
        <f>IF(ISERR(FIND(CONCATENATE(B$4,","),Pra!$R25))=FALSE,1,"")</f>
        <v/>
      </c>
      <c r="C25" s="176" t="str">
        <f>IF(ISERR(FIND(CONCATENATE(C$4,","),Pra!$R25))=FALSE,1,"")</f>
        <v/>
      </c>
      <c r="D25" s="176" t="str">
        <f>IF(ISERR(FIND(CONCATENATE(D$4,","),Pra!$R25))=FALSE,1,"")</f>
        <v/>
      </c>
      <c r="E25" s="176" t="str">
        <f>IF(ISERR(FIND(CONCATENATE(E$4,","),Pra!$R25))=FALSE,1,"")</f>
        <v/>
      </c>
      <c r="F25" s="176" t="str">
        <f>IF(ISERR(FIND(CONCATENATE(F$4,","),Pra!$R25))=FALSE,1,"")</f>
        <v/>
      </c>
      <c r="G25" s="176" t="str">
        <f>IF(ISERR(FIND(CONCATENATE(G$4,","),Pra!$R25))=FALSE,1,"")</f>
        <v/>
      </c>
      <c r="H25" s="176" t="str">
        <f>IF(ISERR(FIND(CONCATENATE(H$4,","),Pra!$R25))=FALSE,1,"")</f>
        <v/>
      </c>
      <c r="I25" s="176" t="str">
        <f>IF(ISERR(FIND(CONCATENATE(I$4,","),Pra!$R25))=FALSE,1,"")</f>
        <v/>
      </c>
      <c r="J25" s="176" t="str">
        <f>IF(ISERR(FIND(CONCATENATE(J$4,","),Pra!$R25))=FALSE,1,"")</f>
        <v/>
      </c>
      <c r="K25" s="176" t="str">
        <f>IF(ISERR(FIND(CONCATENATE(K$4,","),Pra!$R25))=FALSE,1,"")</f>
        <v/>
      </c>
      <c r="L25" s="176" t="str">
        <f>IF(ISERR(FIND(CONCATENATE(L$4,","),Pra!$R25))=FALSE,1,"")</f>
        <v/>
      </c>
      <c r="M25" s="176" t="str">
        <f>IF(ISERR(FIND(CONCATENATE(M$4,","),Pra!$R25))=FALSE,1,"")</f>
        <v/>
      </c>
      <c r="N25" s="176" t="str">
        <f>IF(ISERR(FIND(CONCATENATE(N$4,","),Pra!$R25))=FALSE,1,"")</f>
        <v/>
      </c>
      <c r="O25" s="176" t="str">
        <f>IF(ISERR(FIND(CONCATENATE(O$4,","),Pra!$R25))=FALSE,1,"")</f>
        <v/>
      </c>
      <c r="P25" s="176" t="str">
        <f>IF(ISERR(FIND(CONCATENATE(P$4,","),Pra!$R25))=FALSE,1,"")</f>
        <v/>
      </c>
      <c r="Q25" s="176" t="str">
        <f>IF(ISERR(FIND(CONCATENATE(Q$4,","),Pra!$R25))=FALSE,1,"")</f>
        <v/>
      </c>
      <c r="R25" s="176" t="str">
        <f>IF(ISERR(FIND(CONCATENATE(R$4,","),Pra!$R25))=FALSE,1,"")</f>
        <v/>
      </c>
      <c r="S25" s="176" t="str">
        <f>IF(ISERR(FIND(CONCATENATE(S$4,","),Pra!$R25))=FALSE,1,"")</f>
        <v/>
      </c>
      <c r="T25" s="176" t="str">
        <f>IF(ISERR(FIND(CONCATENATE(T$4,","),Pra!$R25))=FALSE,1,"")</f>
        <v/>
      </c>
      <c r="U25" s="176" t="str">
        <f>IF(ISERR(FIND(CONCATENATE(U$4,","),Pra!$R25))=FALSE,1,"")</f>
        <v/>
      </c>
      <c r="V25" s="176" t="str">
        <f>IF(ISERR(FIND(CONCATENATE(V$4,","),Pra!$R25))=FALSE,1,"")</f>
        <v/>
      </c>
      <c r="W25" s="176" t="str">
        <f>IF(ISERR(FIND(CONCATENATE(W$4,","),Pra!$R25))=FALSE,1,"")</f>
        <v/>
      </c>
      <c r="X25" s="176" t="str">
        <f>IF(ISERR(FIND(CONCATENATE(X$4,","),Pra!$R25))=FALSE,1,"")</f>
        <v/>
      </c>
      <c r="Y25" s="176" t="str">
        <f>IF(ISERR(FIND(CONCATENATE(Y$4,","),Pra!$R25))=FALSE,1,"")</f>
        <v/>
      </c>
      <c r="Z25" s="176" t="str">
        <f>IF(ISERR(FIND(CONCATENATE(Z$4,","),Pra!$R25))=FALSE,1,"")</f>
        <v/>
      </c>
      <c r="AA25" s="176" t="str">
        <f>IF(ISERR(FIND(CONCATENATE(AA$4,","),Pra!$R25))=FALSE,1,"")</f>
        <v/>
      </c>
      <c r="AB25" s="176" t="str">
        <f>IF(ISERR(FIND(CONCATENATE(AB$4,","),Pra!$R25))=FALSE,1,"")</f>
        <v/>
      </c>
      <c r="AC25" s="176" t="str">
        <f>IF(ISERR(FIND(CONCATENATE(AC$4,","),Pra!$R25))=FALSE,1,"")</f>
        <v/>
      </c>
      <c r="AD25" s="172" t="str">
        <f>(Pra!$C25)</f>
        <v>Moduł kształcenia</v>
      </c>
      <c r="AE25" s="176" t="str">
        <f>IF(ISERR(FIND(CONCATENATE(AE$4,","),Pra!$S25))=FALSE,1,"")</f>
        <v/>
      </c>
      <c r="AF25" s="176" t="str">
        <f>IF(ISERR(FIND(CONCATENATE(AF$4,","),Pra!$S25))=FALSE,1,"")</f>
        <v/>
      </c>
      <c r="AG25" s="176" t="str">
        <f>IF(ISERR(FIND(CONCATENATE(AG$4,","),Pra!$S25))=FALSE,1,"")</f>
        <v/>
      </c>
      <c r="AH25" s="176" t="str">
        <f>IF(ISERR(FIND(CONCATENATE(AH$4,","),Pra!$S25))=FALSE,1,"")</f>
        <v/>
      </c>
      <c r="AI25" s="176" t="str">
        <f>IF(ISERR(FIND(CONCATENATE(AI$4,","),Pra!$S25))=FALSE,1,"")</f>
        <v/>
      </c>
      <c r="AJ25" s="176" t="str">
        <f>IF(ISERR(FIND(CONCATENATE(AJ$4,","),Pra!$S25))=FALSE,1,"")</f>
        <v/>
      </c>
      <c r="AK25" s="176" t="str">
        <f>IF(ISERR(FIND(CONCATENATE(AK$4,","),Pra!$S25))=FALSE,1,"")</f>
        <v/>
      </c>
      <c r="AL25" s="176" t="str">
        <f>IF(ISERR(FIND(CONCATENATE(AL$4,","),Pra!$S25))=FALSE,1,"")</f>
        <v/>
      </c>
      <c r="AM25" s="176" t="str">
        <f>IF(ISERR(FIND(CONCATENATE(AM$4,","),Pra!$S25))=FALSE,1,"")</f>
        <v/>
      </c>
      <c r="AN25" s="176" t="str">
        <f>IF(ISERR(FIND(CONCATENATE(AN$4,","),Pra!$S25))=FALSE,1,"")</f>
        <v/>
      </c>
      <c r="AO25" s="176" t="str">
        <f>IF(ISERR(FIND(CONCATENATE(AO$4,","),Pra!$S25))=FALSE,1,"")</f>
        <v/>
      </c>
      <c r="AP25" s="176" t="str">
        <f>IF(ISERR(FIND(CONCATENATE(AP$4,","),Pra!$S25))=FALSE,1,"")</f>
        <v/>
      </c>
      <c r="AQ25" s="176" t="str">
        <f>IF(ISERR(FIND(CONCATENATE(AQ$4,","),Pra!$S25))=FALSE,1,"")</f>
        <v/>
      </c>
      <c r="AR25" s="176" t="str">
        <f>IF(ISERR(FIND(CONCATENATE(AR$4,","),Pra!$S25))=FALSE,1,"")</f>
        <v/>
      </c>
      <c r="AS25" s="176" t="str">
        <f>IF(ISERR(FIND(CONCATENATE(AS$4,","),Pra!$S25))=FALSE,1,"")</f>
        <v/>
      </c>
      <c r="AT25" s="176" t="str">
        <f>IF(ISERR(FIND(CONCATENATE(AT$4,","),Pra!$S25))=FALSE,1,"")</f>
        <v/>
      </c>
      <c r="AU25" s="176" t="str">
        <f>IF(ISERR(FIND(CONCATENATE(AU$4,","),Pra!$S25))=FALSE,1,"")</f>
        <v/>
      </c>
      <c r="AV25" s="176" t="str">
        <f>IF(ISERR(FIND(CONCATENATE(AV$4,","),Pra!$S25))=FALSE,1,"")</f>
        <v/>
      </c>
      <c r="AW25" s="176" t="str">
        <f>IF(ISERR(FIND(CONCATENATE(AW$4,","),Pra!$S25))=FALSE,1,"")</f>
        <v/>
      </c>
      <c r="AX25" s="176" t="str">
        <f>IF(ISERR(FIND(CONCATENATE(AX$4,","),Pra!$S25))=FALSE,1,"")</f>
        <v/>
      </c>
      <c r="AY25" s="176" t="str">
        <f>IF(ISERR(FIND(CONCATENATE(AY$4,","),Pra!$S25))=FALSE,1,"")</f>
        <v/>
      </c>
      <c r="AZ25" s="176" t="str">
        <f>IF(ISERR(FIND(CONCATENATE(AZ$4,","),Pra!$S25))=FALSE,1,"")</f>
        <v/>
      </c>
      <c r="BA25" s="176" t="str">
        <f>IF(ISERR(FIND(CONCATENATE(BA$4,","),Pra!$S25))=FALSE,1,"")</f>
        <v/>
      </c>
      <c r="BB25" s="176" t="str">
        <f>IF(ISERR(FIND(CONCATENATE(BB$4,","),Pra!$S25))=FALSE,1,"")</f>
        <v/>
      </c>
      <c r="BC25" s="176" t="str">
        <f>IF(ISERR(FIND(CONCATENATE(BC$4,","),Pra!$S25))=FALSE,1,"")</f>
        <v/>
      </c>
      <c r="BD25" s="176" t="str">
        <f>IF(ISERR(FIND(CONCATENATE(BD$4,","),Pra!$S25))=FALSE,1,"")</f>
        <v/>
      </c>
      <c r="BE25" s="176" t="str">
        <f>IF(ISERR(FIND(CONCATENATE(BE$4,","),Pra!$S25))=FALSE,1,"")</f>
        <v/>
      </c>
      <c r="BF25" s="176" t="str">
        <f>IF(ISERR(FIND(CONCATENATE(BF$4,","),Pra!$S25))=FALSE,1,"")</f>
        <v/>
      </c>
      <c r="BG25" s="176" t="str">
        <f>IF(ISERR(FIND(CONCATENATE(BG$4,","),Pra!$S25))=FALSE,1,"")</f>
        <v/>
      </c>
      <c r="BH25" s="176" t="str">
        <f>IF(ISERR(FIND(CONCATENATE(BH$4,","),Pra!$S25))=FALSE,1,"")</f>
        <v/>
      </c>
      <c r="BI25" s="176" t="str">
        <f>IF(ISERR(FIND(CONCATENATE(BI$4,","),Pra!$S25))=FALSE,1,"")</f>
        <v/>
      </c>
      <c r="BJ25" s="176" t="str">
        <f>IF(ISERR(FIND(CONCATENATE(BJ$4,","),Pra!$S25))=FALSE,1,"")</f>
        <v/>
      </c>
      <c r="BK25" s="176" t="str">
        <f>IF(ISERR(FIND(CONCATENATE(BK$4,","),Pra!$S25))=FALSE,1,"")</f>
        <v/>
      </c>
      <c r="BL25" s="176" t="str">
        <f>IF(ISERR(FIND(CONCATENATE(BL$4,","),Pra!$S25))=FALSE,1,"")</f>
        <v/>
      </c>
      <c r="BM25" s="176" t="str">
        <f>IF(ISERR(FIND(CONCATENATE(BM$4,","),Pra!$S25))=FALSE,1,"")</f>
        <v/>
      </c>
      <c r="BN25" s="172" t="str">
        <f>(Pra!$C25)</f>
        <v>Moduł kształcenia</v>
      </c>
      <c r="BO25" s="176" t="str">
        <f>IF(ISERR(FIND(CONCATENATE(BO$4,","),Pra!$T25))=FALSE,1,"")</f>
        <v/>
      </c>
      <c r="BP25" s="176" t="str">
        <f>IF(ISERR(FIND(CONCATENATE(BP$4,","),Pra!$T25))=FALSE,1,"")</f>
        <v/>
      </c>
      <c r="BQ25" s="176" t="str">
        <f>IF(ISERR(FIND(CONCATENATE(BQ$4,","),Pra!$T25))=FALSE,1,"")</f>
        <v/>
      </c>
      <c r="BR25" s="176" t="str">
        <f>IF(ISERR(FIND(CONCATENATE(BR$4,","),Pra!$T25))=FALSE,1,"")</f>
        <v/>
      </c>
      <c r="BS25" s="176" t="str">
        <f>IF(ISERR(FIND(CONCATENATE(BS$4,","),Pra!$T25))=FALSE,1,"")</f>
        <v/>
      </c>
      <c r="BT25" s="176" t="str">
        <f>IF(ISERR(FIND(CONCATENATE(BT$4,","),Pra!$T25))=FALSE,1,"")</f>
        <v/>
      </c>
      <c r="BU25" s="176" t="str">
        <f>IF(ISERR(FIND(CONCATENATE(BU$4,","),Pra!$T25))=FALSE,1,"")</f>
        <v/>
      </c>
    </row>
    <row r="26" spans="1:73" ht="12.75" customHeight="1">
      <c r="A26" s="175" t="str">
        <f>(Pra!$C26)</f>
        <v>Równania różniczkowe i przekształcenia całkowe</v>
      </c>
      <c r="B26" s="176">
        <f>IF(ISERR(FIND(CONCATENATE(B$4,","),Pra!$R26))=FALSE,1,"")</f>
        <v>1</v>
      </c>
      <c r="C26" s="176" t="str">
        <f>IF(ISERR(FIND(CONCATENATE(C$4,","),Pra!$R26))=FALSE,1,"")</f>
        <v/>
      </c>
      <c r="D26" s="176" t="str">
        <f>IF(ISERR(FIND(CONCATENATE(D$4,","),Pra!$R26))=FALSE,1,"")</f>
        <v/>
      </c>
      <c r="E26" s="176" t="str">
        <f>IF(ISERR(FIND(CONCATENATE(E$4,","),Pra!$R26))=FALSE,1,"")</f>
        <v/>
      </c>
      <c r="F26" s="176">
        <f>IF(ISERR(FIND(CONCATENATE(F$4,","),Pra!$R26))=FALSE,1,"")</f>
        <v>1</v>
      </c>
      <c r="G26" s="176" t="str">
        <f>IF(ISERR(FIND(CONCATENATE(G$4,","),Pra!$R26))=FALSE,1,"")</f>
        <v/>
      </c>
      <c r="H26" s="176" t="str">
        <f>IF(ISERR(FIND(CONCATENATE(H$4,","),Pra!$R26))=FALSE,1,"")</f>
        <v/>
      </c>
      <c r="I26" s="176" t="str">
        <f>IF(ISERR(FIND(CONCATENATE(I$4,","),Pra!$R26))=FALSE,1,"")</f>
        <v/>
      </c>
      <c r="J26" s="176" t="str">
        <f>IF(ISERR(FIND(CONCATENATE(J$4,","),Pra!$R26))=FALSE,1,"")</f>
        <v/>
      </c>
      <c r="K26" s="176" t="str">
        <f>IF(ISERR(FIND(CONCATENATE(K$4,","),Pra!$R26))=FALSE,1,"")</f>
        <v/>
      </c>
      <c r="L26" s="176" t="str">
        <f>IF(ISERR(FIND(CONCATENATE(L$4,","),Pra!$R26))=FALSE,1,"")</f>
        <v/>
      </c>
      <c r="M26" s="176" t="str">
        <f>IF(ISERR(FIND(CONCATENATE(M$4,","),Pra!$R26))=FALSE,1,"")</f>
        <v/>
      </c>
      <c r="N26" s="176" t="str">
        <f>IF(ISERR(FIND(CONCATENATE(N$4,","),Pra!$R26))=FALSE,1,"")</f>
        <v/>
      </c>
      <c r="O26" s="176" t="str">
        <f>IF(ISERR(FIND(CONCATENATE(O$4,","),Pra!$R26))=FALSE,1,"")</f>
        <v/>
      </c>
      <c r="P26" s="176" t="str">
        <f>IF(ISERR(FIND(CONCATENATE(P$4,","),Pra!$R26))=FALSE,1,"")</f>
        <v/>
      </c>
      <c r="Q26" s="176" t="str">
        <f>IF(ISERR(FIND(CONCATENATE(Q$4,","),Pra!$R26))=FALSE,1,"")</f>
        <v/>
      </c>
      <c r="R26" s="176" t="str">
        <f>IF(ISERR(FIND(CONCATENATE(R$4,","),Pra!$R26))=FALSE,1,"")</f>
        <v/>
      </c>
      <c r="S26" s="176" t="str">
        <f>IF(ISERR(FIND(CONCATENATE(S$4,","),Pra!$R26))=FALSE,1,"")</f>
        <v/>
      </c>
      <c r="T26" s="176" t="str">
        <f>IF(ISERR(FIND(CONCATENATE(T$4,","),Pra!$R26))=FALSE,1,"")</f>
        <v/>
      </c>
      <c r="U26" s="176" t="str">
        <f>IF(ISERR(FIND(CONCATENATE(U$4,","),Pra!$R26))=FALSE,1,"")</f>
        <v/>
      </c>
      <c r="V26" s="176" t="str">
        <f>IF(ISERR(FIND(CONCATENATE(V$4,","),Pra!$R26))=FALSE,1,"")</f>
        <v/>
      </c>
      <c r="W26" s="176" t="str">
        <f>IF(ISERR(FIND(CONCATENATE(W$4,","),Pra!$R26))=FALSE,1,"")</f>
        <v/>
      </c>
      <c r="X26" s="176" t="str">
        <f>IF(ISERR(FIND(CONCATENATE(X$4,","),Pra!$R26))=FALSE,1,"")</f>
        <v/>
      </c>
      <c r="Y26" s="176" t="str">
        <f>IF(ISERR(FIND(CONCATENATE(Y$4,","),Pra!$R26))=FALSE,1,"")</f>
        <v/>
      </c>
      <c r="Z26" s="176" t="str">
        <f>IF(ISERR(FIND(CONCATENATE(Z$4,","),Pra!$R26))=FALSE,1,"")</f>
        <v/>
      </c>
      <c r="AA26" s="176" t="str">
        <f>IF(ISERR(FIND(CONCATENATE(AA$4,","),Pra!$R26))=FALSE,1,"")</f>
        <v/>
      </c>
      <c r="AB26" s="176" t="str">
        <f>IF(ISERR(FIND(CONCATENATE(AB$4,","),Pra!$R26))=FALSE,1,"")</f>
        <v/>
      </c>
      <c r="AC26" s="176" t="str">
        <f>IF(ISERR(FIND(CONCATENATE(AC$4,","),Pra!$R26))=FALSE,1,"")</f>
        <v/>
      </c>
      <c r="AD26" s="175" t="str">
        <f>(Pra!$C26)</f>
        <v>Równania różniczkowe i przekształcenia całkowe</v>
      </c>
      <c r="AE26" s="176">
        <f>IF(ISERR(FIND(CONCATENATE(AE$4,","),Pra!$S26))=FALSE,1,"")</f>
        <v>1</v>
      </c>
      <c r="AF26" s="176" t="str">
        <f>IF(ISERR(FIND(CONCATENATE(AF$4,","),Pra!$S26))=FALSE,1,"")</f>
        <v/>
      </c>
      <c r="AG26" s="176" t="str">
        <f>IF(ISERR(FIND(CONCATENATE(AG$4,","),Pra!$S26))=FALSE,1,"")</f>
        <v/>
      </c>
      <c r="AH26" s="176" t="str">
        <f>IF(ISERR(FIND(CONCATENATE(AH$4,","),Pra!$S26))=FALSE,1,"")</f>
        <v/>
      </c>
      <c r="AI26" s="176" t="str">
        <f>IF(ISERR(FIND(CONCATENATE(AI$4,","),Pra!$S26))=FALSE,1,"")</f>
        <v/>
      </c>
      <c r="AJ26" s="176" t="str">
        <f>IF(ISERR(FIND(CONCATENATE(AJ$4,","),Pra!$S26))=FALSE,1,"")</f>
        <v/>
      </c>
      <c r="AK26" s="176" t="str">
        <f>IF(ISERR(FIND(CONCATENATE(AK$4,","),Pra!$S26))=FALSE,1,"")</f>
        <v/>
      </c>
      <c r="AL26" s="176" t="str">
        <f>IF(ISERR(FIND(CONCATENATE(AL$4,","),Pra!$S26))=FALSE,1,"")</f>
        <v/>
      </c>
      <c r="AM26" s="176">
        <f>IF(ISERR(FIND(CONCATENATE(AM$4,","),Pra!$S26))=FALSE,1,"")</f>
        <v>1</v>
      </c>
      <c r="AN26" s="176" t="str">
        <f>IF(ISERR(FIND(CONCATENATE(AN$4,","),Pra!$S26))=FALSE,1,"")</f>
        <v/>
      </c>
      <c r="AO26" s="176" t="str">
        <f>IF(ISERR(FIND(CONCATENATE(AO$4,","),Pra!$S26))=FALSE,1,"")</f>
        <v/>
      </c>
      <c r="AP26" s="176" t="str">
        <f>IF(ISERR(FIND(CONCATENATE(AP$4,","),Pra!$S26))=FALSE,1,"")</f>
        <v/>
      </c>
      <c r="AQ26" s="176" t="str">
        <f>IF(ISERR(FIND(CONCATENATE(AQ$4,","),Pra!$S26))=FALSE,1,"")</f>
        <v/>
      </c>
      <c r="AR26" s="176" t="str">
        <f>IF(ISERR(FIND(CONCATENATE(AR$4,","),Pra!$S26))=FALSE,1,"")</f>
        <v/>
      </c>
      <c r="AS26" s="176" t="str">
        <f>IF(ISERR(FIND(CONCATENATE(AS$4,","),Pra!$S26))=FALSE,1,"")</f>
        <v/>
      </c>
      <c r="AT26" s="176" t="str">
        <f>IF(ISERR(FIND(CONCATENATE(AT$4,","),Pra!$S26))=FALSE,1,"")</f>
        <v/>
      </c>
      <c r="AU26" s="176" t="str">
        <f>IF(ISERR(FIND(CONCATENATE(AU$4,","),Pra!$S26))=FALSE,1,"")</f>
        <v/>
      </c>
      <c r="AV26" s="176" t="str">
        <f>IF(ISERR(FIND(CONCATENATE(AV$4,","),Pra!$S26))=FALSE,1,"")</f>
        <v/>
      </c>
      <c r="AW26" s="176" t="str">
        <f>IF(ISERR(FIND(CONCATENATE(AW$4,","),Pra!$S26))=FALSE,1,"")</f>
        <v/>
      </c>
      <c r="AX26" s="176" t="str">
        <f>IF(ISERR(FIND(CONCATENATE(AX$4,","),Pra!$S26))=FALSE,1,"")</f>
        <v/>
      </c>
      <c r="AY26" s="176" t="str">
        <f>IF(ISERR(FIND(CONCATENATE(AY$4,","),Pra!$S26))=FALSE,1,"")</f>
        <v/>
      </c>
      <c r="AZ26" s="176" t="str">
        <f>IF(ISERR(FIND(CONCATENATE(AZ$4,","),Pra!$S26))=FALSE,1,"")</f>
        <v/>
      </c>
      <c r="BA26" s="176" t="str">
        <f>IF(ISERR(FIND(CONCATENATE(BA$4,","),Pra!$S26))=FALSE,1,"")</f>
        <v/>
      </c>
      <c r="BB26" s="176" t="str">
        <f>IF(ISERR(FIND(CONCATENATE(BB$4,","),Pra!$S26))=FALSE,1,"")</f>
        <v/>
      </c>
      <c r="BC26" s="176" t="str">
        <f>IF(ISERR(FIND(CONCATENATE(BC$4,","),Pra!$S26))=FALSE,1,"")</f>
        <v/>
      </c>
      <c r="BD26" s="176" t="str">
        <f>IF(ISERR(FIND(CONCATENATE(BD$4,","),Pra!$S26))=FALSE,1,"")</f>
        <v/>
      </c>
      <c r="BE26" s="176" t="str">
        <f>IF(ISERR(FIND(CONCATENATE(BE$4,","),Pra!$S26))=FALSE,1,"")</f>
        <v/>
      </c>
      <c r="BF26" s="176" t="str">
        <f>IF(ISERR(FIND(CONCATENATE(BF$4,","),Pra!$S26))=FALSE,1,"")</f>
        <v/>
      </c>
      <c r="BG26" s="176" t="str">
        <f>IF(ISERR(FIND(CONCATENATE(BG$4,","),Pra!$S26))=FALSE,1,"")</f>
        <v/>
      </c>
      <c r="BH26" s="176" t="str">
        <f>IF(ISERR(FIND(CONCATENATE(BH$4,","),Pra!$S26))=FALSE,1,"")</f>
        <v/>
      </c>
      <c r="BI26" s="176" t="str">
        <f>IF(ISERR(FIND(CONCATENATE(BI$4,","),Pra!$S26))=FALSE,1,"")</f>
        <v/>
      </c>
      <c r="BJ26" s="176" t="str">
        <f>IF(ISERR(FIND(CONCATENATE(BJ$4,","),Pra!$S26))=FALSE,1,"")</f>
        <v/>
      </c>
      <c r="BK26" s="176" t="str">
        <f>IF(ISERR(FIND(CONCATENATE(BK$4,","),Pra!$S26))=FALSE,1,"")</f>
        <v/>
      </c>
      <c r="BL26" s="176" t="str">
        <f>IF(ISERR(FIND(CONCATENATE(BL$4,","),Pra!$S26))=FALSE,1,"")</f>
        <v/>
      </c>
      <c r="BM26" s="176" t="str">
        <f>IF(ISERR(FIND(CONCATENATE(BM$4,","),Pra!$S26))=FALSE,1,"")</f>
        <v/>
      </c>
      <c r="BN26" s="175" t="str">
        <f>(Pra!$C26)</f>
        <v>Równania różniczkowe i przekształcenia całkowe</v>
      </c>
      <c r="BO26" s="176">
        <f>IF(ISERR(FIND(CONCATENATE(BO$4,","),Pra!$T26))=FALSE,1,"")</f>
        <v>1</v>
      </c>
      <c r="BP26" s="176" t="str">
        <f>IF(ISERR(FIND(CONCATENATE(BP$4,","),Pra!$T26))=FALSE,1,"")</f>
        <v/>
      </c>
      <c r="BQ26" s="176" t="str">
        <f>IF(ISERR(FIND(CONCATENATE(BQ$4,","),Pra!$T26))=FALSE,1,"")</f>
        <v/>
      </c>
      <c r="BR26" s="176" t="str">
        <f>IF(ISERR(FIND(CONCATENATE(BR$4,","),Pra!$T26))=FALSE,1,"")</f>
        <v/>
      </c>
      <c r="BS26" s="176" t="str">
        <f>IF(ISERR(FIND(CONCATENATE(BS$4,","),Pra!$T26))=FALSE,1,"")</f>
        <v/>
      </c>
      <c r="BT26" s="176" t="str">
        <f>IF(ISERR(FIND(CONCATENATE(BT$4,","),Pra!$T26))=FALSE,1,"")</f>
        <v/>
      </c>
      <c r="BU26" s="176" t="str">
        <f>IF(ISERR(FIND(CONCATENATE(BU$4,","),Pra!$T26))=FALSE,1,"")</f>
        <v/>
      </c>
    </row>
    <row r="27" spans="1:73" ht="12.75" customHeight="1">
      <c r="A27" s="175" t="str">
        <f>(Pra!$C27)</f>
        <v>Fizyka</v>
      </c>
      <c r="B27" s="176" t="str">
        <f>IF(ISERR(FIND(CONCATENATE(B$4,","),Pra!$R27))=FALSE,1,"")</f>
        <v/>
      </c>
      <c r="C27" s="176">
        <f>IF(ISERR(FIND(CONCATENATE(C$4,","),Pra!$R27))=FALSE,1,"")</f>
        <v>1</v>
      </c>
      <c r="D27" s="176">
        <f>IF(ISERR(FIND(CONCATENATE(D$4,","),Pra!$R27))=FALSE,1,"")</f>
        <v>1</v>
      </c>
      <c r="E27" s="176" t="str">
        <f>IF(ISERR(FIND(CONCATENATE(E$4,","),Pra!$R27))=FALSE,1,"")</f>
        <v/>
      </c>
      <c r="F27" s="176" t="str">
        <f>IF(ISERR(FIND(CONCATENATE(F$4,","),Pra!$R27))=FALSE,1,"")</f>
        <v/>
      </c>
      <c r="G27" s="176" t="str">
        <f>IF(ISERR(FIND(CONCATENATE(G$4,","),Pra!$R27))=FALSE,1,"")</f>
        <v/>
      </c>
      <c r="H27" s="176" t="str">
        <f>IF(ISERR(FIND(CONCATENATE(H$4,","),Pra!$R27))=FALSE,1,"")</f>
        <v/>
      </c>
      <c r="I27" s="176" t="str">
        <f>IF(ISERR(FIND(CONCATENATE(I$4,","),Pra!$R27))=FALSE,1,"")</f>
        <v/>
      </c>
      <c r="J27" s="176" t="str">
        <f>IF(ISERR(FIND(CONCATENATE(J$4,","),Pra!$R27))=FALSE,1,"")</f>
        <v/>
      </c>
      <c r="K27" s="176" t="str">
        <f>IF(ISERR(FIND(CONCATENATE(K$4,","),Pra!$R27))=FALSE,1,"")</f>
        <v/>
      </c>
      <c r="L27" s="176" t="str">
        <f>IF(ISERR(FIND(CONCATENATE(L$4,","),Pra!$R27))=FALSE,1,"")</f>
        <v/>
      </c>
      <c r="M27" s="176" t="str">
        <f>IF(ISERR(FIND(CONCATENATE(M$4,","),Pra!$R27))=FALSE,1,"")</f>
        <v/>
      </c>
      <c r="N27" s="176" t="str">
        <f>IF(ISERR(FIND(CONCATENATE(N$4,","),Pra!$R27))=FALSE,1,"")</f>
        <v/>
      </c>
      <c r="O27" s="176" t="str">
        <f>IF(ISERR(FIND(CONCATENATE(O$4,","),Pra!$R27))=FALSE,1,"")</f>
        <v/>
      </c>
      <c r="P27" s="176" t="str">
        <f>IF(ISERR(FIND(CONCATENATE(P$4,","),Pra!$R27))=FALSE,1,"")</f>
        <v/>
      </c>
      <c r="Q27" s="176" t="str">
        <f>IF(ISERR(FIND(CONCATENATE(Q$4,","),Pra!$R27))=FALSE,1,"")</f>
        <v/>
      </c>
      <c r="R27" s="176" t="str">
        <f>IF(ISERR(FIND(CONCATENATE(R$4,","),Pra!$R27))=FALSE,1,"")</f>
        <v/>
      </c>
      <c r="S27" s="176" t="str">
        <f>IF(ISERR(FIND(CONCATENATE(S$4,","),Pra!$R27))=FALSE,1,"")</f>
        <v/>
      </c>
      <c r="T27" s="176" t="str">
        <f>IF(ISERR(FIND(CONCATENATE(T$4,","),Pra!$R27))=FALSE,1,"")</f>
        <v/>
      </c>
      <c r="U27" s="176" t="str">
        <f>IF(ISERR(FIND(CONCATENATE(U$4,","),Pra!$R27))=FALSE,1,"")</f>
        <v/>
      </c>
      <c r="V27" s="176" t="str">
        <f>IF(ISERR(FIND(CONCATENATE(V$4,","),Pra!$R27))=FALSE,1,"")</f>
        <v/>
      </c>
      <c r="W27" s="176" t="str">
        <f>IF(ISERR(FIND(CONCATENATE(W$4,","),Pra!$R27))=FALSE,1,"")</f>
        <v/>
      </c>
      <c r="X27" s="176" t="str">
        <f>IF(ISERR(FIND(CONCATENATE(X$4,","),Pra!$R27))=FALSE,1,"")</f>
        <v/>
      </c>
      <c r="Y27" s="176" t="str">
        <f>IF(ISERR(FIND(CONCATENATE(Y$4,","),Pra!$R27))=FALSE,1,"")</f>
        <v/>
      </c>
      <c r="Z27" s="176" t="str">
        <f>IF(ISERR(FIND(CONCATENATE(Z$4,","),Pra!$R27))=FALSE,1,"")</f>
        <v/>
      </c>
      <c r="AA27" s="176" t="str">
        <f>IF(ISERR(FIND(CONCATENATE(AA$4,","),Pra!$R27))=FALSE,1,"")</f>
        <v/>
      </c>
      <c r="AB27" s="176" t="str">
        <f>IF(ISERR(FIND(CONCATENATE(AB$4,","),Pra!$R27))=FALSE,1,"")</f>
        <v/>
      </c>
      <c r="AC27" s="176" t="str">
        <f>IF(ISERR(FIND(CONCATENATE(AC$4,","),Pra!$R27))=FALSE,1,"")</f>
        <v/>
      </c>
      <c r="AD27" s="175" t="str">
        <f>(Pra!$C27)</f>
        <v>Fizyka</v>
      </c>
      <c r="AE27" s="176">
        <f>IF(ISERR(FIND(CONCATENATE(AE$4,","),Pra!$S27))=FALSE,1,"")</f>
        <v>1</v>
      </c>
      <c r="AF27" s="176">
        <f>IF(ISERR(FIND(CONCATENATE(AF$4,","),Pra!$S27))=FALSE,1,"")</f>
        <v>1</v>
      </c>
      <c r="AG27" s="176" t="str">
        <f>IF(ISERR(FIND(CONCATENATE(AG$4,","),Pra!$S27))=FALSE,1,"")</f>
        <v/>
      </c>
      <c r="AH27" s="176" t="str">
        <f>IF(ISERR(FIND(CONCATENATE(AH$4,","),Pra!$S27))=FALSE,1,"")</f>
        <v/>
      </c>
      <c r="AI27" s="176" t="str">
        <f>IF(ISERR(FIND(CONCATENATE(AI$4,","),Pra!$S27))=FALSE,1,"")</f>
        <v/>
      </c>
      <c r="AJ27" s="176" t="str">
        <f>IF(ISERR(FIND(CONCATENATE(AJ$4,","),Pra!$S27))=FALSE,1,"")</f>
        <v/>
      </c>
      <c r="AK27" s="176" t="str">
        <f>IF(ISERR(FIND(CONCATENATE(AK$4,","),Pra!$S27))=FALSE,1,"")</f>
        <v/>
      </c>
      <c r="AL27" s="176" t="str">
        <f>IF(ISERR(FIND(CONCATENATE(AL$4,","),Pra!$S27))=FALSE,1,"")</f>
        <v/>
      </c>
      <c r="AM27" s="176" t="str">
        <f>IF(ISERR(FIND(CONCATENATE(AM$4,","),Pra!$S27))=FALSE,1,"")</f>
        <v/>
      </c>
      <c r="AN27" s="176" t="str">
        <f>IF(ISERR(FIND(CONCATENATE(AN$4,","),Pra!$S27))=FALSE,1,"")</f>
        <v/>
      </c>
      <c r="AO27" s="176" t="str">
        <f>IF(ISERR(FIND(CONCATENATE(AO$4,","),Pra!$S27))=FALSE,1,"")</f>
        <v/>
      </c>
      <c r="AP27" s="176" t="str">
        <f>IF(ISERR(FIND(CONCATENATE(AP$4,","),Pra!$S27))=FALSE,1,"")</f>
        <v/>
      </c>
      <c r="AQ27" s="176" t="str">
        <f>IF(ISERR(FIND(CONCATENATE(AQ$4,","),Pra!$S27))=FALSE,1,"")</f>
        <v/>
      </c>
      <c r="AR27" s="176" t="str">
        <f>IF(ISERR(FIND(CONCATENATE(AR$4,","),Pra!$S27))=FALSE,1,"")</f>
        <v/>
      </c>
      <c r="AS27" s="176" t="str">
        <f>IF(ISERR(FIND(CONCATENATE(AS$4,","),Pra!$S27))=FALSE,1,"")</f>
        <v/>
      </c>
      <c r="AT27" s="176" t="str">
        <f>IF(ISERR(FIND(CONCATENATE(AT$4,","),Pra!$S27))=FALSE,1,"")</f>
        <v/>
      </c>
      <c r="AU27" s="176" t="str">
        <f>IF(ISERR(FIND(CONCATENATE(AU$4,","),Pra!$S27))=FALSE,1,"")</f>
        <v/>
      </c>
      <c r="AV27" s="176" t="str">
        <f>IF(ISERR(FIND(CONCATENATE(AV$4,","),Pra!$S27))=FALSE,1,"")</f>
        <v/>
      </c>
      <c r="AW27" s="176" t="str">
        <f>IF(ISERR(FIND(CONCATENATE(AW$4,","),Pra!$S27))=FALSE,1,"")</f>
        <v/>
      </c>
      <c r="AX27" s="176" t="str">
        <f>IF(ISERR(FIND(CONCATENATE(AX$4,","),Pra!$S27))=FALSE,1,"")</f>
        <v/>
      </c>
      <c r="AY27" s="176" t="str">
        <f>IF(ISERR(FIND(CONCATENATE(AY$4,","),Pra!$S27))=FALSE,1,"")</f>
        <v/>
      </c>
      <c r="AZ27" s="176" t="str">
        <f>IF(ISERR(FIND(CONCATENATE(AZ$4,","),Pra!$S27))=FALSE,1,"")</f>
        <v/>
      </c>
      <c r="BA27" s="176" t="str">
        <f>IF(ISERR(FIND(CONCATENATE(BA$4,","),Pra!$S27))=FALSE,1,"")</f>
        <v/>
      </c>
      <c r="BB27" s="176" t="str">
        <f>IF(ISERR(FIND(CONCATENATE(BB$4,","),Pra!$S27))=FALSE,1,"")</f>
        <v/>
      </c>
      <c r="BC27" s="176" t="str">
        <f>IF(ISERR(FIND(CONCATENATE(BC$4,","),Pra!$S27))=FALSE,1,"")</f>
        <v/>
      </c>
      <c r="BD27" s="176" t="str">
        <f>IF(ISERR(FIND(CONCATENATE(BD$4,","),Pra!$S27))=FALSE,1,"")</f>
        <v/>
      </c>
      <c r="BE27" s="176" t="str">
        <f>IF(ISERR(FIND(CONCATENATE(BE$4,","),Pra!$S27))=FALSE,1,"")</f>
        <v/>
      </c>
      <c r="BF27" s="176" t="str">
        <f>IF(ISERR(FIND(CONCATENATE(BF$4,","),Pra!$S27))=FALSE,1,"")</f>
        <v/>
      </c>
      <c r="BG27" s="176" t="str">
        <f>IF(ISERR(FIND(CONCATENATE(BG$4,","),Pra!$S27))=FALSE,1,"")</f>
        <v/>
      </c>
      <c r="BH27" s="176" t="str">
        <f>IF(ISERR(FIND(CONCATENATE(BH$4,","),Pra!$S27))=FALSE,1,"")</f>
        <v/>
      </c>
      <c r="BI27" s="176" t="str">
        <f>IF(ISERR(FIND(CONCATENATE(BI$4,","),Pra!$S27))=FALSE,1,"")</f>
        <v/>
      </c>
      <c r="BJ27" s="176" t="str">
        <f>IF(ISERR(FIND(CONCATENATE(BJ$4,","),Pra!$S27))=FALSE,1,"")</f>
        <v/>
      </c>
      <c r="BK27" s="176" t="str">
        <f>IF(ISERR(FIND(CONCATENATE(BK$4,","),Pra!$S27))=FALSE,1,"")</f>
        <v/>
      </c>
      <c r="BL27" s="176" t="str">
        <f>IF(ISERR(FIND(CONCATENATE(BL$4,","),Pra!$S27))=FALSE,1,"")</f>
        <v/>
      </c>
      <c r="BM27" s="176" t="str">
        <f>IF(ISERR(FIND(CONCATENATE(BM$4,","),Pra!$S27))=FALSE,1,"")</f>
        <v/>
      </c>
      <c r="BN27" s="175" t="str">
        <f>(Pra!$C27)</f>
        <v>Fizyka</v>
      </c>
      <c r="BO27" s="176">
        <f>IF(ISERR(FIND(CONCATENATE(BO$4,","),Pra!$T27))=FALSE,1,"")</f>
        <v>1</v>
      </c>
      <c r="BP27" s="176" t="str">
        <f>IF(ISERR(FIND(CONCATENATE(BP$4,","),Pra!$T27))=FALSE,1,"")</f>
        <v/>
      </c>
      <c r="BQ27" s="176" t="str">
        <f>IF(ISERR(FIND(CONCATENATE(BQ$4,","),Pra!$T27))=FALSE,1,"")</f>
        <v/>
      </c>
      <c r="BR27" s="176" t="str">
        <f>IF(ISERR(FIND(CONCATENATE(BR$4,","),Pra!$T27))=FALSE,1,"")</f>
        <v/>
      </c>
      <c r="BS27" s="176">
        <f>IF(ISERR(FIND(CONCATENATE(BS$4,","),Pra!$T27))=FALSE,1,"")</f>
        <v>1</v>
      </c>
      <c r="BT27" s="176" t="str">
        <f>IF(ISERR(FIND(CONCATENATE(BT$4,","),Pra!$T27))=FALSE,1,"")</f>
        <v/>
      </c>
      <c r="BU27" s="176" t="str">
        <f>IF(ISERR(FIND(CONCATENATE(BU$4,","),Pra!$T27))=FALSE,1,"")</f>
        <v/>
      </c>
    </row>
    <row r="28" spans="1:73" ht="12.75" customHeight="1">
      <c r="A28" s="175" t="str">
        <f>(Pra!$C28)</f>
        <v>Teoria obwodów</v>
      </c>
      <c r="B28" s="176">
        <f>IF(ISERR(FIND(CONCATENATE(B$4,","),Pra!$R28))=FALSE,1,"")</f>
        <v>1</v>
      </c>
      <c r="C28" s="176" t="str">
        <f>IF(ISERR(FIND(CONCATENATE(C$4,","),Pra!$R28))=FALSE,1,"")</f>
        <v/>
      </c>
      <c r="D28" s="176" t="str">
        <f>IF(ISERR(FIND(CONCATENATE(D$4,","),Pra!$R28))=FALSE,1,"")</f>
        <v/>
      </c>
      <c r="E28" s="176" t="str">
        <f>IF(ISERR(FIND(CONCATENATE(E$4,","),Pra!$R28))=FALSE,1,"")</f>
        <v/>
      </c>
      <c r="F28" s="176" t="str">
        <f>IF(ISERR(FIND(CONCATENATE(F$4,","),Pra!$R28))=FALSE,1,"")</f>
        <v/>
      </c>
      <c r="G28" s="176">
        <f>IF(ISERR(FIND(CONCATENATE(G$4,","),Pra!$R28))=FALSE,1,"")</f>
        <v>1</v>
      </c>
      <c r="H28" s="176" t="str">
        <f>IF(ISERR(FIND(CONCATENATE(H$4,","),Pra!$R28))=FALSE,1,"")</f>
        <v/>
      </c>
      <c r="I28" s="176" t="str">
        <f>IF(ISERR(FIND(CONCATENATE(I$4,","),Pra!$R28))=FALSE,1,"")</f>
        <v/>
      </c>
      <c r="J28" s="176" t="str">
        <f>IF(ISERR(FIND(CONCATENATE(J$4,","),Pra!$R28))=FALSE,1,"")</f>
        <v/>
      </c>
      <c r="K28" s="176" t="str">
        <f>IF(ISERR(FIND(CONCATENATE(K$4,","),Pra!$R28))=FALSE,1,"")</f>
        <v/>
      </c>
      <c r="L28" s="176" t="str">
        <f>IF(ISERR(FIND(CONCATENATE(L$4,","),Pra!$R28))=FALSE,1,"")</f>
        <v/>
      </c>
      <c r="M28" s="176" t="str">
        <f>IF(ISERR(FIND(CONCATENATE(M$4,","),Pra!$R28))=FALSE,1,"")</f>
        <v/>
      </c>
      <c r="N28" s="176" t="str">
        <f>IF(ISERR(FIND(CONCATENATE(N$4,","),Pra!$R28))=FALSE,1,"")</f>
        <v/>
      </c>
      <c r="O28" s="176" t="str">
        <f>IF(ISERR(FIND(CONCATENATE(O$4,","),Pra!$R28))=FALSE,1,"")</f>
        <v/>
      </c>
      <c r="P28" s="176" t="str">
        <f>IF(ISERR(FIND(CONCATENATE(P$4,","),Pra!$R28))=FALSE,1,"")</f>
        <v/>
      </c>
      <c r="Q28" s="176" t="str">
        <f>IF(ISERR(FIND(CONCATENATE(Q$4,","),Pra!$R28))=FALSE,1,"")</f>
        <v/>
      </c>
      <c r="R28" s="176" t="str">
        <f>IF(ISERR(FIND(CONCATENATE(R$4,","),Pra!$R28))=FALSE,1,"")</f>
        <v/>
      </c>
      <c r="S28" s="176" t="str">
        <f>IF(ISERR(FIND(CONCATENATE(S$4,","),Pra!$R28))=FALSE,1,"")</f>
        <v/>
      </c>
      <c r="T28" s="176" t="str">
        <f>IF(ISERR(FIND(CONCATENATE(T$4,","),Pra!$R28))=FALSE,1,"")</f>
        <v/>
      </c>
      <c r="U28" s="176" t="str">
        <f>IF(ISERR(FIND(CONCATENATE(U$4,","),Pra!$R28))=FALSE,1,"")</f>
        <v/>
      </c>
      <c r="V28" s="176" t="str">
        <f>IF(ISERR(FIND(CONCATENATE(V$4,","),Pra!$R28))=FALSE,1,"")</f>
        <v/>
      </c>
      <c r="W28" s="176" t="str">
        <f>IF(ISERR(FIND(CONCATENATE(W$4,","),Pra!$R28))=FALSE,1,"")</f>
        <v/>
      </c>
      <c r="X28" s="176" t="str">
        <f>IF(ISERR(FIND(CONCATENATE(X$4,","),Pra!$R28))=FALSE,1,"")</f>
        <v/>
      </c>
      <c r="Y28" s="176" t="str">
        <f>IF(ISERR(FIND(CONCATENATE(Y$4,","),Pra!$R28))=FALSE,1,"")</f>
        <v/>
      </c>
      <c r="Z28" s="176" t="str">
        <f>IF(ISERR(FIND(CONCATENATE(Z$4,","),Pra!$R28))=FALSE,1,"")</f>
        <v/>
      </c>
      <c r="AA28" s="176" t="str">
        <f>IF(ISERR(FIND(CONCATENATE(AA$4,","),Pra!$R28))=FALSE,1,"")</f>
        <v/>
      </c>
      <c r="AB28" s="176" t="str">
        <f>IF(ISERR(FIND(CONCATENATE(AB$4,","),Pra!$R28))=FALSE,1,"")</f>
        <v/>
      </c>
      <c r="AC28" s="176" t="str">
        <f>IF(ISERR(FIND(CONCATENATE(AC$4,","),Pra!$R28))=FALSE,1,"")</f>
        <v/>
      </c>
      <c r="AD28" s="175" t="str">
        <f>(Pra!$C28)</f>
        <v>Teoria obwodów</v>
      </c>
      <c r="AE28" s="176" t="str">
        <f>IF(ISERR(FIND(CONCATENATE(AE$4,","),Pra!$S28))=FALSE,1,"")</f>
        <v/>
      </c>
      <c r="AF28" s="176" t="str">
        <f>IF(ISERR(FIND(CONCATENATE(AF$4,","),Pra!$S28))=FALSE,1,"")</f>
        <v/>
      </c>
      <c r="AG28" s="176" t="str">
        <f>IF(ISERR(FIND(CONCATENATE(AG$4,","),Pra!$S28))=FALSE,1,"")</f>
        <v/>
      </c>
      <c r="AH28" s="176" t="str">
        <f>IF(ISERR(FIND(CONCATENATE(AH$4,","),Pra!$S28))=FALSE,1,"")</f>
        <v/>
      </c>
      <c r="AI28" s="176" t="str">
        <f>IF(ISERR(FIND(CONCATENATE(AI$4,","),Pra!$S28))=FALSE,1,"")</f>
        <v/>
      </c>
      <c r="AJ28" s="176" t="str">
        <f>IF(ISERR(FIND(CONCATENATE(AJ$4,","),Pra!$S28))=FALSE,1,"")</f>
        <v/>
      </c>
      <c r="AK28" s="176" t="str">
        <f>IF(ISERR(FIND(CONCATENATE(AK$4,","),Pra!$S28))=FALSE,1,"")</f>
        <v/>
      </c>
      <c r="AL28" s="176" t="str">
        <f>IF(ISERR(FIND(CONCATENATE(AL$4,","),Pra!$S28))=FALSE,1,"")</f>
        <v/>
      </c>
      <c r="AM28" s="176" t="str">
        <f>IF(ISERR(FIND(CONCATENATE(AM$4,","),Pra!$S28))=FALSE,1,"")</f>
        <v/>
      </c>
      <c r="AN28" s="176" t="str">
        <f>IF(ISERR(FIND(CONCATENATE(AN$4,","),Pra!$S28))=FALSE,1,"")</f>
        <v/>
      </c>
      <c r="AO28" s="176" t="str">
        <f>IF(ISERR(FIND(CONCATENATE(AO$4,","),Pra!$S28))=FALSE,1,"")</f>
        <v/>
      </c>
      <c r="AP28" s="176" t="str">
        <f>IF(ISERR(FIND(CONCATENATE(AP$4,","),Pra!$S28))=FALSE,1,"")</f>
        <v/>
      </c>
      <c r="AQ28" s="176" t="str">
        <f>IF(ISERR(FIND(CONCATENATE(AQ$4,","),Pra!$S28))=FALSE,1,"")</f>
        <v/>
      </c>
      <c r="AR28" s="176">
        <f>IF(ISERR(FIND(CONCATENATE(AR$4,","),Pra!$S28))=FALSE,1,"")</f>
        <v>1</v>
      </c>
      <c r="AS28" s="176">
        <f>IF(ISERR(FIND(CONCATENATE(AS$4,","),Pra!$S28))=FALSE,1,"")</f>
        <v>1</v>
      </c>
      <c r="AT28" s="176" t="str">
        <f>IF(ISERR(FIND(CONCATENATE(AT$4,","),Pra!$S28))=FALSE,1,"")</f>
        <v/>
      </c>
      <c r="AU28" s="176" t="str">
        <f>IF(ISERR(FIND(CONCATENATE(AU$4,","),Pra!$S28))=FALSE,1,"")</f>
        <v/>
      </c>
      <c r="AV28" s="176" t="str">
        <f>IF(ISERR(FIND(CONCATENATE(AV$4,","),Pra!$S28))=FALSE,1,"")</f>
        <v/>
      </c>
      <c r="AW28" s="176" t="str">
        <f>IF(ISERR(FIND(CONCATENATE(AW$4,","),Pra!$S28))=FALSE,1,"")</f>
        <v/>
      </c>
      <c r="AX28" s="176" t="str">
        <f>IF(ISERR(FIND(CONCATENATE(AX$4,","),Pra!$S28))=FALSE,1,"")</f>
        <v/>
      </c>
      <c r="AY28" s="176" t="str">
        <f>IF(ISERR(FIND(CONCATENATE(AY$4,","),Pra!$S28))=FALSE,1,"")</f>
        <v/>
      </c>
      <c r="AZ28" s="176" t="str">
        <f>IF(ISERR(FIND(CONCATENATE(AZ$4,","),Pra!$S28))=FALSE,1,"")</f>
        <v/>
      </c>
      <c r="BA28" s="176" t="str">
        <f>IF(ISERR(FIND(CONCATENATE(BA$4,","),Pra!$S28))=FALSE,1,"")</f>
        <v/>
      </c>
      <c r="BB28" s="176" t="str">
        <f>IF(ISERR(FIND(CONCATENATE(BB$4,","),Pra!$S28))=FALSE,1,"")</f>
        <v/>
      </c>
      <c r="BC28" s="176" t="str">
        <f>IF(ISERR(FIND(CONCATENATE(BC$4,","),Pra!$S28))=FALSE,1,"")</f>
        <v/>
      </c>
      <c r="BD28" s="176" t="str">
        <f>IF(ISERR(FIND(CONCATENATE(BD$4,","),Pra!$S28))=FALSE,1,"")</f>
        <v/>
      </c>
      <c r="BE28" s="176" t="str">
        <f>IF(ISERR(FIND(CONCATENATE(BE$4,","),Pra!$S28))=FALSE,1,"")</f>
        <v/>
      </c>
      <c r="BF28" s="176" t="str">
        <f>IF(ISERR(FIND(CONCATENATE(BF$4,","),Pra!$S28))=FALSE,1,"")</f>
        <v/>
      </c>
      <c r="BG28" s="176" t="str">
        <f>IF(ISERR(FIND(CONCATENATE(BG$4,","),Pra!$S28))=FALSE,1,"")</f>
        <v/>
      </c>
      <c r="BH28" s="176" t="str">
        <f>IF(ISERR(FIND(CONCATENATE(BH$4,","),Pra!$S28))=FALSE,1,"")</f>
        <v/>
      </c>
      <c r="BI28" s="176" t="str">
        <f>IF(ISERR(FIND(CONCATENATE(BI$4,","),Pra!$S28))=FALSE,1,"")</f>
        <v/>
      </c>
      <c r="BJ28" s="176" t="str">
        <f>IF(ISERR(FIND(CONCATENATE(BJ$4,","),Pra!$S28))=FALSE,1,"")</f>
        <v/>
      </c>
      <c r="BK28" s="176" t="str">
        <f>IF(ISERR(FIND(CONCATENATE(BK$4,","),Pra!$S28))=FALSE,1,"")</f>
        <v/>
      </c>
      <c r="BL28" s="176" t="str">
        <f>IF(ISERR(FIND(CONCATENATE(BL$4,","),Pra!$S28))=FALSE,1,"")</f>
        <v/>
      </c>
      <c r="BM28" s="176" t="str">
        <f>IF(ISERR(FIND(CONCATENATE(BM$4,","),Pra!$S28))=FALSE,1,"")</f>
        <v/>
      </c>
      <c r="BN28" s="175" t="str">
        <f>(Pra!$C28)</f>
        <v>Teoria obwodów</v>
      </c>
      <c r="BO28" s="176" t="str">
        <f>IF(ISERR(FIND(CONCATENATE(BO$4,","),Pra!$T28))=FALSE,1,"")</f>
        <v/>
      </c>
      <c r="BP28" s="176" t="str">
        <f>IF(ISERR(FIND(CONCATENATE(BP$4,","),Pra!$T28))=FALSE,1,"")</f>
        <v/>
      </c>
      <c r="BQ28" s="176" t="str">
        <f>IF(ISERR(FIND(CONCATENATE(BQ$4,","),Pra!$T28))=FALSE,1,"")</f>
        <v/>
      </c>
      <c r="BR28" s="176" t="str">
        <f>IF(ISERR(FIND(CONCATENATE(BR$4,","),Pra!$T28))=FALSE,1,"")</f>
        <v/>
      </c>
      <c r="BS28" s="176">
        <f>IF(ISERR(FIND(CONCATENATE(BS$4,","),Pra!$T28))=FALSE,1,"")</f>
        <v>1</v>
      </c>
      <c r="BT28" s="176" t="str">
        <f>IF(ISERR(FIND(CONCATENATE(BT$4,","),Pra!$T28))=FALSE,1,"")</f>
        <v/>
      </c>
      <c r="BU28" s="176" t="str">
        <f>IF(ISERR(FIND(CONCATENATE(BU$4,","),Pra!$T28))=FALSE,1,"")</f>
        <v/>
      </c>
    </row>
    <row r="29" spans="1:73" ht="12.75" customHeight="1">
      <c r="A29" s="175" t="str">
        <f>(Pra!$C29)</f>
        <v>Mechanika i wytrzymałość materiałów</v>
      </c>
      <c r="B29" s="176" t="str">
        <f>IF(ISERR(FIND(CONCATENATE(B$4,","),Pra!$R29))=FALSE,1,"")</f>
        <v/>
      </c>
      <c r="C29" s="176">
        <f>IF(ISERR(FIND(CONCATENATE(C$4,","),Pra!$R29))=FALSE,1,"")</f>
        <v>1</v>
      </c>
      <c r="D29" s="176">
        <f>IF(ISERR(FIND(CONCATENATE(D$4,","),Pra!$R29))=FALSE,1,"")</f>
        <v>1</v>
      </c>
      <c r="E29" s="176">
        <f>IF(ISERR(FIND(CONCATENATE(E$4,","),Pra!$R29))=FALSE,1,"")</f>
        <v>1</v>
      </c>
      <c r="F29" s="176" t="str">
        <f>IF(ISERR(FIND(CONCATENATE(F$4,","),Pra!$R29))=FALSE,1,"")</f>
        <v/>
      </c>
      <c r="G29" s="176" t="str">
        <f>IF(ISERR(FIND(CONCATENATE(G$4,","),Pra!$R29))=FALSE,1,"")</f>
        <v/>
      </c>
      <c r="H29" s="176" t="str">
        <f>IF(ISERR(FIND(CONCATENATE(H$4,","),Pra!$R29))=FALSE,1,"")</f>
        <v/>
      </c>
      <c r="I29" s="176" t="str">
        <f>IF(ISERR(FIND(CONCATENATE(I$4,","),Pra!$R29))=FALSE,1,"")</f>
        <v/>
      </c>
      <c r="J29" s="176" t="str">
        <f>IF(ISERR(FIND(CONCATENATE(J$4,","),Pra!$R29))=FALSE,1,"")</f>
        <v/>
      </c>
      <c r="K29" s="176" t="str">
        <f>IF(ISERR(FIND(CONCATENATE(K$4,","),Pra!$R29))=FALSE,1,"")</f>
        <v/>
      </c>
      <c r="L29" s="176" t="str">
        <f>IF(ISERR(FIND(CONCATENATE(L$4,","),Pra!$R29))=FALSE,1,"")</f>
        <v/>
      </c>
      <c r="M29" s="176" t="str">
        <f>IF(ISERR(FIND(CONCATENATE(M$4,","),Pra!$R29))=FALSE,1,"")</f>
        <v/>
      </c>
      <c r="N29" s="176" t="str">
        <f>IF(ISERR(FIND(CONCATENATE(N$4,","),Pra!$R29))=FALSE,1,"")</f>
        <v/>
      </c>
      <c r="O29" s="176" t="str">
        <f>IF(ISERR(FIND(CONCATENATE(O$4,","),Pra!$R29))=FALSE,1,"")</f>
        <v/>
      </c>
      <c r="P29" s="176" t="str">
        <f>IF(ISERR(FIND(CONCATENATE(P$4,","),Pra!$R29))=FALSE,1,"")</f>
        <v/>
      </c>
      <c r="Q29" s="176" t="str">
        <f>IF(ISERR(FIND(CONCATENATE(Q$4,","),Pra!$R29))=FALSE,1,"")</f>
        <v/>
      </c>
      <c r="R29" s="176" t="str">
        <f>IF(ISERR(FIND(CONCATENATE(R$4,","),Pra!$R29))=FALSE,1,"")</f>
        <v/>
      </c>
      <c r="S29" s="176" t="str">
        <f>IF(ISERR(FIND(CONCATENATE(S$4,","),Pra!$R29))=FALSE,1,"")</f>
        <v/>
      </c>
      <c r="T29" s="176" t="str">
        <f>IF(ISERR(FIND(CONCATENATE(T$4,","),Pra!$R29))=FALSE,1,"")</f>
        <v/>
      </c>
      <c r="U29" s="176" t="str">
        <f>IF(ISERR(FIND(CONCATENATE(U$4,","),Pra!$R29))=FALSE,1,"")</f>
        <v/>
      </c>
      <c r="V29" s="176" t="str">
        <f>IF(ISERR(FIND(CONCATENATE(V$4,","),Pra!$R29))=FALSE,1,"")</f>
        <v/>
      </c>
      <c r="W29" s="176" t="str">
        <f>IF(ISERR(FIND(CONCATENATE(W$4,","),Pra!$R29))=FALSE,1,"")</f>
        <v/>
      </c>
      <c r="X29" s="176" t="str">
        <f>IF(ISERR(FIND(CONCATENATE(X$4,","),Pra!$R29))=FALSE,1,"")</f>
        <v/>
      </c>
      <c r="Y29" s="176" t="str">
        <f>IF(ISERR(FIND(CONCATENATE(Y$4,","),Pra!$R29))=FALSE,1,"")</f>
        <v/>
      </c>
      <c r="Z29" s="176" t="str">
        <f>IF(ISERR(FIND(CONCATENATE(Z$4,","),Pra!$R29))=FALSE,1,"")</f>
        <v/>
      </c>
      <c r="AA29" s="176" t="str">
        <f>IF(ISERR(FIND(CONCATENATE(AA$4,","),Pra!$R29))=FALSE,1,"")</f>
        <v/>
      </c>
      <c r="AB29" s="176" t="str">
        <f>IF(ISERR(FIND(CONCATENATE(AB$4,","),Pra!$R29))=FALSE,1,"")</f>
        <v/>
      </c>
      <c r="AC29" s="176" t="str">
        <f>IF(ISERR(FIND(CONCATENATE(AC$4,","),Pra!$R29))=FALSE,1,"")</f>
        <v/>
      </c>
      <c r="AD29" s="175" t="str">
        <f>(Pra!$C29)</f>
        <v>Mechanika i wytrzymałość materiałów</v>
      </c>
      <c r="AE29" s="176" t="str">
        <f>IF(ISERR(FIND(CONCATENATE(AE$4,","),Pra!$S29))=FALSE,1,"")</f>
        <v/>
      </c>
      <c r="AF29" s="176" t="str">
        <f>IF(ISERR(FIND(CONCATENATE(AF$4,","),Pra!$S29))=FALSE,1,"")</f>
        <v/>
      </c>
      <c r="AG29" s="176" t="str">
        <f>IF(ISERR(FIND(CONCATENATE(AG$4,","),Pra!$S29))=FALSE,1,"")</f>
        <v/>
      </c>
      <c r="AH29" s="176" t="str">
        <f>IF(ISERR(FIND(CONCATENATE(AH$4,","),Pra!$S29))=FALSE,1,"")</f>
        <v/>
      </c>
      <c r="AI29" s="176" t="str">
        <f>IF(ISERR(FIND(CONCATENATE(AI$4,","),Pra!$S29))=FALSE,1,"")</f>
        <v/>
      </c>
      <c r="AJ29" s="176" t="str">
        <f>IF(ISERR(FIND(CONCATENATE(AJ$4,","),Pra!$S29))=FALSE,1,"")</f>
        <v/>
      </c>
      <c r="AK29" s="176" t="str">
        <f>IF(ISERR(FIND(CONCATENATE(AK$4,","),Pra!$S29))=FALSE,1,"")</f>
        <v/>
      </c>
      <c r="AL29" s="176" t="str">
        <f>IF(ISERR(FIND(CONCATENATE(AL$4,","),Pra!$S29))=FALSE,1,"")</f>
        <v/>
      </c>
      <c r="AM29" s="176" t="str">
        <f>IF(ISERR(FIND(CONCATENATE(AM$4,","),Pra!$S29))=FALSE,1,"")</f>
        <v/>
      </c>
      <c r="AN29" s="176" t="str">
        <f>IF(ISERR(FIND(CONCATENATE(AN$4,","),Pra!$S29))=FALSE,1,"")</f>
        <v/>
      </c>
      <c r="AO29" s="176" t="str">
        <f>IF(ISERR(FIND(CONCATENATE(AO$4,","),Pra!$S29))=FALSE,1,"")</f>
        <v/>
      </c>
      <c r="AP29" s="176" t="str">
        <f>IF(ISERR(FIND(CONCATENATE(AP$4,","),Pra!$S29))=FALSE,1,"")</f>
        <v/>
      </c>
      <c r="AQ29" s="176" t="str">
        <f>IF(ISERR(FIND(CONCATENATE(AQ$4,","),Pra!$S29))=FALSE,1,"")</f>
        <v/>
      </c>
      <c r="AR29" s="176" t="str">
        <f>IF(ISERR(FIND(CONCATENATE(AR$4,","),Pra!$S29))=FALSE,1,"")</f>
        <v/>
      </c>
      <c r="AS29" s="176" t="str">
        <f>IF(ISERR(FIND(CONCATENATE(AS$4,","),Pra!$S29))=FALSE,1,"")</f>
        <v/>
      </c>
      <c r="AT29" s="176" t="str">
        <f>IF(ISERR(FIND(CONCATENATE(AT$4,","),Pra!$S29))=FALSE,1,"")</f>
        <v/>
      </c>
      <c r="AU29" s="176" t="str">
        <f>IF(ISERR(FIND(CONCATENATE(AU$4,","),Pra!$S29))=FALSE,1,"")</f>
        <v/>
      </c>
      <c r="AV29" s="176" t="str">
        <f>IF(ISERR(FIND(CONCATENATE(AV$4,","),Pra!$S29))=FALSE,1,"")</f>
        <v/>
      </c>
      <c r="AW29" s="176" t="str">
        <f>IF(ISERR(FIND(CONCATENATE(AW$4,","),Pra!$S29))=FALSE,1,"")</f>
        <v/>
      </c>
      <c r="AX29" s="176" t="str">
        <f>IF(ISERR(FIND(CONCATENATE(AX$4,","),Pra!$S29))=FALSE,1,"")</f>
        <v/>
      </c>
      <c r="AY29" s="176" t="str">
        <f>IF(ISERR(FIND(CONCATENATE(AY$4,","),Pra!$S29))=FALSE,1,"")</f>
        <v/>
      </c>
      <c r="AZ29" s="176" t="str">
        <f>IF(ISERR(FIND(CONCATENATE(AZ$4,","),Pra!$S29))=FALSE,1,"")</f>
        <v/>
      </c>
      <c r="BA29" s="176" t="str">
        <f>IF(ISERR(FIND(CONCATENATE(BA$4,","),Pra!$S29))=FALSE,1,"")</f>
        <v/>
      </c>
      <c r="BB29" s="176" t="str">
        <f>IF(ISERR(FIND(CONCATENATE(BB$4,","),Pra!$S29))=FALSE,1,"")</f>
        <v/>
      </c>
      <c r="BC29" s="176">
        <f>IF(ISERR(FIND(CONCATENATE(BC$4,","),Pra!$S29))=FALSE,1,"")</f>
        <v>1</v>
      </c>
      <c r="BD29" s="176" t="str">
        <f>IF(ISERR(FIND(CONCATENATE(BD$4,","),Pra!$S29))=FALSE,1,"")</f>
        <v/>
      </c>
      <c r="BE29" s="176" t="str">
        <f>IF(ISERR(FIND(CONCATENATE(BE$4,","),Pra!$S29))=FALSE,1,"")</f>
        <v/>
      </c>
      <c r="BF29" s="176" t="str">
        <f>IF(ISERR(FIND(CONCATENATE(BF$4,","),Pra!$S29))=FALSE,1,"")</f>
        <v/>
      </c>
      <c r="BG29" s="176" t="str">
        <f>IF(ISERR(FIND(CONCATENATE(BG$4,","),Pra!$S29))=FALSE,1,"")</f>
        <v/>
      </c>
      <c r="BH29" s="176" t="str">
        <f>IF(ISERR(FIND(CONCATENATE(BH$4,","),Pra!$S29))=FALSE,1,"")</f>
        <v/>
      </c>
      <c r="BI29" s="176" t="str">
        <f>IF(ISERR(FIND(CONCATENATE(BI$4,","),Pra!$S29))=FALSE,1,"")</f>
        <v/>
      </c>
      <c r="BJ29" s="176" t="str">
        <f>IF(ISERR(FIND(CONCATENATE(BJ$4,","),Pra!$S29))=FALSE,1,"")</f>
        <v/>
      </c>
      <c r="BK29" s="176" t="str">
        <f>IF(ISERR(FIND(CONCATENATE(BK$4,","),Pra!$S29))=FALSE,1,"")</f>
        <v/>
      </c>
      <c r="BL29" s="176" t="str">
        <f>IF(ISERR(FIND(CONCATENATE(BL$4,","),Pra!$S29))=FALSE,1,"")</f>
        <v/>
      </c>
      <c r="BM29" s="176" t="str">
        <f>IF(ISERR(FIND(CONCATENATE(BM$4,","),Pra!$S29))=FALSE,1,"")</f>
        <v/>
      </c>
      <c r="BN29" s="175" t="str">
        <f>(Pra!$C29)</f>
        <v>Mechanika i wytrzymałość materiałów</v>
      </c>
      <c r="BO29" s="176">
        <f>IF(ISERR(FIND(CONCATENATE(BO$4,","),Pra!$T29))=FALSE,1,"")</f>
        <v>1</v>
      </c>
      <c r="BP29" s="176" t="str">
        <f>IF(ISERR(FIND(CONCATENATE(BP$4,","),Pra!$T29))=FALSE,1,"")</f>
        <v/>
      </c>
      <c r="BQ29" s="176" t="str">
        <f>IF(ISERR(FIND(CONCATENATE(BQ$4,","),Pra!$T29))=FALSE,1,"")</f>
        <v/>
      </c>
      <c r="BR29" s="176" t="str">
        <f>IF(ISERR(FIND(CONCATENATE(BR$4,","),Pra!$T29))=FALSE,1,"")</f>
        <v/>
      </c>
      <c r="BS29" s="176" t="str">
        <f>IF(ISERR(FIND(CONCATENATE(BS$4,","),Pra!$T29))=FALSE,1,"")</f>
        <v/>
      </c>
      <c r="BT29" s="176" t="str">
        <f>IF(ISERR(FIND(CONCATENATE(BT$4,","),Pra!$T29))=FALSE,1,"")</f>
        <v/>
      </c>
      <c r="BU29" s="176" t="str">
        <f>IF(ISERR(FIND(CONCATENATE(BU$4,","),Pra!$T29))=FALSE,1,"")</f>
        <v/>
      </c>
    </row>
    <row r="30" spans="1:73" ht="12.75" customHeight="1">
      <c r="A30" s="175" t="str">
        <f>(Pra!$C30)</f>
        <v>Metody numeryczne i symulacja</v>
      </c>
      <c r="B30" s="176">
        <f>IF(ISERR(FIND(CONCATENATE(B$4,","),Pra!$R30))=FALSE,1,"")</f>
        <v>1</v>
      </c>
      <c r="C30" s="176" t="str">
        <f>IF(ISERR(FIND(CONCATENATE(C$4,","),Pra!$R30))=FALSE,1,"")</f>
        <v/>
      </c>
      <c r="D30" s="176" t="str">
        <f>IF(ISERR(FIND(CONCATENATE(D$4,","),Pra!$R30))=FALSE,1,"")</f>
        <v/>
      </c>
      <c r="E30" s="176" t="str">
        <f>IF(ISERR(FIND(CONCATENATE(E$4,","),Pra!$R30))=FALSE,1,"")</f>
        <v/>
      </c>
      <c r="F30" s="176" t="str">
        <f>IF(ISERR(FIND(CONCATENATE(F$4,","),Pra!$R30))=FALSE,1,"")</f>
        <v/>
      </c>
      <c r="G30" s="176" t="str">
        <f>IF(ISERR(FIND(CONCATENATE(G$4,","),Pra!$R30))=FALSE,1,"")</f>
        <v/>
      </c>
      <c r="H30" s="176" t="str">
        <f>IF(ISERR(FIND(CONCATENATE(H$4,","),Pra!$R30))=FALSE,1,"")</f>
        <v/>
      </c>
      <c r="I30" s="176" t="str">
        <f>IF(ISERR(FIND(CONCATENATE(I$4,","),Pra!$R30))=FALSE,1,"")</f>
        <v/>
      </c>
      <c r="J30" s="176" t="str">
        <f>IF(ISERR(FIND(CONCATENATE(J$4,","),Pra!$R30))=FALSE,1,"")</f>
        <v/>
      </c>
      <c r="K30" s="176">
        <f>IF(ISERR(FIND(CONCATENATE(K$4,","),Pra!$R30))=FALSE,1,"")</f>
        <v>1</v>
      </c>
      <c r="L30" s="176" t="str">
        <f>IF(ISERR(FIND(CONCATENATE(L$4,","),Pra!$R30))=FALSE,1,"")</f>
        <v/>
      </c>
      <c r="M30" s="176" t="str">
        <f>IF(ISERR(FIND(CONCATENATE(M$4,","),Pra!$R30))=FALSE,1,"")</f>
        <v/>
      </c>
      <c r="N30" s="176" t="str">
        <f>IF(ISERR(FIND(CONCATENATE(N$4,","),Pra!$R30))=FALSE,1,"")</f>
        <v/>
      </c>
      <c r="O30" s="176" t="str">
        <f>IF(ISERR(FIND(CONCATENATE(O$4,","),Pra!$R30))=FALSE,1,"")</f>
        <v/>
      </c>
      <c r="P30" s="176" t="str">
        <f>IF(ISERR(FIND(CONCATENATE(P$4,","),Pra!$R30))=FALSE,1,"")</f>
        <v/>
      </c>
      <c r="Q30" s="176" t="str">
        <f>IF(ISERR(FIND(CONCATENATE(Q$4,","),Pra!$R30))=FALSE,1,"")</f>
        <v/>
      </c>
      <c r="R30" s="176" t="str">
        <f>IF(ISERR(FIND(CONCATENATE(R$4,","),Pra!$R30))=FALSE,1,"")</f>
        <v/>
      </c>
      <c r="S30" s="176" t="str">
        <f>IF(ISERR(FIND(CONCATENATE(S$4,","),Pra!$R30))=FALSE,1,"")</f>
        <v/>
      </c>
      <c r="T30" s="176" t="str">
        <f>IF(ISERR(FIND(CONCATENATE(T$4,","),Pra!$R30))=FALSE,1,"")</f>
        <v/>
      </c>
      <c r="U30" s="176" t="str">
        <f>IF(ISERR(FIND(CONCATENATE(U$4,","),Pra!$R30))=FALSE,1,"")</f>
        <v/>
      </c>
      <c r="V30" s="176" t="str">
        <f>IF(ISERR(FIND(CONCATENATE(V$4,","),Pra!$R30))=FALSE,1,"")</f>
        <v/>
      </c>
      <c r="W30" s="176" t="str">
        <f>IF(ISERR(FIND(CONCATENATE(W$4,","),Pra!$R30))=FALSE,1,"")</f>
        <v/>
      </c>
      <c r="X30" s="176" t="str">
        <f>IF(ISERR(FIND(CONCATENATE(X$4,","),Pra!$R30))=FALSE,1,"")</f>
        <v/>
      </c>
      <c r="Y30" s="176" t="str">
        <f>IF(ISERR(FIND(CONCATENATE(Y$4,","),Pra!$R30))=FALSE,1,"")</f>
        <v/>
      </c>
      <c r="Z30" s="176" t="str">
        <f>IF(ISERR(FIND(CONCATENATE(Z$4,","),Pra!$R30))=FALSE,1,"")</f>
        <v/>
      </c>
      <c r="AA30" s="176" t="str">
        <f>IF(ISERR(FIND(CONCATENATE(AA$4,","),Pra!$R30))=FALSE,1,"")</f>
        <v/>
      </c>
      <c r="AB30" s="176" t="str">
        <f>IF(ISERR(FIND(CONCATENATE(AB$4,","),Pra!$R30))=FALSE,1,"")</f>
        <v/>
      </c>
      <c r="AC30" s="176" t="str">
        <f>IF(ISERR(FIND(CONCATENATE(AC$4,","),Pra!$R30))=FALSE,1,"")</f>
        <v/>
      </c>
      <c r="AD30" s="175" t="str">
        <f>(Pra!$C30)</f>
        <v>Metody numeryczne i symulacja</v>
      </c>
      <c r="AE30" s="176" t="str">
        <f>IF(ISERR(FIND(CONCATENATE(AE$4,","),Pra!$S30))=FALSE,1,"")</f>
        <v/>
      </c>
      <c r="AF30" s="176" t="str">
        <f>IF(ISERR(FIND(CONCATENATE(AF$4,","),Pra!$S30))=FALSE,1,"")</f>
        <v/>
      </c>
      <c r="AG30" s="176" t="str">
        <f>IF(ISERR(FIND(CONCATENATE(AG$4,","),Pra!$S30))=FALSE,1,"")</f>
        <v/>
      </c>
      <c r="AH30" s="176" t="str">
        <f>IF(ISERR(FIND(CONCATENATE(AH$4,","),Pra!$S30))=FALSE,1,"")</f>
        <v/>
      </c>
      <c r="AI30" s="176" t="str">
        <f>IF(ISERR(FIND(CONCATENATE(AI$4,","),Pra!$S30))=FALSE,1,"")</f>
        <v/>
      </c>
      <c r="AJ30" s="176" t="str">
        <f>IF(ISERR(FIND(CONCATENATE(AJ$4,","),Pra!$S30))=FALSE,1,"")</f>
        <v/>
      </c>
      <c r="AK30" s="176" t="str">
        <f>IF(ISERR(FIND(CONCATENATE(AK$4,","),Pra!$S30))=FALSE,1,"")</f>
        <v/>
      </c>
      <c r="AL30" s="176" t="str">
        <f>IF(ISERR(FIND(CONCATENATE(AL$4,","),Pra!$S30))=FALSE,1,"")</f>
        <v/>
      </c>
      <c r="AM30" s="176" t="str">
        <f>IF(ISERR(FIND(CONCATENATE(AM$4,","),Pra!$S30))=FALSE,1,"")</f>
        <v/>
      </c>
      <c r="AN30" s="176">
        <f>IF(ISERR(FIND(CONCATENATE(AN$4,","),Pra!$S30))=FALSE,1,"")</f>
        <v>1</v>
      </c>
      <c r="AO30" s="176" t="str">
        <f>IF(ISERR(FIND(CONCATENATE(AO$4,","),Pra!$S30))=FALSE,1,"")</f>
        <v/>
      </c>
      <c r="AP30" s="176" t="str">
        <f>IF(ISERR(FIND(CONCATENATE(AP$4,","),Pra!$S30))=FALSE,1,"")</f>
        <v/>
      </c>
      <c r="AQ30" s="176" t="str">
        <f>IF(ISERR(FIND(CONCATENATE(AQ$4,","),Pra!$S30))=FALSE,1,"")</f>
        <v/>
      </c>
      <c r="AR30" s="176" t="str">
        <f>IF(ISERR(FIND(CONCATENATE(AR$4,","),Pra!$S30))=FALSE,1,"")</f>
        <v/>
      </c>
      <c r="AS30" s="176" t="str">
        <f>IF(ISERR(FIND(CONCATENATE(AS$4,","),Pra!$S30))=FALSE,1,"")</f>
        <v/>
      </c>
      <c r="AT30" s="176" t="str">
        <f>IF(ISERR(FIND(CONCATENATE(AT$4,","),Pra!$S30))=FALSE,1,"")</f>
        <v/>
      </c>
      <c r="AU30" s="176" t="str">
        <f>IF(ISERR(FIND(CONCATENATE(AU$4,","),Pra!$S30))=FALSE,1,"")</f>
        <v/>
      </c>
      <c r="AV30" s="176" t="str">
        <f>IF(ISERR(FIND(CONCATENATE(AV$4,","),Pra!$S30))=FALSE,1,"")</f>
        <v/>
      </c>
      <c r="AW30" s="176" t="str">
        <f>IF(ISERR(FIND(CONCATENATE(AW$4,","),Pra!$S30))=FALSE,1,"")</f>
        <v/>
      </c>
      <c r="AX30" s="176" t="str">
        <f>IF(ISERR(FIND(CONCATENATE(AX$4,","),Pra!$S30))=FALSE,1,"")</f>
        <v/>
      </c>
      <c r="AY30" s="176" t="str">
        <f>IF(ISERR(FIND(CONCATENATE(AY$4,","),Pra!$S30))=FALSE,1,"")</f>
        <v/>
      </c>
      <c r="AZ30" s="176" t="str">
        <f>IF(ISERR(FIND(CONCATENATE(AZ$4,","),Pra!$S30))=FALSE,1,"")</f>
        <v/>
      </c>
      <c r="BA30" s="176" t="str">
        <f>IF(ISERR(FIND(CONCATENATE(BA$4,","),Pra!$S30))=FALSE,1,"")</f>
        <v/>
      </c>
      <c r="BB30" s="176" t="str">
        <f>IF(ISERR(FIND(CONCATENATE(BB$4,","),Pra!$S30))=FALSE,1,"")</f>
        <v/>
      </c>
      <c r="BC30" s="176" t="str">
        <f>IF(ISERR(FIND(CONCATENATE(BC$4,","),Pra!$S30))=FALSE,1,"")</f>
        <v/>
      </c>
      <c r="BD30" s="176" t="str">
        <f>IF(ISERR(FIND(CONCATENATE(BD$4,","),Pra!$S30))=FALSE,1,"")</f>
        <v/>
      </c>
      <c r="BE30" s="176" t="str">
        <f>IF(ISERR(FIND(CONCATENATE(BE$4,","),Pra!$S30))=FALSE,1,"")</f>
        <v/>
      </c>
      <c r="BF30" s="176" t="str">
        <f>IF(ISERR(FIND(CONCATENATE(BF$4,","),Pra!$S30))=FALSE,1,"")</f>
        <v/>
      </c>
      <c r="BG30" s="176" t="str">
        <f>IF(ISERR(FIND(CONCATENATE(BG$4,","),Pra!$S30))=FALSE,1,"")</f>
        <v/>
      </c>
      <c r="BH30" s="176" t="str">
        <f>IF(ISERR(FIND(CONCATENATE(BH$4,","),Pra!$S30))=FALSE,1,"")</f>
        <v/>
      </c>
      <c r="BI30" s="176" t="str">
        <f>IF(ISERR(FIND(CONCATENATE(BI$4,","),Pra!$S30))=FALSE,1,"")</f>
        <v/>
      </c>
      <c r="BJ30" s="176" t="str">
        <f>IF(ISERR(FIND(CONCATENATE(BJ$4,","),Pra!$S30))=FALSE,1,"")</f>
        <v/>
      </c>
      <c r="BK30" s="176" t="str">
        <f>IF(ISERR(FIND(CONCATENATE(BK$4,","),Pra!$S30))=FALSE,1,"")</f>
        <v/>
      </c>
      <c r="BL30" s="176" t="str">
        <f>IF(ISERR(FIND(CONCATENATE(BL$4,","),Pra!$S30))=FALSE,1,"")</f>
        <v/>
      </c>
      <c r="BM30" s="176" t="str">
        <f>IF(ISERR(FIND(CONCATENATE(BM$4,","),Pra!$S30))=FALSE,1,"")</f>
        <v/>
      </c>
      <c r="BN30" s="175" t="str">
        <f>(Pra!$C30)</f>
        <v>Metody numeryczne i symulacja</v>
      </c>
      <c r="BO30" s="176" t="str">
        <f>IF(ISERR(FIND(CONCATENATE(BO$4,","),Pra!$T30))=FALSE,1,"")</f>
        <v/>
      </c>
      <c r="BP30" s="176" t="str">
        <f>IF(ISERR(FIND(CONCATENATE(BP$4,","),Pra!$T30))=FALSE,1,"")</f>
        <v/>
      </c>
      <c r="BQ30" s="176" t="str">
        <f>IF(ISERR(FIND(CONCATENATE(BQ$4,","),Pra!$T30))=FALSE,1,"")</f>
        <v/>
      </c>
      <c r="BR30" s="176" t="str">
        <f>IF(ISERR(FIND(CONCATENATE(BR$4,","),Pra!$T30))=FALSE,1,"")</f>
        <v/>
      </c>
      <c r="BS30" s="176" t="str">
        <f>IF(ISERR(FIND(CONCATENATE(BS$4,","),Pra!$T30))=FALSE,1,"")</f>
        <v/>
      </c>
      <c r="BT30" s="176" t="str">
        <f>IF(ISERR(FIND(CONCATENATE(BT$4,","),Pra!$T30))=FALSE,1,"")</f>
        <v/>
      </c>
      <c r="BU30" s="176" t="str">
        <f>IF(ISERR(FIND(CONCATENATE(BU$4,","),Pra!$T30))=FALSE,1,"")</f>
        <v/>
      </c>
    </row>
    <row r="31" spans="1:73" ht="12.75" customHeight="1">
      <c r="A31" s="175" t="str">
        <f>(Pra!$C31)</f>
        <v>Programowanie strukturalne i obiektowe</v>
      </c>
      <c r="B31" s="176" t="str">
        <f>IF(ISERR(FIND(CONCATENATE(B$4,","),Pra!$R31))=FALSE,1,"")</f>
        <v/>
      </c>
      <c r="C31" s="176" t="str">
        <f>IF(ISERR(FIND(CONCATENATE(C$4,","),Pra!$R31))=FALSE,1,"")</f>
        <v/>
      </c>
      <c r="D31" s="176" t="str">
        <f>IF(ISERR(FIND(CONCATENATE(D$4,","),Pra!$R31))=FALSE,1,"")</f>
        <v/>
      </c>
      <c r="E31" s="176" t="str">
        <f>IF(ISERR(FIND(CONCATENATE(E$4,","),Pra!$R31))=FALSE,1,"")</f>
        <v/>
      </c>
      <c r="F31" s="176" t="str">
        <f>IF(ISERR(FIND(CONCATENATE(F$4,","),Pra!$R31))=FALSE,1,"")</f>
        <v/>
      </c>
      <c r="G31" s="176" t="str">
        <f>IF(ISERR(FIND(CONCATENATE(G$4,","),Pra!$R31))=FALSE,1,"")</f>
        <v/>
      </c>
      <c r="H31" s="176" t="str">
        <f>IF(ISERR(FIND(CONCATENATE(H$4,","),Pra!$R31))=FALSE,1,"")</f>
        <v/>
      </c>
      <c r="I31" s="176">
        <f>IF(ISERR(FIND(CONCATENATE(I$4,","),Pra!$R31))=FALSE,1,"")</f>
        <v>1</v>
      </c>
      <c r="J31" s="176" t="str">
        <f>IF(ISERR(FIND(CONCATENATE(J$4,","),Pra!$R31))=FALSE,1,"")</f>
        <v/>
      </c>
      <c r="K31" s="176" t="str">
        <f>IF(ISERR(FIND(CONCATENATE(K$4,","),Pra!$R31))=FALSE,1,"")</f>
        <v/>
      </c>
      <c r="L31" s="176" t="str">
        <f>IF(ISERR(FIND(CONCATENATE(L$4,","),Pra!$R31))=FALSE,1,"")</f>
        <v/>
      </c>
      <c r="M31" s="176" t="str">
        <f>IF(ISERR(FIND(CONCATENATE(M$4,","),Pra!$R31))=FALSE,1,"")</f>
        <v/>
      </c>
      <c r="N31" s="176" t="str">
        <f>IF(ISERR(FIND(CONCATENATE(N$4,","),Pra!$R31))=FALSE,1,"")</f>
        <v/>
      </c>
      <c r="O31" s="176" t="str">
        <f>IF(ISERR(FIND(CONCATENATE(O$4,","),Pra!$R31))=FALSE,1,"")</f>
        <v/>
      </c>
      <c r="P31" s="176" t="str">
        <f>IF(ISERR(FIND(CONCATENATE(P$4,","),Pra!$R31))=FALSE,1,"")</f>
        <v/>
      </c>
      <c r="Q31" s="176" t="str">
        <f>IF(ISERR(FIND(CONCATENATE(Q$4,","),Pra!$R31))=FALSE,1,"")</f>
        <v/>
      </c>
      <c r="R31" s="176" t="str">
        <f>IF(ISERR(FIND(CONCATENATE(R$4,","),Pra!$R31))=FALSE,1,"")</f>
        <v/>
      </c>
      <c r="S31" s="176" t="str">
        <f>IF(ISERR(FIND(CONCATENATE(S$4,","),Pra!$R31))=FALSE,1,"")</f>
        <v/>
      </c>
      <c r="T31" s="176" t="str">
        <f>IF(ISERR(FIND(CONCATENATE(T$4,","),Pra!$R31))=FALSE,1,"")</f>
        <v/>
      </c>
      <c r="U31" s="176" t="str">
        <f>IF(ISERR(FIND(CONCATENATE(U$4,","),Pra!$R31))=FALSE,1,"")</f>
        <v/>
      </c>
      <c r="V31" s="176" t="str">
        <f>IF(ISERR(FIND(CONCATENATE(V$4,","),Pra!$R31))=FALSE,1,"")</f>
        <v/>
      </c>
      <c r="W31" s="176" t="str">
        <f>IF(ISERR(FIND(CONCATENATE(W$4,","),Pra!$R31))=FALSE,1,"")</f>
        <v/>
      </c>
      <c r="X31" s="176" t="str">
        <f>IF(ISERR(FIND(CONCATENATE(X$4,","),Pra!$R31))=FALSE,1,"")</f>
        <v/>
      </c>
      <c r="Y31" s="176" t="str">
        <f>IF(ISERR(FIND(CONCATENATE(Y$4,","),Pra!$R31))=FALSE,1,"")</f>
        <v/>
      </c>
      <c r="Z31" s="176" t="str">
        <f>IF(ISERR(FIND(CONCATENATE(Z$4,","),Pra!$R31))=FALSE,1,"")</f>
        <v/>
      </c>
      <c r="AA31" s="176" t="str">
        <f>IF(ISERR(FIND(CONCATENATE(AA$4,","),Pra!$R31))=FALSE,1,"")</f>
        <v/>
      </c>
      <c r="AB31" s="176" t="str">
        <f>IF(ISERR(FIND(CONCATENATE(AB$4,","),Pra!$R31))=FALSE,1,"")</f>
        <v/>
      </c>
      <c r="AC31" s="176" t="str">
        <f>IF(ISERR(FIND(CONCATENATE(AC$4,","),Pra!$R31))=FALSE,1,"")</f>
        <v/>
      </c>
      <c r="AD31" s="175" t="str">
        <f>(Pra!$C31)</f>
        <v>Programowanie strukturalne i obiektowe</v>
      </c>
      <c r="AE31" s="176" t="str">
        <f>IF(ISERR(FIND(CONCATENATE(AE$4,","),Pra!$S31))=FALSE,1,"")</f>
        <v/>
      </c>
      <c r="AF31" s="176" t="str">
        <f>IF(ISERR(FIND(CONCATENATE(AF$4,","),Pra!$S31))=FALSE,1,"")</f>
        <v/>
      </c>
      <c r="AG31" s="176" t="str">
        <f>IF(ISERR(FIND(CONCATENATE(AG$4,","),Pra!$S31))=FALSE,1,"")</f>
        <v/>
      </c>
      <c r="AH31" s="176" t="str">
        <f>IF(ISERR(FIND(CONCATENATE(AH$4,","),Pra!$S31))=FALSE,1,"")</f>
        <v/>
      </c>
      <c r="AI31" s="176" t="str">
        <f>IF(ISERR(FIND(CONCATENATE(AI$4,","),Pra!$S31))=FALSE,1,"")</f>
        <v/>
      </c>
      <c r="AJ31" s="176" t="str">
        <f>IF(ISERR(FIND(CONCATENATE(AJ$4,","),Pra!$S31))=FALSE,1,"")</f>
        <v/>
      </c>
      <c r="AK31" s="176" t="str">
        <f>IF(ISERR(FIND(CONCATENATE(AK$4,","),Pra!$S31))=FALSE,1,"")</f>
        <v/>
      </c>
      <c r="AL31" s="176" t="str">
        <f>IF(ISERR(FIND(CONCATENATE(AL$4,","),Pra!$S31))=FALSE,1,"")</f>
        <v/>
      </c>
      <c r="AM31" s="176" t="str">
        <f>IF(ISERR(FIND(CONCATENATE(AM$4,","),Pra!$S31))=FALSE,1,"")</f>
        <v/>
      </c>
      <c r="AN31" s="176" t="str">
        <f>IF(ISERR(FIND(CONCATENATE(AN$4,","),Pra!$S31))=FALSE,1,"")</f>
        <v/>
      </c>
      <c r="AO31" s="176" t="str">
        <f>IF(ISERR(FIND(CONCATENATE(AO$4,","),Pra!$S31))=FALSE,1,"")</f>
        <v/>
      </c>
      <c r="AP31" s="176" t="str">
        <f>IF(ISERR(FIND(CONCATENATE(AP$4,","),Pra!$S31))=FALSE,1,"")</f>
        <v/>
      </c>
      <c r="AQ31" s="176" t="str">
        <f>IF(ISERR(FIND(CONCATENATE(AQ$4,","),Pra!$S31))=FALSE,1,"")</f>
        <v/>
      </c>
      <c r="AR31" s="176" t="str">
        <f>IF(ISERR(FIND(CONCATENATE(AR$4,","),Pra!$S31))=FALSE,1,"")</f>
        <v/>
      </c>
      <c r="AS31" s="176" t="str">
        <f>IF(ISERR(FIND(CONCATENATE(AS$4,","),Pra!$S31))=FALSE,1,"")</f>
        <v/>
      </c>
      <c r="AT31" s="176" t="str">
        <f>IF(ISERR(FIND(CONCATENATE(AT$4,","),Pra!$S31))=FALSE,1,"")</f>
        <v/>
      </c>
      <c r="AU31" s="176" t="str">
        <f>IF(ISERR(FIND(CONCATENATE(AU$4,","),Pra!$S31))=FALSE,1,"")</f>
        <v/>
      </c>
      <c r="AV31" s="176" t="str">
        <f>IF(ISERR(FIND(CONCATENATE(AV$4,","),Pra!$S31))=FALSE,1,"")</f>
        <v/>
      </c>
      <c r="AW31" s="176" t="str">
        <f>IF(ISERR(FIND(CONCATENATE(AW$4,","),Pra!$S31))=FALSE,1,"")</f>
        <v/>
      </c>
      <c r="AX31" s="176" t="str">
        <f>IF(ISERR(FIND(CONCATENATE(AX$4,","),Pra!$S31))=FALSE,1,"")</f>
        <v/>
      </c>
      <c r="AY31" s="176" t="str">
        <f>IF(ISERR(FIND(CONCATENATE(AY$4,","),Pra!$S31))=FALSE,1,"")</f>
        <v/>
      </c>
      <c r="AZ31" s="176" t="str">
        <f>IF(ISERR(FIND(CONCATENATE(AZ$4,","),Pra!$S31))=FALSE,1,"")</f>
        <v/>
      </c>
      <c r="BA31" s="176" t="str">
        <f>IF(ISERR(FIND(CONCATENATE(BA$4,","),Pra!$S31))=FALSE,1,"")</f>
        <v/>
      </c>
      <c r="BB31" s="176" t="str">
        <f>IF(ISERR(FIND(CONCATENATE(BB$4,","),Pra!$S31))=FALSE,1,"")</f>
        <v/>
      </c>
      <c r="BC31" s="176" t="str">
        <f>IF(ISERR(FIND(CONCATENATE(BC$4,","),Pra!$S31))=FALSE,1,"")</f>
        <v/>
      </c>
      <c r="BD31" s="176">
        <f>IF(ISERR(FIND(CONCATENATE(BD$4,","),Pra!$S31))=FALSE,1,"")</f>
        <v>1</v>
      </c>
      <c r="BE31" s="176" t="str">
        <f>IF(ISERR(FIND(CONCATENATE(BE$4,","),Pra!$S31))=FALSE,1,"")</f>
        <v/>
      </c>
      <c r="BF31" s="176" t="str">
        <f>IF(ISERR(FIND(CONCATENATE(BF$4,","),Pra!$S31))=FALSE,1,"")</f>
        <v/>
      </c>
      <c r="BG31" s="176" t="str">
        <f>IF(ISERR(FIND(CONCATENATE(BG$4,","),Pra!$S31))=FALSE,1,"")</f>
        <v/>
      </c>
      <c r="BH31" s="176" t="str">
        <f>IF(ISERR(FIND(CONCATENATE(BH$4,","),Pra!$S31))=FALSE,1,"")</f>
        <v/>
      </c>
      <c r="BI31" s="176" t="str">
        <f>IF(ISERR(FIND(CONCATENATE(BI$4,","),Pra!$S31))=FALSE,1,"")</f>
        <v/>
      </c>
      <c r="BJ31" s="176" t="str">
        <f>IF(ISERR(FIND(CONCATENATE(BJ$4,","),Pra!$S31))=FALSE,1,"")</f>
        <v/>
      </c>
      <c r="BK31" s="176" t="str">
        <f>IF(ISERR(FIND(CONCATENATE(BK$4,","),Pra!$S31))=FALSE,1,"")</f>
        <v/>
      </c>
      <c r="BL31" s="176" t="str">
        <f>IF(ISERR(FIND(CONCATENATE(BL$4,","),Pra!$S31))=FALSE,1,"")</f>
        <v/>
      </c>
      <c r="BM31" s="176" t="str">
        <f>IF(ISERR(FIND(CONCATENATE(BM$4,","),Pra!$S31))=FALSE,1,"")</f>
        <v/>
      </c>
      <c r="BN31" s="175" t="str">
        <f>(Pra!$C31)</f>
        <v>Programowanie strukturalne i obiektowe</v>
      </c>
      <c r="BO31" s="176">
        <f>IF(ISERR(FIND(CONCATENATE(BO$4,","),Pra!$T31))=FALSE,1,"")</f>
        <v>1</v>
      </c>
      <c r="BP31" s="176" t="str">
        <f>IF(ISERR(FIND(CONCATENATE(BP$4,","),Pra!$T31))=FALSE,1,"")</f>
        <v/>
      </c>
      <c r="BQ31" s="176" t="str">
        <f>IF(ISERR(FIND(CONCATENATE(BQ$4,","),Pra!$T31))=FALSE,1,"")</f>
        <v/>
      </c>
      <c r="BR31" s="176" t="str">
        <f>IF(ISERR(FIND(CONCATENATE(BR$4,","),Pra!$T31))=FALSE,1,"")</f>
        <v/>
      </c>
      <c r="BS31" s="176" t="str">
        <f>IF(ISERR(FIND(CONCATENATE(BS$4,","),Pra!$T31))=FALSE,1,"")</f>
        <v/>
      </c>
      <c r="BT31" s="176" t="str">
        <f>IF(ISERR(FIND(CONCATENATE(BT$4,","),Pra!$T31))=FALSE,1,"")</f>
        <v/>
      </c>
      <c r="BU31" s="176" t="str">
        <f>IF(ISERR(FIND(CONCATENATE(BU$4,","),Pra!$T31))=FALSE,1,"")</f>
        <v/>
      </c>
    </row>
    <row r="32" spans="1:73" ht="12.75" customHeight="1">
      <c r="A32" s="175" t="str">
        <f>(Pra!$C32)</f>
        <v>Przedmiot obieralny 1 - nauki społeczne: 
1) Zarządzanie mikro i małym przedsiębiorstwem 
2) Zarządzanie projektami</v>
      </c>
      <c r="B32" s="176" t="str">
        <f>IF(ISERR(FIND(CONCATENATE(B$4,","),Pra!$R32))=FALSE,1,"")</f>
        <v/>
      </c>
      <c r="C32" s="176" t="str">
        <f>IF(ISERR(FIND(CONCATENATE(C$4,","),Pra!$R32))=FALSE,1,"")</f>
        <v/>
      </c>
      <c r="D32" s="176" t="str">
        <f>IF(ISERR(FIND(CONCATENATE(D$4,","),Pra!$R32))=FALSE,1,"")</f>
        <v/>
      </c>
      <c r="E32" s="176" t="str">
        <f>IF(ISERR(FIND(CONCATENATE(E$4,","),Pra!$R32))=FALSE,1,"")</f>
        <v/>
      </c>
      <c r="F32" s="176" t="str">
        <f>IF(ISERR(FIND(CONCATENATE(F$4,","),Pra!$R32))=FALSE,1,"")</f>
        <v/>
      </c>
      <c r="G32" s="176" t="str">
        <f>IF(ISERR(FIND(CONCATENATE(G$4,","),Pra!$R32))=FALSE,1,"")</f>
        <v/>
      </c>
      <c r="H32" s="176" t="str">
        <f>IF(ISERR(FIND(CONCATENATE(H$4,","),Pra!$R32))=FALSE,1,"")</f>
        <v/>
      </c>
      <c r="I32" s="176" t="str">
        <f>IF(ISERR(FIND(CONCATENATE(I$4,","),Pra!$R32))=FALSE,1,"")</f>
        <v/>
      </c>
      <c r="J32" s="176" t="str">
        <f>IF(ISERR(FIND(CONCATENATE(J$4,","),Pra!$R32))=FALSE,1,"")</f>
        <v/>
      </c>
      <c r="K32" s="176" t="str">
        <f>IF(ISERR(FIND(CONCATENATE(K$4,","),Pra!$R32))=FALSE,1,"")</f>
        <v/>
      </c>
      <c r="L32" s="176" t="str">
        <f>IF(ISERR(FIND(CONCATENATE(L$4,","),Pra!$R32))=FALSE,1,"")</f>
        <v/>
      </c>
      <c r="M32" s="176" t="str">
        <f>IF(ISERR(FIND(CONCATENATE(M$4,","),Pra!$R32))=FALSE,1,"")</f>
        <v/>
      </c>
      <c r="N32" s="176" t="str">
        <f>IF(ISERR(FIND(CONCATENATE(N$4,","),Pra!$R32))=FALSE,1,"")</f>
        <v/>
      </c>
      <c r="O32" s="176" t="str">
        <f>IF(ISERR(FIND(CONCATENATE(O$4,","),Pra!$R32))=FALSE,1,"")</f>
        <v/>
      </c>
      <c r="P32" s="176" t="str">
        <f>IF(ISERR(FIND(CONCATENATE(P$4,","),Pra!$R32))=FALSE,1,"")</f>
        <v/>
      </c>
      <c r="Q32" s="176" t="str">
        <f>IF(ISERR(FIND(CONCATENATE(Q$4,","),Pra!$R32))=FALSE,1,"")</f>
        <v/>
      </c>
      <c r="R32" s="176" t="str">
        <f>IF(ISERR(FIND(CONCATENATE(R$4,","),Pra!$R32))=FALSE,1,"")</f>
        <v/>
      </c>
      <c r="S32" s="176" t="str">
        <f>IF(ISERR(FIND(CONCATENATE(S$4,","),Pra!$R32))=FALSE,1,"")</f>
        <v/>
      </c>
      <c r="T32" s="176" t="str">
        <f>IF(ISERR(FIND(CONCATENATE(T$4,","),Pra!$R32))=FALSE,1,"")</f>
        <v/>
      </c>
      <c r="U32" s="176" t="str">
        <f>IF(ISERR(FIND(CONCATENATE(U$4,","),Pra!$R32))=FALSE,1,"")</f>
        <v/>
      </c>
      <c r="V32" s="176" t="str">
        <f>IF(ISERR(FIND(CONCATENATE(V$4,","),Pra!$R32))=FALSE,1,"")</f>
        <v/>
      </c>
      <c r="W32" s="176" t="str">
        <f>IF(ISERR(FIND(CONCATENATE(W$4,","),Pra!$R32))=FALSE,1,"")</f>
        <v/>
      </c>
      <c r="X32" s="176" t="str">
        <f>IF(ISERR(FIND(CONCATENATE(X$4,","),Pra!$R32))=FALSE,1,"")</f>
        <v/>
      </c>
      <c r="Y32" s="176" t="str">
        <f>IF(ISERR(FIND(CONCATENATE(Y$4,","),Pra!$R32))=FALSE,1,"")</f>
        <v/>
      </c>
      <c r="Z32" s="176">
        <f>IF(ISERR(FIND(CONCATENATE(Z$4,","),Pra!$R32))=FALSE,1,"")</f>
        <v>1</v>
      </c>
      <c r="AA32" s="176" t="str">
        <f>IF(ISERR(FIND(CONCATENATE(AA$4,","),Pra!$R32))=FALSE,1,"")</f>
        <v/>
      </c>
      <c r="AB32" s="176">
        <f>IF(ISERR(FIND(CONCATENATE(AB$4,","),Pra!$R32))=FALSE,1,"")</f>
        <v>1</v>
      </c>
      <c r="AC32" s="176">
        <f>IF(ISERR(FIND(CONCATENATE(AC$4,","),Pra!$R32))=FALSE,1,"")</f>
        <v>1</v>
      </c>
      <c r="AD32" s="175" t="str">
        <f>(Pra!$C32)</f>
        <v>Przedmiot obieralny 1 - nauki społeczne: 
1) Zarządzanie mikro i małym przedsiębiorstwem 
2) Zarządzanie projektami</v>
      </c>
      <c r="AE32" s="176" t="str">
        <f>IF(ISERR(FIND(CONCATENATE(AE$4,","),Pra!$S32))=FALSE,1,"")</f>
        <v/>
      </c>
      <c r="AF32" s="176" t="str">
        <f>IF(ISERR(FIND(CONCATENATE(AF$4,","),Pra!$S32))=FALSE,1,"")</f>
        <v/>
      </c>
      <c r="AG32" s="176" t="str">
        <f>IF(ISERR(FIND(CONCATENATE(AG$4,","),Pra!$S32))=FALSE,1,"")</f>
        <v/>
      </c>
      <c r="AH32" s="176" t="str">
        <f>IF(ISERR(FIND(CONCATENATE(AH$4,","),Pra!$S32))=FALSE,1,"")</f>
        <v/>
      </c>
      <c r="AI32" s="176" t="str">
        <f>IF(ISERR(FIND(CONCATENATE(AI$4,","),Pra!$S32))=FALSE,1,"")</f>
        <v/>
      </c>
      <c r="AJ32" s="176" t="str">
        <f>IF(ISERR(FIND(CONCATENATE(AJ$4,","),Pra!$S32))=FALSE,1,"")</f>
        <v/>
      </c>
      <c r="AK32" s="176" t="str">
        <f>IF(ISERR(FIND(CONCATENATE(AK$4,","),Pra!$S32))=FALSE,1,"")</f>
        <v/>
      </c>
      <c r="AL32" s="176" t="str">
        <f>IF(ISERR(FIND(CONCATENATE(AL$4,","),Pra!$S32))=FALSE,1,"")</f>
        <v/>
      </c>
      <c r="AM32" s="176" t="str">
        <f>IF(ISERR(FIND(CONCATENATE(AM$4,","),Pra!$S32))=FALSE,1,"")</f>
        <v/>
      </c>
      <c r="AN32" s="176" t="str">
        <f>IF(ISERR(FIND(CONCATENATE(AN$4,","),Pra!$S32))=FALSE,1,"")</f>
        <v/>
      </c>
      <c r="AO32" s="176" t="str">
        <f>IF(ISERR(FIND(CONCATENATE(AO$4,","),Pra!$S32))=FALSE,1,"")</f>
        <v/>
      </c>
      <c r="AP32" s="176" t="str">
        <f>IF(ISERR(FIND(CONCATENATE(AP$4,","),Pra!$S32))=FALSE,1,"")</f>
        <v/>
      </c>
      <c r="AQ32" s="176" t="str">
        <f>IF(ISERR(FIND(CONCATENATE(AQ$4,","),Pra!$S32))=FALSE,1,"")</f>
        <v/>
      </c>
      <c r="AR32" s="176" t="str">
        <f>IF(ISERR(FIND(CONCATENATE(AR$4,","),Pra!$S32))=FALSE,1,"")</f>
        <v/>
      </c>
      <c r="AS32" s="176" t="str">
        <f>IF(ISERR(FIND(CONCATENATE(AS$4,","),Pra!$S32))=FALSE,1,"")</f>
        <v/>
      </c>
      <c r="AT32" s="176" t="str">
        <f>IF(ISERR(FIND(CONCATENATE(AT$4,","),Pra!$S32))=FALSE,1,"")</f>
        <v/>
      </c>
      <c r="AU32" s="176" t="str">
        <f>IF(ISERR(FIND(CONCATENATE(AU$4,","),Pra!$S32))=FALSE,1,"")</f>
        <v/>
      </c>
      <c r="AV32" s="176" t="str">
        <f>IF(ISERR(FIND(CONCATENATE(AV$4,","),Pra!$S32))=FALSE,1,"")</f>
        <v/>
      </c>
      <c r="AW32" s="176" t="str">
        <f>IF(ISERR(FIND(CONCATENATE(AW$4,","),Pra!$S32))=FALSE,1,"")</f>
        <v/>
      </c>
      <c r="AX32" s="176">
        <f>IF(ISERR(FIND(CONCATENATE(AX$4,","),Pra!$S32))=FALSE,1,"")</f>
        <v>1</v>
      </c>
      <c r="AY32" s="176" t="str">
        <f>IF(ISERR(FIND(CONCATENATE(AY$4,","),Pra!$S32))=FALSE,1,"")</f>
        <v/>
      </c>
      <c r="AZ32" s="176" t="str">
        <f>IF(ISERR(FIND(CONCATENATE(AZ$4,","),Pra!$S32))=FALSE,1,"")</f>
        <v/>
      </c>
      <c r="BA32" s="176" t="str">
        <f>IF(ISERR(FIND(CONCATENATE(BA$4,","),Pra!$S32))=FALSE,1,"")</f>
        <v/>
      </c>
      <c r="BB32" s="176" t="str">
        <f>IF(ISERR(FIND(CONCATENATE(BB$4,","),Pra!$S32))=FALSE,1,"")</f>
        <v/>
      </c>
      <c r="BC32" s="176" t="str">
        <f>IF(ISERR(FIND(CONCATENATE(BC$4,","),Pra!$S32))=FALSE,1,"")</f>
        <v/>
      </c>
      <c r="BD32" s="176" t="str">
        <f>IF(ISERR(FIND(CONCATENATE(BD$4,","),Pra!$S32))=FALSE,1,"")</f>
        <v/>
      </c>
      <c r="BE32" s="176" t="str">
        <f>IF(ISERR(FIND(CONCATENATE(BE$4,","),Pra!$S32))=FALSE,1,"")</f>
        <v/>
      </c>
      <c r="BF32" s="176" t="str">
        <f>IF(ISERR(FIND(CONCATENATE(BF$4,","),Pra!$S32))=FALSE,1,"")</f>
        <v/>
      </c>
      <c r="BG32" s="176" t="str">
        <f>IF(ISERR(FIND(CONCATENATE(BG$4,","),Pra!$S32))=FALSE,1,"")</f>
        <v/>
      </c>
      <c r="BH32" s="176">
        <f>IF(ISERR(FIND(CONCATENATE(BH$4,","),Pra!$S32))=FALSE,1,"")</f>
        <v>1</v>
      </c>
      <c r="BI32" s="176">
        <f>IF(ISERR(FIND(CONCATENATE(BI$4,","),Pra!$S32))=FALSE,1,"")</f>
        <v>1</v>
      </c>
      <c r="BJ32" s="176" t="str">
        <f>IF(ISERR(FIND(CONCATENATE(BJ$4,","),Pra!$S32))=FALSE,1,"")</f>
        <v/>
      </c>
      <c r="BK32" s="176" t="str">
        <f>IF(ISERR(FIND(CONCATENATE(BK$4,","),Pra!$S32))=FALSE,1,"")</f>
        <v/>
      </c>
      <c r="BL32" s="176" t="str">
        <f>IF(ISERR(FIND(CONCATENATE(BL$4,","),Pra!$S32))=FALSE,1,"")</f>
        <v/>
      </c>
      <c r="BM32" s="176" t="str">
        <f>IF(ISERR(FIND(CONCATENATE(BM$4,","),Pra!$S32))=FALSE,1,"")</f>
        <v/>
      </c>
      <c r="BN32" s="175" t="str">
        <f>(Pra!$C32)</f>
        <v>Przedmiot obieralny 1 - nauki społeczne: 
1) Zarządzanie mikro i małym przedsiębiorstwem 
2) Zarządzanie projektami</v>
      </c>
      <c r="BO32" s="176" t="str">
        <f>IF(ISERR(FIND(CONCATENATE(BO$4,","),Pra!$T32))=FALSE,1,"")</f>
        <v/>
      </c>
      <c r="BP32" s="176" t="str">
        <f>IF(ISERR(FIND(CONCATENATE(BP$4,","),Pra!$T32))=FALSE,1,"")</f>
        <v/>
      </c>
      <c r="BQ32" s="176" t="str">
        <f>IF(ISERR(FIND(CONCATENATE(BQ$4,","),Pra!$T32))=FALSE,1,"")</f>
        <v/>
      </c>
      <c r="BR32" s="176" t="str">
        <f>IF(ISERR(FIND(CONCATENATE(BR$4,","),Pra!$T32))=FALSE,1,"")</f>
        <v/>
      </c>
      <c r="BS32" s="176" t="str">
        <f>IF(ISERR(FIND(CONCATENATE(BS$4,","),Pra!$T32))=FALSE,1,"")</f>
        <v/>
      </c>
      <c r="BT32" s="176">
        <f>IF(ISERR(FIND(CONCATENATE(BT$4,","),Pra!$T32))=FALSE,1,"")</f>
        <v>1</v>
      </c>
      <c r="BU32" s="176" t="str">
        <f>IF(ISERR(FIND(CONCATENATE(BU$4,","),Pra!$T32))=FALSE,1,"")</f>
        <v/>
      </c>
    </row>
    <row r="33" spans="1:73" ht="12.75" customHeight="1">
      <c r="A33" s="175" t="str">
        <f>(Pra!$C33)</f>
        <v>Język obcy</v>
      </c>
      <c r="B33" s="176" t="str">
        <f>IF(ISERR(FIND(CONCATENATE(B$4,","),Pra!$R33))=FALSE,1,"")</f>
        <v/>
      </c>
      <c r="C33" s="176" t="str">
        <f>IF(ISERR(FIND(CONCATENATE(C$4,","),Pra!$R33))=FALSE,1,"")</f>
        <v/>
      </c>
      <c r="D33" s="176" t="str">
        <f>IF(ISERR(FIND(CONCATENATE(D$4,","),Pra!$R33))=FALSE,1,"")</f>
        <v/>
      </c>
      <c r="E33" s="176" t="str">
        <f>IF(ISERR(FIND(CONCATENATE(E$4,","),Pra!$R33))=FALSE,1,"")</f>
        <v/>
      </c>
      <c r="F33" s="176" t="str">
        <f>IF(ISERR(FIND(CONCATENATE(F$4,","),Pra!$R33))=FALSE,1,"")</f>
        <v/>
      </c>
      <c r="G33" s="176" t="str">
        <f>IF(ISERR(FIND(CONCATENATE(G$4,","),Pra!$R33))=FALSE,1,"")</f>
        <v/>
      </c>
      <c r="H33" s="176" t="str">
        <f>IF(ISERR(FIND(CONCATENATE(H$4,","),Pra!$R33))=FALSE,1,"")</f>
        <v/>
      </c>
      <c r="I33" s="176" t="str">
        <f>IF(ISERR(FIND(CONCATENATE(I$4,","),Pra!$R33))=FALSE,1,"")</f>
        <v/>
      </c>
      <c r="J33" s="176" t="str">
        <f>IF(ISERR(FIND(CONCATENATE(J$4,","),Pra!$R33))=FALSE,1,"")</f>
        <v/>
      </c>
      <c r="K33" s="176" t="str">
        <f>IF(ISERR(FIND(CONCATENATE(K$4,","),Pra!$R33))=FALSE,1,"")</f>
        <v/>
      </c>
      <c r="L33" s="176" t="str">
        <f>IF(ISERR(FIND(CONCATENATE(L$4,","),Pra!$R33))=FALSE,1,"")</f>
        <v/>
      </c>
      <c r="M33" s="176" t="str">
        <f>IF(ISERR(FIND(CONCATENATE(M$4,","),Pra!$R33))=FALSE,1,"")</f>
        <v/>
      </c>
      <c r="N33" s="176" t="str">
        <f>IF(ISERR(FIND(CONCATENATE(N$4,","),Pra!$R33))=FALSE,1,"")</f>
        <v/>
      </c>
      <c r="O33" s="176" t="str">
        <f>IF(ISERR(FIND(CONCATENATE(O$4,","),Pra!$R33))=FALSE,1,"")</f>
        <v/>
      </c>
      <c r="P33" s="176" t="str">
        <f>IF(ISERR(FIND(CONCATENATE(P$4,","),Pra!$R33))=FALSE,1,"")</f>
        <v/>
      </c>
      <c r="Q33" s="176" t="str">
        <f>IF(ISERR(FIND(CONCATENATE(Q$4,","),Pra!$R33))=FALSE,1,"")</f>
        <v/>
      </c>
      <c r="R33" s="176" t="str">
        <f>IF(ISERR(FIND(CONCATENATE(R$4,","),Pra!$R33))=FALSE,1,"")</f>
        <v/>
      </c>
      <c r="S33" s="176" t="str">
        <f>IF(ISERR(FIND(CONCATENATE(S$4,","),Pra!$R33))=FALSE,1,"")</f>
        <v/>
      </c>
      <c r="T33" s="176" t="str">
        <f>IF(ISERR(FIND(CONCATENATE(T$4,","),Pra!$R33))=FALSE,1,"")</f>
        <v/>
      </c>
      <c r="U33" s="176" t="str">
        <f>IF(ISERR(FIND(CONCATENATE(U$4,","),Pra!$R33))=FALSE,1,"")</f>
        <v/>
      </c>
      <c r="V33" s="176" t="str">
        <f>IF(ISERR(FIND(CONCATENATE(V$4,","),Pra!$R33))=FALSE,1,"")</f>
        <v/>
      </c>
      <c r="W33" s="176" t="str">
        <f>IF(ISERR(FIND(CONCATENATE(W$4,","),Pra!$R33))=FALSE,1,"")</f>
        <v/>
      </c>
      <c r="X33" s="176" t="str">
        <f>IF(ISERR(FIND(CONCATENATE(X$4,","),Pra!$R33))=FALSE,1,"")</f>
        <v/>
      </c>
      <c r="Y33" s="176" t="str">
        <f>IF(ISERR(FIND(CONCATENATE(Y$4,","),Pra!$R33))=FALSE,1,"")</f>
        <v/>
      </c>
      <c r="Z33" s="176" t="str">
        <f>IF(ISERR(FIND(CONCATENATE(Z$4,","),Pra!$R33))=FALSE,1,"")</f>
        <v/>
      </c>
      <c r="AA33" s="176" t="str">
        <f>IF(ISERR(FIND(CONCATENATE(AA$4,","),Pra!$R33))=FALSE,1,"")</f>
        <v/>
      </c>
      <c r="AB33" s="176" t="str">
        <f>IF(ISERR(FIND(CONCATENATE(AB$4,","),Pra!$R33))=FALSE,1,"")</f>
        <v/>
      </c>
      <c r="AC33" s="176" t="str">
        <f>IF(ISERR(FIND(CONCATENATE(AC$4,","),Pra!$R33))=FALSE,1,"")</f>
        <v/>
      </c>
      <c r="AD33" s="175" t="str">
        <f>(Pra!$C33)</f>
        <v>Język obcy</v>
      </c>
      <c r="AE33" s="176">
        <f>IF(ISERR(FIND(CONCATENATE(AE$4,","),Pra!$S33))=FALSE,1,"")</f>
        <v>1</v>
      </c>
      <c r="AF33" s="176" t="str">
        <f>IF(ISERR(FIND(CONCATENATE(AF$4,","),Pra!$S33))=FALSE,1,"")</f>
        <v/>
      </c>
      <c r="AG33" s="176" t="str">
        <f>IF(ISERR(FIND(CONCATENATE(AG$4,","),Pra!$S33))=FALSE,1,"")</f>
        <v/>
      </c>
      <c r="AH33" s="176">
        <f>IF(ISERR(FIND(CONCATENATE(AH$4,","),Pra!$S33))=FALSE,1,"")</f>
        <v>1</v>
      </c>
      <c r="AI33" s="176">
        <f>IF(ISERR(FIND(CONCATENATE(AI$4,","),Pra!$S33))=FALSE,1,"")</f>
        <v>1</v>
      </c>
      <c r="AJ33" s="176" t="str">
        <f>IF(ISERR(FIND(CONCATENATE(AJ$4,","),Pra!$S33))=FALSE,1,"")</f>
        <v/>
      </c>
      <c r="AK33" s="176">
        <f>IF(ISERR(FIND(CONCATENATE(AK$4,","),Pra!$S33))=FALSE,1,"")</f>
        <v>1</v>
      </c>
      <c r="AL33" s="176" t="str">
        <f>IF(ISERR(FIND(CONCATENATE(AL$4,","),Pra!$S33))=FALSE,1,"")</f>
        <v/>
      </c>
      <c r="AM33" s="176" t="str">
        <f>IF(ISERR(FIND(CONCATENATE(AM$4,","),Pra!$S33))=FALSE,1,"")</f>
        <v/>
      </c>
      <c r="AN33" s="176" t="str">
        <f>IF(ISERR(FIND(CONCATENATE(AN$4,","),Pra!$S33))=FALSE,1,"")</f>
        <v/>
      </c>
      <c r="AO33" s="176" t="str">
        <f>IF(ISERR(FIND(CONCATENATE(AO$4,","),Pra!$S33))=FALSE,1,"")</f>
        <v/>
      </c>
      <c r="AP33" s="176" t="str">
        <f>IF(ISERR(FIND(CONCATENATE(AP$4,","),Pra!$S33))=FALSE,1,"")</f>
        <v/>
      </c>
      <c r="AQ33" s="176" t="str">
        <f>IF(ISERR(FIND(CONCATENATE(AQ$4,","),Pra!$S33))=FALSE,1,"")</f>
        <v/>
      </c>
      <c r="AR33" s="176" t="str">
        <f>IF(ISERR(FIND(CONCATENATE(AR$4,","),Pra!$S33))=FALSE,1,"")</f>
        <v/>
      </c>
      <c r="AS33" s="176" t="str">
        <f>IF(ISERR(FIND(CONCATENATE(AS$4,","),Pra!$S33))=FALSE,1,"")</f>
        <v/>
      </c>
      <c r="AT33" s="176" t="str">
        <f>IF(ISERR(FIND(CONCATENATE(AT$4,","),Pra!$S33))=FALSE,1,"")</f>
        <v/>
      </c>
      <c r="AU33" s="176" t="str">
        <f>IF(ISERR(FIND(CONCATENATE(AU$4,","),Pra!$S33))=FALSE,1,"")</f>
        <v/>
      </c>
      <c r="AV33" s="176" t="str">
        <f>IF(ISERR(FIND(CONCATENATE(AV$4,","),Pra!$S33))=FALSE,1,"")</f>
        <v/>
      </c>
      <c r="AW33" s="176" t="str">
        <f>IF(ISERR(FIND(CONCATENATE(AW$4,","),Pra!$S33))=FALSE,1,"")</f>
        <v/>
      </c>
      <c r="AX33" s="176" t="str">
        <f>IF(ISERR(FIND(CONCATENATE(AX$4,","),Pra!$S33))=FALSE,1,"")</f>
        <v/>
      </c>
      <c r="AY33" s="176" t="str">
        <f>IF(ISERR(FIND(CONCATENATE(AY$4,","),Pra!$S33))=FALSE,1,"")</f>
        <v/>
      </c>
      <c r="AZ33" s="176" t="str">
        <f>IF(ISERR(FIND(CONCATENATE(AZ$4,","),Pra!$S33))=FALSE,1,"")</f>
        <v/>
      </c>
      <c r="BA33" s="176" t="str">
        <f>IF(ISERR(FIND(CONCATENATE(BA$4,","),Pra!$S33))=FALSE,1,"")</f>
        <v/>
      </c>
      <c r="BB33" s="176" t="str">
        <f>IF(ISERR(FIND(CONCATENATE(BB$4,","),Pra!$S33))=FALSE,1,"")</f>
        <v/>
      </c>
      <c r="BC33" s="176" t="str">
        <f>IF(ISERR(FIND(CONCATENATE(BC$4,","),Pra!$S33))=FALSE,1,"")</f>
        <v/>
      </c>
      <c r="BD33" s="176" t="str">
        <f>IF(ISERR(FIND(CONCATENATE(BD$4,","),Pra!$S33))=FALSE,1,"")</f>
        <v/>
      </c>
      <c r="BE33" s="176" t="str">
        <f>IF(ISERR(FIND(CONCATENATE(BE$4,","),Pra!$S33))=FALSE,1,"")</f>
        <v/>
      </c>
      <c r="BF33" s="176" t="str">
        <f>IF(ISERR(FIND(CONCATENATE(BF$4,","),Pra!$S33))=FALSE,1,"")</f>
        <v/>
      </c>
      <c r="BG33" s="176" t="str">
        <f>IF(ISERR(FIND(CONCATENATE(BG$4,","),Pra!$S33))=FALSE,1,"")</f>
        <v/>
      </c>
      <c r="BH33" s="176" t="str">
        <f>IF(ISERR(FIND(CONCATENATE(BH$4,","),Pra!$S33))=FALSE,1,"")</f>
        <v/>
      </c>
      <c r="BI33" s="176" t="str">
        <f>IF(ISERR(FIND(CONCATENATE(BI$4,","),Pra!$S33))=FALSE,1,"")</f>
        <v/>
      </c>
      <c r="BJ33" s="176" t="str">
        <f>IF(ISERR(FIND(CONCATENATE(BJ$4,","),Pra!$S33))=FALSE,1,"")</f>
        <v/>
      </c>
      <c r="BK33" s="176" t="str">
        <f>IF(ISERR(FIND(CONCATENATE(BK$4,","),Pra!$S33))=FALSE,1,"")</f>
        <v/>
      </c>
      <c r="BL33" s="176" t="str">
        <f>IF(ISERR(FIND(CONCATENATE(BL$4,","),Pra!$S33))=FALSE,1,"")</f>
        <v/>
      </c>
      <c r="BM33" s="176" t="str">
        <f>IF(ISERR(FIND(CONCATENATE(BM$4,","),Pra!$S33))=FALSE,1,"")</f>
        <v/>
      </c>
      <c r="BN33" s="175" t="str">
        <f>(Pra!$C33)</f>
        <v>Język obcy</v>
      </c>
      <c r="BO33" s="176">
        <f>IF(ISERR(FIND(CONCATENATE(BO$4,","),Pra!$T33))=FALSE,1,"")</f>
        <v>1</v>
      </c>
      <c r="BP33" s="176" t="str">
        <f>IF(ISERR(FIND(CONCATENATE(BP$4,","),Pra!$T33))=FALSE,1,"")</f>
        <v/>
      </c>
      <c r="BQ33" s="176" t="str">
        <f>IF(ISERR(FIND(CONCATENATE(BQ$4,","),Pra!$T33))=FALSE,1,"")</f>
        <v/>
      </c>
      <c r="BR33" s="176">
        <f>IF(ISERR(FIND(CONCATENATE(BR$4,","),Pra!$T33))=FALSE,1,"")</f>
        <v>1</v>
      </c>
      <c r="BS33" s="176" t="str">
        <f>IF(ISERR(FIND(CONCATENATE(BS$4,","),Pra!$T33))=FALSE,1,"")</f>
        <v/>
      </c>
      <c r="BT33" s="176" t="str">
        <f>IF(ISERR(FIND(CONCATENATE(BT$4,","),Pra!$T33))=FALSE,1,"")</f>
        <v/>
      </c>
      <c r="BU33" s="176" t="str">
        <f>IF(ISERR(FIND(CONCATENATE(BU$4,","),Pra!$T33))=FALSE,1,"")</f>
        <v/>
      </c>
    </row>
    <row r="34" spans="1:73" ht="12.75" customHeight="1">
      <c r="A34" s="175" t="str">
        <f>(Pra!$C34)</f>
        <v>Wychowanie fizyczne</v>
      </c>
      <c r="B34" s="176" t="str">
        <f>IF(ISERR(FIND(CONCATENATE(B$4,","),Pra!$R34))=FALSE,1,"")</f>
        <v/>
      </c>
      <c r="C34" s="176" t="str">
        <f>IF(ISERR(FIND(CONCATENATE(C$4,","),Pra!$R34))=FALSE,1,"")</f>
        <v/>
      </c>
      <c r="D34" s="176" t="str">
        <f>IF(ISERR(FIND(CONCATENATE(D$4,","),Pra!$R34))=FALSE,1,"")</f>
        <v/>
      </c>
      <c r="E34" s="176" t="str">
        <f>IF(ISERR(FIND(CONCATENATE(E$4,","),Pra!$R34))=FALSE,1,"")</f>
        <v/>
      </c>
      <c r="F34" s="176" t="str">
        <f>IF(ISERR(FIND(CONCATENATE(F$4,","),Pra!$R34))=FALSE,1,"")</f>
        <v/>
      </c>
      <c r="G34" s="176" t="str">
        <f>IF(ISERR(FIND(CONCATENATE(G$4,","),Pra!$R34))=FALSE,1,"")</f>
        <v/>
      </c>
      <c r="H34" s="176" t="str">
        <f>IF(ISERR(FIND(CONCATENATE(H$4,","),Pra!$R34))=FALSE,1,"")</f>
        <v/>
      </c>
      <c r="I34" s="176" t="str">
        <f>IF(ISERR(FIND(CONCATENATE(I$4,","),Pra!$R34))=FALSE,1,"")</f>
        <v/>
      </c>
      <c r="J34" s="176" t="str">
        <f>IF(ISERR(FIND(CONCATENATE(J$4,","),Pra!$R34))=FALSE,1,"")</f>
        <v/>
      </c>
      <c r="K34" s="176" t="str">
        <f>IF(ISERR(FIND(CONCATENATE(K$4,","),Pra!$R34))=FALSE,1,"")</f>
        <v/>
      </c>
      <c r="L34" s="176" t="str">
        <f>IF(ISERR(FIND(CONCATENATE(L$4,","),Pra!$R34))=FALSE,1,"")</f>
        <v/>
      </c>
      <c r="M34" s="176" t="str">
        <f>IF(ISERR(FIND(CONCATENATE(M$4,","),Pra!$R34))=FALSE,1,"")</f>
        <v/>
      </c>
      <c r="N34" s="176" t="str">
        <f>IF(ISERR(FIND(CONCATENATE(N$4,","),Pra!$R34))=FALSE,1,"")</f>
        <v/>
      </c>
      <c r="O34" s="176" t="str">
        <f>IF(ISERR(FIND(CONCATENATE(O$4,","),Pra!$R34))=FALSE,1,"")</f>
        <v/>
      </c>
      <c r="P34" s="176" t="str">
        <f>IF(ISERR(FIND(CONCATENATE(P$4,","),Pra!$R34))=FALSE,1,"")</f>
        <v/>
      </c>
      <c r="Q34" s="176" t="str">
        <f>IF(ISERR(FIND(CONCATENATE(Q$4,","),Pra!$R34))=FALSE,1,"")</f>
        <v/>
      </c>
      <c r="R34" s="176" t="str">
        <f>IF(ISERR(FIND(CONCATENATE(R$4,","),Pra!$R34))=FALSE,1,"")</f>
        <v/>
      </c>
      <c r="S34" s="176" t="str">
        <f>IF(ISERR(FIND(CONCATENATE(S$4,","),Pra!$R34))=FALSE,1,"")</f>
        <v/>
      </c>
      <c r="T34" s="176" t="str">
        <f>IF(ISERR(FIND(CONCATENATE(T$4,","),Pra!$R34))=FALSE,1,"")</f>
        <v/>
      </c>
      <c r="U34" s="176" t="str">
        <f>IF(ISERR(FIND(CONCATENATE(U$4,","),Pra!$R34))=FALSE,1,"")</f>
        <v/>
      </c>
      <c r="V34" s="176" t="str">
        <f>IF(ISERR(FIND(CONCATENATE(V$4,","),Pra!$R34))=FALSE,1,"")</f>
        <v/>
      </c>
      <c r="W34" s="176" t="str">
        <f>IF(ISERR(FIND(CONCATENATE(W$4,","),Pra!$R34))=FALSE,1,"")</f>
        <v/>
      </c>
      <c r="X34" s="176" t="str">
        <f>IF(ISERR(FIND(CONCATENATE(X$4,","),Pra!$R34))=FALSE,1,"")</f>
        <v/>
      </c>
      <c r="Y34" s="176" t="str">
        <f>IF(ISERR(FIND(CONCATENATE(Y$4,","),Pra!$R34))=FALSE,1,"")</f>
        <v/>
      </c>
      <c r="Z34" s="176" t="str">
        <f>IF(ISERR(FIND(CONCATENATE(Z$4,","),Pra!$R34))=FALSE,1,"")</f>
        <v/>
      </c>
      <c r="AA34" s="176" t="str">
        <f>IF(ISERR(FIND(CONCATENATE(AA$4,","),Pra!$R34))=FALSE,1,"")</f>
        <v/>
      </c>
      <c r="AB34" s="176" t="str">
        <f>IF(ISERR(FIND(CONCATENATE(AB$4,","),Pra!$R34))=FALSE,1,"")</f>
        <v/>
      </c>
      <c r="AC34" s="176" t="str">
        <f>IF(ISERR(FIND(CONCATENATE(AC$4,","),Pra!$R34))=FALSE,1,"")</f>
        <v/>
      </c>
      <c r="AD34" s="175" t="str">
        <f>(Pra!$C34)</f>
        <v>Wychowanie fizyczne</v>
      </c>
      <c r="AE34" s="176" t="str">
        <f>IF(ISERR(FIND(CONCATENATE(AE$4,","),Pra!$S34))=FALSE,1,"")</f>
        <v/>
      </c>
      <c r="AF34" s="176" t="str">
        <f>IF(ISERR(FIND(CONCATENATE(AF$4,","),Pra!$S34))=FALSE,1,"")</f>
        <v/>
      </c>
      <c r="AG34" s="176" t="str">
        <f>IF(ISERR(FIND(CONCATENATE(AG$4,","),Pra!$S34))=FALSE,1,"")</f>
        <v/>
      </c>
      <c r="AH34" s="176" t="str">
        <f>IF(ISERR(FIND(CONCATENATE(AH$4,","),Pra!$S34))=FALSE,1,"")</f>
        <v/>
      </c>
      <c r="AI34" s="176" t="str">
        <f>IF(ISERR(FIND(CONCATENATE(AI$4,","),Pra!$S34))=FALSE,1,"")</f>
        <v/>
      </c>
      <c r="AJ34" s="176" t="str">
        <f>IF(ISERR(FIND(CONCATENATE(AJ$4,","),Pra!$S34))=FALSE,1,"")</f>
        <v/>
      </c>
      <c r="AK34" s="176" t="str">
        <f>IF(ISERR(FIND(CONCATENATE(AK$4,","),Pra!$S34))=FALSE,1,"")</f>
        <v/>
      </c>
      <c r="AL34" s="176" t="str">
        <f>IF(ISERR(FIND(CONCATENATE(AL$4,","),Pra!$S34))=FALSE,1,"")</f>
        <v/>
      </c>
      <c r="AM34" s="176" t="str">
        <f>IF(ISERR(FIND(CONCATENATE(AM$4,","),Pra!$S34))=FALSE,1,"")</f>
        <v/>
      </c>
      <c r="AN34" s="176" t="str">
        <f>IF(ISERR(FIND(CONCATENATE(AN$4,","),Pra!$S34))=FALSE,1,"")</f>
        <v/>
      </c>
      <c r="AO34" s="176" t="str">
        <f>IF(ISERR(FIND(CONCATENATE(AO$4,","),Pra!$S34))=FALSE,1,"")</f>
        <v/>
      </c>
      <c r="AP34" s="176" t="str">
        <f>IF(ISERR(FIND(CONCATENATE(AP$4,","),Pra!$S34))=FALSE,1,"")</f>
        <v/>
      </c>
      <c r="AQ34" s="176" t="str">
        <f>IF(ISERR(FIND(CONCATENATE(AQ$4,","),Pra!$S34))=FALSE,1,"")</f>
        <v/>
      </c>
      <c r="AR34" s="176" t="str">
        <f>IF(ISERR(FIND(CONCATENATE(AR$4,","),Pra!$S34))=FALSE,1,"")</f>
        <v/>
      </c>
      <c r="AS34" s="176" t="str">
        <f>IF(ISERR(FIND(CONCATENATE(AS$4,","),Pra!$S34))=FALSE,1,"")</f>
        <v/>
      </c>
      <c r="AT34" s="176" t="str">
        <f>IF(ISERR(FIND(CONCATENATE(AT$4,","),Pra!$S34))=FALSE,1,"")</f>
        <v/>
      </c>
      <c r="AU34" s="176" t="str">
        <f>IF(ISERR(FIND(CONCATENATE(AU$4,","),Pra!$S34))=FALSE,1,"")</f>
        <v/>
      </c>
      <c r="AV34" s="176" t="str">
        <f>IF(ISERR(FIND(CONCATENATE(AV$4,","),Pra!$S34))=FALSE,1,"")</f>
        <v/>
      </c>
      <c r="AW34" s="176" t="str">
        <f>IF(ISERR(FIND(CONCATENATE(AW$4,","),Pra!$S34))=FALSE,1,"")</f>
        <v/>
      </c>
      <c r="AX34" s="176" t="str">
        <f>IF(ISERR(FIND(CONCATENATE(AX$4,","),Pra!$S34))=FALSE,1,"")</f>
        <v/>
      </c>
      <c r="AY34" s="176" t="str">
        <f>IF(ISERR(FIND(CONCATENATE(AY$4,","),Pra!$S34))=FALSE,1,"")</f>
        <v/>
      </c>
      <c r="AZ34" s="176" t="str">
        <f>IF(ISERR(FIND(CONCATENATE(AZ$4,","),Pra!$S34))=FALSE,1,"")</f>
        <v/>
      </c>
      <c r="BA34" s="176" t="str">
        <f>IF(ISERR(FIND(CONCATENATE(BA$4,","),Pra!$S34))=FALSE,1,"")</f>
        <v/>
      </c>
      <c r="BB34" s="176" t="str">
        <f>IF(ISERR(FIND(CONCATENATE(BB$4,","),Pra!$S34))=FALSE,1,"")</f>
        <v/>
      </c>
      <c r="BC34" s="176" t="str">
        <f>IF(ISERR(FIND(CONCATENATE(BC$4,","),Pra!$S34))=FALSE,1,"")</f>
        <v/>
      </c>
      <c r="BD34" s="176" t="str">
        <f>IF(ISERR(FIND(CONCATENATE(BD$4,","),Pra!$S34))=FALSE,1,"")</f>
        <v/>
      </c>
      <c r="BE34" s="176" t="str">
        <f>IF(ISERR(FIND(CONCATENATE(BE$4,","),Pra!$S34))=FALSE,1,"")</f>
        <v/>
      </c>
      <c r="BF34" s="176" t="str">
        <f>IF(ISERR(FIND(CONCATENATE(BF$4,","),Pra!$S34))=FALSE,1,"")</f>
        <v/>
      </c>
      <c r="BG34" s="176" t="str">
        <f>IF(ISERR(FIND(CONCATENATE(BG$4,","),Pra!$S34))=FALSE,1,"")</f>
        <v/>
      </c>
      <c r="BH34" s="176" t="str">
        <f>IF(ISERR(FIND(CONCATENATE(BH$4,","),Pra!$S34))=FALSE,1,"")</f>
        <v/>
      </c>
      <c r="BI34" s="176" t="str">
        <f>IF(ISERR(FIND(CONCATENATE(BI$4,","),Pra!$S34))=FALSE,1,"")</f>
        <v/>
      </c>
      <c r="BJ34" s="176" t="str">
        <f>IF(ISERR(FIND(CONCATENATE(BJ$4,","),Pra!$S34))=FALSE,1,"")</f>
        <v/>
      </c>
      <c r="BK34" s="176" t="str">
        <f>IF(ISERR(FIND(CONCATENATE(BK$4,","),Pra!$S34))=FALSE,1,"")</f>
        <v/>
      </c>
      <c r="BL34" s="176" t="str">
        <f>IF(ISERR(FIND(CONCATENATE(BL$4,","),Pra!$S34))=FALSE,1,"")</f>
        <v/>
      </c>
      <c r="BM34" s="176" t="str">
        <f>IF(ISERR(FIND(CONCATENATE(BM$4,","),Pra!$S34))=FALSE,1,"")</f>
        <v/>
      </c>
      <c r="BN34" s="175" t="str">
        <f>(Pra!$C34)</f>
        <v>Wychowanie fizyczne</v>
      </c>
      <c r="BO34" s="176" t="str">
        <f>IF(ISERR(FIND(CONCATENATE(BO$4,","),Pra!$T34))=FALSE,1,"")</f>
        <v/>
      </c>
      <c r="BP34" s="176" t="str">
        <f>IF(ISERR(FIND(CONCATENATE(BP$4,","),Pra!$T34))=FALSE,1,"")</f>
        <v/>
      </c>
      <c r="BQ34" s="176">
        <f>IF(ISERR(FIND(CONCATENATE(BQ$4,","),Pra!$T34))=FALSE,1,"")</f>
        <v>1</v>
      </c>
      <c r="BR34" s="176" t="str">
        <f>IF(ISERR(FIND(CONCATENATE(BR$4,","),Pra!$T34))=FALSE,1,"")</f>
        <v/>
      </c>
      <c r="BS34" s="176" t="str">
        <f>IF(ISERR(FIND(CONCATENATE(BS$4,","),Pra!$T34))=FALSE,1,"")</f>
        <v/>
      </c>
      <c r="BT34" s="176" t="str">
        <f>IF(ISERR(FIND(CONCATENATE(BT$4,","),Pra!$T34))=FALSE,1,"")</f>
        <v/>
      </c>
      <c r="BU34" s="176" t="str">
        <f>IF(ISERR(FIND(CONCATENATE(BU$4,","),Pra!$T34))=FALSE,1,"")</f>
        <v/>
      </c>
    </row>
    <row r="35" spans="1:73" ht="12.75" customHeight="1">
      <c r="A35" s="175">
        <f>(Pra!$C35)</f>
        <v>0</v>
      </c>
      <c r="B35" s="176" t="str">
        <f>IF(ISERR(FIND(CONCATENATE(B$4,","),Pra!$R35))=FALSE,1,"")</f>
        <v/>
      </c>
      <c r="C35" s="176" t="str">
        <f>IF(ISERR(FIND(CONCATENATE(C$4,","),Pra!$R35))=FALSE,1,"")</f>
        <v/>
      </c>
      <c r="D35" s="176" t="str">
        <f>IF(ISERR(FIND(CONCATENATE(D$4,","),Pra!$R35))=FALSE,1,"")</f>
        <v/>
      </c>
      <c r="E35" s="176" t="str">
        <f>IF(ISERR(FIND(CONCATENATE(E$4,","),Pra!$R35))=FALSE,1,"")</f>
        <v/>
      </c>
      <c r="F35" s="176" t="str">
        <f>IF(ISERR(FIND(CONCATENATE(F$4,","),Pra!$R35))=FALSE,1,"")</f>
        <v/>
      </c>
      <c r="G35" s="176" t="str">
        <f>IF(ISERR(FIND(CONCATENATE(G$4,","),Pra!$R35))=FALSE,1,"")</f>
        <v/>
      </c>
      <c r="H35" s="176" t="str">
        <f>IF(ISERR(FIND(CONCATENATE(H$4,","),Pra!$R35))=FALSE,1,"")</f>
        <v/>
      </c>
      <c r="I35" s="176" t="str">
        <f>IF(ISERR(FIND(CONCATENATE(I$4,","),Pra!$R35))=FALSE,1,"")</f>
        <v/>
      </c>
      <c r="J35" s="176" t="str">
        <f>IF(ISERR(FIND(CONCATENATE(J$4,","),Pra!$R35))=FALSE,1,"")</f>
        <v/>
      </c>
      <c r="K35" s="176" t="str">
        <f>IF(ISERR(FIND(CONCATENATE(K$4,","),Pra!$R35))=FALSE,1,"")</f>
        <v/>
      </c>
      <c r="L35" s="176" t="str">
        <f>IF(ISERR(FIND(CONCATENATE(L$4,","),Pra!$R35))=FALSE,1,"")</f>
        <v/>
      </c>
      <c r="M35" s="176" t="str">
        <f>IF(ISERR(FIND(CONCATENATE(M$4,","),Pra!$R35))=FALSE,1,"")</f>
        <v/>
      </c>
      <c r="N35" s="176" t="str">
        <f>IF(ISERR(FIND(CONCATENATE(N$4,","),Pra!$R35))=FALSE,1,"")</f>
        <v/>
      </c>
      <c r="O35" s="176" t="str">
        <f>IF(ISERR(FIND(CONCATENATE(O$4,","),Pra!$R35))=FALSE,1,"")</f>
        <v/>
      </c>
      <c r="P35" s="176" t="str">
        <f>IF(ISERR(FIND(CONCATENATE(P$4,","),Pra!$R35))=FALSE,1,"")</f>
        <v/>
      </c>
      <c r="Q35" s="176" t="str">
        <f>IF(ISERR(FIND(CONCATENATE(Q$4,","),Pra!$R35))=FALSE,1,"")</f>
        <v/>
      </c>
      <c r="R35" s="176" t="str">
        <f>IF(ISERR(FIND(CONCATENATE(R$4,","),Pra!$R35))=FALSE,1,"")</f>
        <v/>
      </c>
      <c r="S35" s="176" t="str">
        <f>IF(ISERR(FIND(CONCATENATE(S$4,","),Pra!$R35))=FALSE,1,"")</f>
        <v/>
      </c>
      <c r="T35" s="176" t="str">
        <f>IF(ISERR(FIND(CONCATENATE(T$4,","),Pra!$R35))=FALSE,1,"")</f>
        <v/>
      </c>
      <c r="U35" s="176" t="str">
        <f>IF(ISERR(FIND(CONCATENATE(U$4,","),Pra!$R35))=FALSE,1,"")</f>
        <v/>
      </c>
      <c r="V35" s="176" t="str">
        <f>IF(ISERR(FIND(CONCATENATE(V$4,","),Pra!$R35))=FALSE,1,"")</f>
        <v/>
      </c>
      <c r="W35" s="176" t="str">
        <f>IF(ISERR(FIND(CONCATENATE(W$4,","),Pra!$R35))=FALSE,1,"")</f>
        <v/>
      </c>
      <c r="X35" s="176" t="str">
        <f>IF(ISERR(FIND(CONCATENATE(X$4,","),Pra!$R35))=FALSE,1,"")</f>
        <v/>
      </c>
      <c r="Y35" s="176" t="str">
        <f>IF(ISERR(FIND(CONCATENATE(Y$4,","),Pra!$R35))=FALSE,1,"")</f>
        <v/>
      </c>
      <c r="Z35" s="176" t="str">
        <f>IF(ISERR(FIND(CONCATENATE(Z$4,","),Pra!$R35))=FALSE,1,"")</f>
        <v/>
      </c>
      <c r="AA35" s="176" t="str">
        <f>IF(ISERR(FIND(CONCATENATE(AA$4,","),Pra!$R35))=FALSE,1,"")</f>
        <v/>
      </c>
      <c r="AB35" s="176" t="str">
        <f>IF(ISERR(FIND(CONCATENATE(AB$4,","),Pra!$R35))=FALSE,1,"")</f>
        <v/>
      </c>
      <c r="AC35" s="176" t="str">
        <f>IF(ISERR(FIND(CONCATENATE(AC$4,","),Pra!$R35))=FALSE,1,"")</f>
        <v/>
      </c>
      <c r="AD35" s="175">
        <f>(Pra!$C35)</f>
        <v>0</v>
      </c>
      <c r="AE35" s="176" t="str">
        <f>IF(ISERR(FIND(CONCATENATE(AE$4,","),Pra!$S35))=FALSE,1,"")</f>
        <v/>
      </c>
      <c r="AF35" s="176" t="str">
        <f>IF(ISERR(FIND(CONCATENATE(AF$4,","),Pra!$S35))=FALSE,1,"")</f>
        <v/>
      </c>
      <c r="AG35" s="176" t="str">
        <f>IF(ISERR(FIND(CONCATENATE(AG$4,","),Pra!$S35))=FALSE,1,"")</f>
        <v/>
      </c>
      <c r="AH35" s="176" t="str">
        <f>IF(ISERR(FIND(CONCATENATE(AH$4,","),Pra!$S35))=FALSE,1,"")</f>
        <v/>
      </c>
      <c r="AI35" s="176" t="str">
        <f>IF(ISERR(FIND(CONCATENATE(AI$4,","),Pra!$S35))=FALSE,1,"")</f>
        <v/>
      </c>
      <c r="AJ35" s="176" t="str">
        <f>IF(ISERR(FIND(CONCATENATE(AJ$4,","),Pra!$S35))=FALSE,1,"")</f>
        <v/>
      </c>
      <c r="AK35" s="176" t="str">
        <f>IF(ISERR(FIND(CONCATENATE(AK$4,","),Pra!$S35))=FALSE,1,"")</f>
        <v/>
      </c>
      <c r="AL35" s="176" t="str">
        <f>IF(ISERR(FIND(CONCATENATE(AL$4,","),Pra!$S35))=FALSE,1,"")</f>
        <v/>
      </c>
      <c r="AM35" s="176" t="str">
        <f>IF(ISERR(FIND(CONCATENATE(AM$4,","),Pra!$S35))=FALSE,1,"")</f>
        <v/>
      </c>
      <c r="AN35" s="176" t="str">
        <f>IF(ISERR(FIND(CONCATENATE(AN$4,","),Pra!$S35))=FALSE,1,"")</f>
        <v/>
      </c>
      <c r="AO35" s="176" t="str">
        <f>IF(ISERR(FIND(CONCATENATE(AO$4,","),Pra!$S35))=FALSE,1,"")</f>
        <v/>
      </c>
      <c r="AP35" s="176" t="str">
        <f>IF(ISERR(FIND(CONCATENATE(AP$4,","),Pra!$S35))=FALSE,1,"")</f>
        <v/>
      </c>
      <c r="AQ35" s="176" t="str">
        <f>IF(ISERR(FIND(CONCATENATE(AQ$4,","),Pra!$S35))=FALSE,1,"")</f>
        <v/>
      </c>
      <c r="AR35" s="176" t="str">
        <f>IF(ISERR(FIND(CONCATENATE(AR$4,","),Pra!$S35))=FALSE,1,"")</f>
        <v/>
      </c>
      <c r="AS35" s="176" t="str">
        <f>IF(ISERR(FIND(CONCATENATE(AS$4,","),Pra!$S35))=FALSE,1,"")</f>
        <v/>
      </c>
      <c r="AT35" s="176" t="str">
        <f>IF(ISERR(FIND(CONCATENATE(AT$4,","),Pra!$S35))=FALSE,1,"")</f>
        <v/>
      </c>
      <c r="AU35" s="176" t="str">
        <f>IF(ISERR(FIND(CONCATENATE(AU$4,","),Pra!$S35))=FALSE,1,"")</f>
        <v/>
      </c>
      <c r="AV35" s="176" t="str">
        <f>IF(ISERR(FIND(CONCATENATE(AV$4,","),Pra!$S35))=FALSE,1,"")</f>
        <v/>
      </c>
      <c r="AW35" s="176" t="str">
        <f>IF(ISERR(FIND(CONCATENATE(AW$4,","),Pra!$S35))=FALSE,1,"")</f>
        <v/>
      </c>
      <c r="AX35" s="176" t="str">
        <f>IF(ISERR(FIND(CONCATENATE(AX$4,","),Pra!$S35))=FALSE,1,"")</f>
        <v/>
      </c>
      <c r="AY35" s="176" t="str">
        <f>IF(ISERR(FIND(CONCATENATE(AY$4,","),Pra!$S35))=FALSE,1,"")</f>
        <v/>
      </c>
      <c r="AZ35" s="176" t="str">
        <f>IF(ISERR(FIND(CONCATENATE(AZ$4,","),Pra!$S35))=FALSE,1,"")</f>
        <v/>
      </c>
      <c r="BA35" s="176" t="str">
        <f>IF(ISERR(FIND(CONCATENATE(BA$4,","),Pra!$S35))=FALSE,1,"")</f>
        <v/>
      </c>
      <c r="BB35" s="176" t="str">
        <f>IF(ISERR(FIND(CONCATENATE(BB$4,","),Pra!$S35))=FALSE,1,"")</f>
        <v/>
      </c>
      <c r="BC35" s="176" t="str">
        <f>IF(ISERR(FIND(CONCATENATE(BC$4,","),Pra!$S35))=FALSE,1,"")</f>
        <v/>
      </c>
      <c r="BD35" s="176" t="str">
        <f>IF(ISERR(FIND(CONCATENATE(BD$4,","),Pra!$S35))=FALSE,1,"")</f>
        <v/>
      </c>
      <c r="BE35" s="176" t="str">
        <f>IF(ISERR(FIND(CONCATENATE(BE$4,","),Pra!$S35))=FALSE,1,"")</f>
        <v/>
      </c>
      <c r="BF35" s="176" t="str">
        <f>IF(ISERR(FIND(CONCATENATE(BF$4,","),Pra!$S35))=FALSE,1,"")</f>
        <v/>
      </c>
      <c r="BG35" s="176" t="str">
        <f>IF(ISERR(FIND(CONCATENATE(BG$4,","),Pra!$S35))=FALSE,1,"")</f>
        <v/>
      </c>
      <c r="BH35" s="176" t="str">
        <f>IF(ISERR(FIND(CONCATENATE(BH$4,","),Pra!$S35))=FALSE,1,"")</f>
        <v/>
      </c>
      <c r="BI35" s="176" t="str">
        <f>IF(ISERR(FIND(CONCATENATE(BI$4,","),Pra!$S35))=FALSE,1,"")</f>
        <v/>
      </c>
      <c r="BJ35" s="176" t="str">
        <f>IF(ISERR(FIND(CONCATENATE(BJ$4,","),Pra!$S35))=FALSE,1,"")</f>
        <v/>
      </c>
      <c r="BK35" s="176" t="str">
        <f>IF(ISERR(FIND(CONCATENATE(BK$4,","),Pra!$S35))=FALSE,1,"")</f>
        <v/>
      </c>
      <c r="BL35" s="176" t="str">
        <f>IF(ISERR(FIND(CONCATENATE(BL$4,","),Pra!$S35))=FALSE,1,"")</f>
        <v/>
      </c>
      <c r="BM35" s="176" t="str">
        <f>IF(ISERR(FIND(CONCATENATE(BM$4,","),Pra!$S35))=FALSE,1,"")</f>
        <v/>
      </c>
      <c r="BN35" s="175">
        <f>(Pra!$C35)</f>
        <v>0</v>
      </c>
      <c r="BO35" s="176" t="str">
        <f>IF(ISERR(FIND(CONCATENATE(BO$4,","),Pra!$T35))=FALSE,1,"")</f>
        <v/>
      </c>
      <c r="BP35" s="176" t="str">
        <f>IF(ISERR(FIND(CONCATENATE(BP$4,","),Pra!$T35))=FALSE,1,"")</f>
        <v/>
      </c>
      <c r="BQ35" s="176" t="str">
        <f>IF(ISERR(FIND(CONCATENATE(BQ$4,","),Pra!$T35))=FALSE,1,"")</f>
        <v/>
      </c>
      <c r="BR35" s="176" t="str">
        <f>IF(ISERR(FIND(CONCATENATE(BR$4,","),Pra!$T35))=FALSE,1,"")</f>
        <v/>
      </c>
      <c r="BS35" s="176" t="str">
        <f>IF(ISERR(FIND(CONCATENATE(BS$4,","),Pra!$T35))=FALSE,1,"")</f>
        <v/>
      </c>
      <c r="BT35" s="176" t="str">
        <f>IF(ISERR(FIND(CONCATENATE(BT$4,","),Pra!$T35))=FALSE,1,"")</f>
        <v/>
      </c>
      <c r="BU35" s="176" t="str">
        <f>IF(ISERR(FIND(CONCATENATE(BU$4,","),Pra!$T35))=FALSE,1,"")</f>
        <v/>
      </c>
    </row>
    <row r="36" spans="1:73" ht="12.75" customHeight="1">
      <c r="A36" s="175">
        <f>(Pra!$C36)</f>
        <v>0</v>
      </c>
      <c r="B36" s="176" t="str">
        <f>IF(ISERR(FIND(CONCATENATE(B$4,","),Pra!$R36))=FALSE,1,"")</f>
        <v/>
      </c>
      <c r="C36" s="176" t="str">
        <f>IF(ISERR(FIND(CONCATENATE(C$4,","),Pra!$R36))=FALSE,1,"")</f>
        <v/>
      </c>
      <c r="D36" s="176" t="str">
        <f>IF(ISERR(FIND(CONCATENATE(D$4,","),Pra!$R36))=FALSE,1,"")</f>
        <v/>
      </c>
      <c r="E36" s="176" t="str">
        <f>IF(ISERR(FIND(CONCATENATE(E$4,","),Pra!$R36))=FALSE,1,"")</f>
        <v/>
      </c>
      <c r="F36" s="176" t="str">
        <f>IF(ISERR(FIND(CONCATENATE(F$4,","),Pra!$R36))=FALSE,1,"")</f>
        <v/>
      </c>
      <c r="G36" s="176" t="str">
        <f>IF(ISERR(FIND(CONCATENATE(G$4,","),Pra!$R36))=FALSE,1,"")</f>
        <v/>
      </c>
      <c r="H36" s="176" t="str">
        <f>IF(ISERR(FIND(CONCATENATE(H$4,","),Pra!$R36))=FALSE,1,"")</f>
        <v/>
      </c>
      <c r="I36" s="176" t="str">
        <f>IF(ISERR(FIND(CONCATENATE(I$4,","),Pra!$R36))=FALSE,1,"")</f>
        <v/>
      </c>
      <c r="J36" s="176" t="str">
        <f>IF(ISERR(FIND(CONCATENATE(J$4,","),Pra!$R36))=FALSE,1,"")</f>
        <v/>
      </c>
      <c r="K36" s="176" t="str">
        <f>IF(ISERR(FIND(CONCATENATE(K$4,","),Pra!$R36))=FALSE,1,"")</f>
        <v/>
      </c>
      <c r="L36" s="176" t="str">
        <f>IF(ISERR(FIND(CONCATENATE(L$4,","),Pra!$R36))=FALSE,1,"")</f>
        <v/>
      </c>
      <c r="M36" s="176" t="str">
        <f>IF(ISERR(FIND(CONCATENATE(M$4,","),Pra!$R36))=FALSE,1,"")</f>
        <v/>
      </c>
      <c r="N36" s="176" t="str">
        <f>IF(ISERR(FIND(CONCATENATE(N$4,","),Pra!$R36))=FALSE,1,"")</f>
        <v/>
      </c>
      <c r="O36" s="176" t="str">
        <f>IF(ISERR(FIND(CONCATENATE(O$4,","),Pra!$R36))=FALSE,1,"")</f>
        <v/>
      </c>
      <c r="P36" s="176" t="str">
        <f>IF(ISERR(FIND(CONCATENATE(P$4,","),Pra!$R36))=FALSE,1,"")</f>
        <v/>
      </c>
      <c r="Q36" s="176" t="str">
        <f>IF(ISERR(FIND(CONCATENATE(Q$4,","),Pra!$R36))=FALSE,1,"")</f>
        <v/>
      </c>
      <c r="R36" s="176" t="str">
        <f>IF(ISERR(FIND(CONCATENATE(R$4,","),Pra!$R36))=FALSE,1,"")</f>
        <v/>
      </c>
      <c r="S36" s="176" t="str">
        <f>IF(ISERR(FIND(CONCATENATE(S$4,","),Pra!$R36))=FALSE,1,"")</f>
        <v/>
      </c>
      <c r="T36" s="176" t="str">
        <f>IF(ISERR(FIND(CONCATENATE(T$4,","),Pra!$R36))=FALSE,1,"")</f>
        <v/>
      </c>
      <c r="U36" s="176" t="str">
        <f>IF(ISERR(FIND(CONCATENATE(U$4,","),Pra!$R36))=FALSE,1,"")</f>
        <v/>
      </c>
      <c r="V36" s="176" t="str">
        <f>IF(ISERR(FIND(CONCATENATE(V$4,","),Pra!$R36))=FALSE,1,"")</f>
        <v/>
      </c>
      <c r="W36" s="176" t="str">
        <f>IF(ISERR(FIND(CONCATENATE(W$4,","),Pra!$R36))=FALSE,1,"")</f>
        <v/>
      </c>
      <c r="X36" s="176" t="str">
        <f>IF(ISERR(FIND(CONCATENATE(X$4,","),Pra!$R36))=FALSE,1,"")</f>
        <v/>
      </c>
      <c r="Y36" s="176" t="str">
        <f>IF(ISERR(FIND(CONCATENATE(Y$4,","),Pra!$R36))=FALSE,1,"")</f>
        <v/>
      </c>
      <c r="Z36" s="176" t="str">
        <f>IF(ISERR(FIND(CONCATENATE(Z$4,","),Pra!$R36))=FALSE,1,"")</f>
        <v/>
      </c>
      <c r="AA36" s="176" t="str">
        <f>IF(ISERR(FIND(CONCATENATE(AA$4,","),Pra!$R36))=FALSE,1,"")</f>
        <v/>
      </c>
      <c r="AB36" s="176" t="str">
        <f>IF(ISERR(FIND(CONCATENATE(AB$4,","),Pra!$R36))=FALSE,1,"")</f>
        <v/>
      </c>
      <c r="AC36" s="176" t="str">
        <f>IF(ISERR(FIND(CONCATENATE(AC$4,","),Pra!$R36))=FALSE,1,"")</f>
        <v/>
      </c>
      <c r="AD36" s="175">
        <f>(Pra!$C36)</f>
        <v>0</v>
      </c>
      <c r="AE36" s="176" t="str">
        <f>IF(ISERR(FIND(CONCATENATE(AE$4,","),Pra!$S36))=FALSE,1,"")</f>
        <v/>
      </c>
      <c r="AF36" s="176" t="str">
        <f>IF(ISERR(FIND(CONCATENATE(AF$4,","),Pra!$S36))=FALSE,1,"")</f>
        <v/>
      </c>
      <c r="AG36" s="176" t="str">
        <f>IF(ISERR(FIND(CONCATENATE(AG$4,","),Pra!$S36))=FALSE,1,"")</f>
        <v/>
      </c>
      <c r="AH36" s="176" t="str">
        <f>IF(ISERR(FIND(CONCATENATE(AH$4,","),Pra!$S36))=FALSE,1,"")</f>
        <v/>
      </c>
      <c r="AI36" s="176" t="str">
        <f>IF(ISERR(FIND(CONCATENATE(AI$4,","),Pra!$S36))=FALSE,1,"")</f>
        <v/>
      </c>
      <c r="AJ36" s="176" t="str">
        <f>IF(ISERR(FIND(CONCATENATE(AJ$4,","),Pra!$S36))=FALSE,1,"")</f>
        <v/>
      </c>
      <c r="AK36" s="176" t="str">
        <f>IF(ISERR(FIND(CONCATENATE(AK$4,","),Pra!$S36))=FALSE,1,"")</f>
        <v/>
      </c>
      <c r="AL36" s="176" t="str">
        <f>IF(ISERR(FIND(CONCATENATE(AL$4,","),Pra!$S36))=FALSE,1,"")</f>
        <v/>
      </c>
      <c r="AM36" s="176" t="str">
        <f>IF(ISERR(FIND(CONCATENATE(AM$4,","),Pra!$S36))=FALSE,1,"")</f>
        <v/>
      </c>
      <c r="AN36" s="176" t="str">
        <f>IF(ISERR(FIND(CONCATENATE(AN$4,","),Pra!$S36))=FALSE,1,"")</f>
        <v/>
      </c>
      <c r="AO36" s="176" t="str">
        <f>IF(ISERR(FIND(CONCATENATE(AO$4,","),Pra!$S36))=FALSE,1,"")</f>
        <v/>
      </c>
      <c r="AP36" s="176" t="str">
        <f>IF(ISERR(FIND(CONCATENATE(AP$4,","),Pra!$S36))=FALSE,1,"")</f>
        <v/>
      </c>
      <c r="AQ36" s="176" t="str">
        <f>IF(ISERR(FIND(CONCATENATE(AQ$4,","),Pra!$S36))=FALSE,1,"")</f>
        <v/>
      </c>
      <c r="AR36" s="176" t="str">
        <f>IF(ISERR(FIND(CONCATENATE(AR$4,","),Pra!$S36))=FALSE,1,"")</f>
        <v/>
      </c>
      <c r="AS36" s="176" t="str">
        <f>IF(ISERR(FIND(CONCATENATE(AS$4,","),Pra!$S36))=FALSE,1,"")</f>
        <v/>
      </c>
      <c r="AT36" s="176" t="str">
        <f>IF(ISERR(FIND(CONCATENATE(AT$4,","),Pra!$S36))=FALSE,1,"")</f>
        <v/>
      </c>
      <c r="AU36" s="176" t="str">
        <f>IF(ISERR(FIND(CONCATENATE(AU$4,","),Pra!$S36))=FALSE,1,"")</f>
        <v/>
      </c>
      <c r="AV36" s="176" t="str">
        <f>IF(ISERR(FIND(CONCATENATE(AV$4,","),Pra!$S36))=FALSE,1,"")</f>
        <v/>
      </c>
      <c r="AW36" s="176" t="str">
        <f>IF(ISERR(FIND(CONCATENATE(AW$4,","),Pra!$S36))=FALSE,1,"")</f>
        <v/>
      </c>
      <c r="AX36" s="176" t="str">
        <f>IF(ISERR(FIND(CONCATENATE(AX$4,","),Pra!$S36))=FALSE,1,"")</f>
        <v/>
      </c>
      <c r="AY36" s="176" t="str">
        <f>IF(ISERR(FIND(CONCATENATE(AY$4,","),Pra!$S36))=FALSE,1,"")</f>
        <v/>
      </c>
      <c r="AZ36" s="176" t="str">
        <f>IF(ISERR(FIND(CONCATENATE(AZ$4,","),Pra!$S36))=FALSE,1,"")</f>
        <v/>
      </c>
      <c r="BA36" s="176" t="str">
        <f>IF(ISERR(FIND(CONCATENATE(BA$4,","),Pra!$S36))=FALSE,1,"")</f>
        <v/>
      </c>
      <c r="BB36" s="176" t="str">
        <f>IF(ISERR(FIND(CONCATENATE(BB$4,","),Pra!$S36))=FALSE,1,"")</f>
        <v/>
      </c>
      <c r="BC36" s="176" t="str">
        <f>IF(ISERR(FIND(CONCATENATE(BC$4,","),Pra!$S36))=FALSE,1,"")</f>
        <v/>
      </c>
      <c r="BD36" s="176" t="str">
        <f>IF(ISERR(FIND(CONCATENATE(BD$4,","),Pra!$S36))=FALSE,1,"")</f>
        <v/>
      </c>
      <c r="BE36" s="176" t="str">
        <f>IF(ISERR(FIND(CONCATENATE(BE$4,","),Pra!$S36))=FALSE,1,"")</f>
        <v/>
      </c>
      <c r="BF36" s="176" t="str">
        <f>IF(ISERR(FIND(CONCATENATE(BF$4,","),Pra!$S36))=FALSE,1,"")</f>
        <v/>
      </c>
      <c r="BG36" s="176" t="str">
        <f>IF(ISERR(FIND(CONCATENATE(BG$4,","),Pra!$S36))=FALSE,1,"")</f>
        <v/>
      </c>
      <c r="BH36" s="176" t="str">
        <f>IF(ISERR(FIND(CONCATENATE(BH$4,","),Pra!$S36))=FALSE,1,"")</f>
        <v/>
      </c>
      <c r="BI36" s="176" t="str">
        <f>IF(ISERR(FIND(CONCATENATE(BI$4,","),Pra!$S36))=FALSE,1,"")</f>
        <v/>
      </c>
      <c r="BJ36" s="176" t="str">
        <f>IF(ISERR(FIND(CONCATENATE(BJ$4,","),Pra!$S36))=FALSE,1,"")</f>
        <v/>
      </c>
      <c r="BK36" s="176" t="str">
        <f>IF(ISERR(FIND(CONCATENATE(BK$4,","),Pra!$S36))=FALSE,1,"")</f>
        <v/>
      </c>
      <c r="BL36" s="176" t="str">
        <f>IF(ISERR(FIND(CONCATENATE(BL$4,","),Pra!$S36))=FALSE,1,"")</f>
        <v/>
      </c>
      <c r="BM36" s="176" t="str">
        <f>IF(ISERR(FIND(CONCATENATE(BM$4,","),Pra!$S36))=FALSE,1,"")</f>
        <v/>
      </c>
      <c r="BN36" s="175">
        <f>(Pra!$C36)</f>
        <v>0</v>
      </c>
      <c r="BO36" s="176" t="str">
        <f>IF(ISERR(FIND(CONCATENATE(BO$4,","),Pra!$T36))=FALSE,1,"")</f>
        <v/>
      </c>
      <c r="BP36" s="176" t="str">
        <f>IF(ISERR(FIND(CONCATENATE(BP$4,","),Pra!$T36))=FALSE,1,"")</f>
        <v/>
      </c>
      <c r="BQ36" s="176" t="str">
        <f>IF(ISERR(FIND(CONCATENATE(BQ$4,","),Pra!$T36))=FALSE,1,"")</f>
        <v/>
      </c>
      <c r="BR36" s="176" t="str">
        <f>IF(ISERR(FIND(CONCATENATE(BR$4,","),Pra!$T36))=FALSE,1,"")</f>
        <v/>
      </c>
      <c r="BS36" s="176" t="str">
        <f>IF(ISERR(FIND(CONCATENATE(BS$4,","),Pra!$T36))=FALSE,1,"")</f>
        <v/>
      </c>
      <c r="BT36" s="176" t="str">
        <f>IF(ISERR(FIND(CONCATENATE(BT$4,","),Pra!$T36))=FALSE,1,"")</f>
        <v/>
      </c>
      <c r="BU36" s="176" t="str">
        <f>IF(ISERR(FIND(CONCATENATE(BU$4,","),Pra!$T36))=FALSE,1,"")</f>
        <v/>
      </c>
    </row>
    <row r="37" spans="1:73" ht="12.75" customHeight="1">
      <c r="A37" s="172" t="str">
        <f>(Pra!$C37)</f>
        <v>Semestr 3:</v>
      </c>
      <c r="B37" s="176" t="str">
        <f>IF(ISERR(FIND(CONCATENATE(B$4,","),Pra!$R37))=FALSE,1,"")</f>
        <v/>
      </c>
      <c r="C37" s="176" t="str">
        <f>IF(ISERR(FIND(CONCATENATE(C$4,","),Pra!$R37))=FALSE,1,"")</f>
        <v/>
      </c>
      <c r="D37" s="176" t="str">
        <f>IF(ISERR(FIND(CONCATENATE(D$4,","),Pra!$R37))=FALSE,1,"")</f>
        <v/>
      </c>
      <c r="E37" s="176" t="str">
        <f>IF(ISERR(FIND(CONCATENATE(E$4,","),Pra!$R37))=FALSE,1,"")</f>
        <v/>
      </c>
      <c r="F37" s="176" t="str">
        <f>IF(ISERR(FIND(CONCATENATE(F$4,","),Pra!$R37))=FALSE,1,"")</f>
        <v/>
      </c>
      <c r="G37" s="176" t="str">
        <f>IF(ISERR(FIND(CONCATENATE(G$4,","),Pra!$R37))=FALSE,1,"")</f>
        <v/>
      </c>
      <c r="H37" s="176" t="str">
        <f>IF(ISERR(FIND(CONCATENATE(H$4,","),Pra!$R37))=FALSE,1,"")</f>
        <v/>
      </c>
      <c r="I37" s="176" t="str">
        <f>IF(ISERR(FIND(CONCATENATE(I$4,","),Pra!$R37))=FALSE,1,"")</f>
        <v/>
      </c>
      <c r="J37" s="176" t="str">
        <f>IF(ISERR(FIND(CONCATENATE(J$4,","),Pra!$R37))=FALSE,1,"")</f>
        <v/>
      </c>
      <c r="K37" s="176" t="str">
        <f>IF(ISERR(FIND(CONCATENATE(K$4,","),Pra!$R37))=FALSE,1,"")</f>
        <v/>
      </c>
      <c r="L37" s="176" t="str">
        <f>IF(ISERR(FIND(CONCATENATE(L$4,","),Pra!$R37))=FALSE,1,"")</f>
        <v/>
      </c>
      <c r="M37" s="176" t="str">
        <f>IF(ISERR(FIND(CONCATENATE(M$4,","),Pra!$R37))=FALSE,1,"")</f>
        <v/>
      </c>
      <c r="N37" s="176" t="str">
        <f>IF(ISERR(FIND(CONCATENATE(N$4,","),Pra!$R37))=FALSE,1,"")</f>
        <v/>
      </c>
      <c r="O37" s="176" t="str">
        <f>IF(ISERR(FIND(CONCATENATE(O$4,","),Pra!$R37))=FALSE,1,"")</f>
        <v/>
      </c>
      <c r="P37" s="176" t="str">
        <f>IF(ISERR(FIND(CONCATENATE(P$4,","),Pra!$R37))=FALSE,1,"")</f>
        <v/>
      </c>
      <c r="Q37" s="176" t="str">
        <f>IF(ISERR(FIND(CONCATENATE(Q$4,","),Pra!$R37))=FALSE,1,"")</f>
        <v/>
      </c>
      <c r="R37" s="176" t="str">
        <f>IF(ISERR(FIND(CONCATENATE(R$4,","),Pra!$R37))=FALSE,1,"")</f>
        <v/>
      </c>
      <c r="S37" s="176" t="str">
        <f>IF(ISERR(FIND(CONCATENATE(S$4,","),Pra!$R37))=FALSE,1,"")</f>
        <v/>
      </c>
      <c r="T37" s="176" t="str">
        <f>IF(ISERR(FIND(CONCATENATE(T$4,","),Pra!$R37))=FALSE,1,"")</f>
        <v/>
      </c>
      <c r="U37" s="176" t="str">
        <f>IF(ISERR(FIND(CONCATENATE(U$4,","),Pra!$R37))=FALSE,1,"")</f>
        <v/>
      </c>
      <c r="V37" s="176" t="str">
        <f>IF(ISERR(FIND(CONCATENATE(V$4,","),Pra!$R37))=FALSE,1,"")</f>
        <v/>
      </c>
      <c r="W37" s="176" t="str">
        <f>IF(ISERR(FIND(CONCATENATE(W$4,","),Pra!$R37))=FALSE,1,"")</f>
        <v/>
      </c>
      <c r="X37" s="176" t="str">
        <f>IF(ISERR(FIND(CONCATENATE(X$4,","),Pra!$R37))=FALSE,1,"")</f>
        <v/>
      </c>
      <c r="Y37" s="176" t="str">
        <f>IF(ISERR(FIND(CONCATENATE(Y$4,","),Pra!$R37))=FALSE,1,"")</f>
        <v/>
      </c>
      <c r="Z37" s="176" t="str">
        <f>IF(ISERR(FIND(CONCATENATE(Z$4,","),Pra!$R37))=FALSE,1,"")</f>
        <v/>
      </c>
      <c r="AA37" s="176" t="str">
        <f>IF(ISERR(FIND(CONCATENATE(AA$4,","),Pra!$R37))=FALSE,1,"")</f>
        <v/>
      </c>
      <c r="AB37" s="176" t="str">
        <f>IF(ISERR(FIND(CONCATENATE(AB$4,","),Pra!$R37))=FALSE,1,"")</f>
        <v/>
      </c>
      <c r="AC37" s="176" t="str">
        <f>IF(ISERR(FIND(CONCATENATE(AC$4,","),Pra!$R37))=FALSE,1,"")</f>
        <v/>
      </c>
      <c r="AD37" s="172" t="str">
        <f>(Pra!$C37)</f>
        <v>Semestr 3:</v>
      </c>
      <c r="AE37" s="176" t="str">
        <f>IF(ISERR(FIND(CONCATENATE(AE$4,","),Pra!$S37))=FALSE,1,"")</f>
        <v/>
      </c>
      <c r="AF37" s="176" t="str">
        <f>IF(ISERR(FIND(CONCATENATE(AF$4,","),Pra!$S37))=FALSE,1,"")</f>
        <v/>
      </c>
      <c r="AG37" s="176" t="str">
        <f>IF(ISERR(FIND(CONCATENATE(AG$4,","),Pra!$S37))=FALSE,1,"")</f>
        <v/>
      </c>
      <c r="AH37" s="176" t="str">
        <f>IF(ISERR(FIND(CONCATENATE(AH$4,","),Pra!$S37))=FALSE,1,"")</f>
        <v/>
      </c>
      <c r="AI37" s="176" t="str">
        <f>IF(ISERR(FIND(CONCATENATE(AI$4,","),Pra!$S37))=FALSE,1,"")</f>
        <v/>
      </c>
      <c r="AJ37" s="176" t="str">
        <f>IF(ISERR(FIND(CONCATENATE(AJ$4,","),Pra!$S37))=FALSE,1,"")</f>
        <v/>
      </c>
      <c r="AK37" s="176" t="str">
        <f>IF(ISERR(FIND(CONCATENATE(AK$4,","),Pra!$S37))=FALSE,1,"")</f>
        <v/>
      </c>
      <c r="AL37" s="176" t="str">
        <f>IF(ISERR(FIND(CONCATENATE(AL$4,","),Pra!$S37))=FALSE,1,"")</f>
        <v/>
      </c>
      <c r="AM37" s="176" t="str">
        <f>IF(ISERR(FIND(CONCATENATE(AM$4,","),Pra!$S37))=FALSE,1,"")</f>
        <v/>
      </c>
      <c r="AN37" s="176" t="str">
        <f>IF(ISERR(FIND(CONCATENATE(AN$4,","),Pra!$S37))=FALSE,1,"")</f>
        <v/>
      </c>
      <c r="AO37" s="176" t="str">
        <f>IF(ISERR(FIND(CONCATENATE(AO$4,","),Pra!$S37))=FALSE,1,"")</f>
        <v/>
      </c>
      <c r="AP37" s="176" t="str">
        <f>IF(ISERR(FIND(CONCATENATE(AP$4,","),Pra!$S37))=FALSE,1,"")</f>
        <v/>
      </c>
      <c r="AQ37" s="176" t="str">
        <f>IF(ISERR(FIND(CONCATENATE(AQ$4,","),Pra!$S37))=FALSE,1,"")</f>
        <v/>
      </c>
      <c r="AR37" s="176" t="str">
        <f>IF(ISERR(FIND(CONCATENATE(AR$4,","),Pra!$S37))=FALSE,1,"")</f>
        <v/>
      </c>
      <c r="AS37" s="176" t="str">
        <f>IF(ISERR(FIND(CONCATENATE(AS$4,","),Pra!$S37))=FALSE,1,"")</f>
        <v/>
      </c>
      <c r="AT37" s="176" t="str">
        <f>IF(ISERR(FIND(CONCATENATE(AT$4,","),Pra!$S37))=FALSE,1,"")</f>
        <v/>
      </c>
      <c r="AU37" s="176" t="str">
        <f>IF(ISERR(FIND(CONCATENATE(AU$4,","),Pra!$S37))=FALSE,1,"")</f>
        <v/>
      </c>
      <c r="AV37" s="176" t="str">
        <f>IF(ISERR(FIND(CONCATENATE(AV$4,","),Pra!$S37))=FALSE,1,"")</f>
        <v/>
      </c>
      <c r="AW37" s="176" t="str">
        <f>IF(ISERR(FIND(CONCATENATE(AW$4,","),Pra!$S37))=FALSE,1,"")</f>
        <v/>
      </c>
      <c r="AX37" s="176" t="str">
        <f>IF(ISERR(FIND(CONCATENATE(AX$4,","),Pra!$S37))=FALSE,1,"")</f>
        <v/>
      </c>
      <c r="AY37" s="176" t="str">
        <f>IF(ISERR(FIND(CONCATENATE(AY$4,","),Pra!$S37))=FALSE,1,"")</f>
        <v/>
      </c>
      <c r="AZ37" s="176" t="str">
        <f>IF(ISERR(FIND(CONCATENATE(AZ$4,","),Pra!$S37))=FALSE,1,"")</f>
        <v/>
      </c>
      <c r="BA37" s="176" t="str">
        <f>IF(ISERR(FIND(CONCATENATE(BA$4,","),Pra!$S37))=FALSE,1,"")</f>
        <v/>
      </c>
      <c r="BB37" s="176" t="str">
        <f>IF(ISERR(FIND(CONCATENATE(BB$4,","),Pra!$S37))=FALSE,1,"")</f>
        <v/>
      </c>
      <c r="BC37" s="176" t="str">
        <f>IF(ISERR(FIND(CONCATENATE(BC$4,","),Pra!$S37))=FALSE,1,"")</f>
        <v/>
      </c>
      <c r="BD37" s="176" t="str">
        <f>IF(ISERR(FIND(CONCATENATE(BD$4,","),Pra!$S37))=FALSE,1,"")</f>
        <v/>
      </c>
      <c r="BE37" s="176" t="str">
        <f>IF(ISERR(FIND(CONCATENATE(BE$4,","),Pra!$S37))=FALSE,1,"")</f>
        <v/>
      </c>
      <c r="BF37" s="176" t="str">
        <f>IF(ISERR(FIND(CONCATENATE(BF$4,","),Pra!$S37))=FALSE,1,"")</f>
        <v/>
      </c>
      <c r="BG37" s="176" t="str">
        <f>IF(ISERR(FIND(CONCATENATE(BG$4,","),Pra!$S37))=FALSE,1,"")</f>
        <v/>
      </c>
      <c r="BH37" s="176" t="str">
        <f>IF(ISERR(FIND(CONCATENATE(BH$4,","),Pra!$S37))=FALSE,1,"")</f>
        <v/>
      </c>
      <c r="BI37" s="176" t="str">
        <f>IF(ISERR(FIND(CONCATENATE(BI$4,","),Pra!$S37))=FALSE,1,"")</f>
        <v/>
      </c>
      <c r="BJ37" s="176" t="str">
        <f>IF(ISERR(FIND(CONCATENATE(BJ$4,","),Pra!$S37))=FALSE,1,"")</f>
        <v/>
      </c>
      <c r="BK37" s="176" t="str">
        <f>IF(ISERR(FIND(CONCATENATE(BK$4,","),Pra!$S37))=FALSE,1,"")</f>
        <v/>
      </c>
      <c r="BL37" s="176" t="str">
        <f>IF(ISERR(FIND(CONCATENATE(BL$4,","),Pra!$S37))=FALSE,1,"")</f>
        <v/>
      </c>
      <c r="BM37" s="176" t="str">
        <f>IF(ISERR(FIND(CONCATENATE(BM$4,","),Pra!$S37))=FALSE,1,"")</f>
        <v/>
      </c>
      <c r="BN37" s="172" t="str">
        <f>(Pra!$C37)</f>
        <v>Semestr 3:</v>
      </c>
      <c r="BO37" s="176" t="str">
        <f>IF(ISERR(FIND(CONCATENATE(BO$4,","),Pra!$T37))=FALSE,1,"")</f>
        <v/>
      </c>
      <c r="BP37" s="176" t="str">
        <f>IF(ISERR(FIND(CONCATENATE(BP$4,","),Pra!$T37))=FALSE,1,"")</f>
        <v/>
      </c>
      <c r="BQ37" s="176" t="str">
        <f>IF(ISERR(FIND(CONCATENATE(BQ$4,","),Pra!$T37))=FALSE,1,"")</f>
        <v/>
      </c>
      <c r="BR37" s="176" t="str">
        <f>IF(ISERR(FIND(CONCATENATE(BR$4,","),Pra!$T37))=FALSE,1,"")</f>
        <v/>
      </c>
      <c r="BS37" s="176" t="str">
        <f>IF(ISERR(FIND(CONCATENATE(BS$4,","),Pra!$T37))=FALSE,1,"")</f>
        <v/>
      </c>
      <c r="BT37" s="176" t="str">
        <f>IF(ISERR(FIND(CONCATENATE(BT$4,","),Pra!$T37))=FALSE,1,"")</f>
        <v/>
      </c>
      <c r="BU37" s="176" t="str">
        <f>IF(ISERR(FIND(CONCATENATE(BU$4,","),Pra!$T37))=FALSE,1,"")</f>
        <v/>
      </c>
    </row>
    <row r="38" spans="1:73" ht="12.75" customHeight="1">
      <c r="A38" s="172" t="str">
        <f>(Pra!$C38)</f>
        <v>Moduł kształcenia</v>
      </c>
      <c r="B38" s="176" t="str">
        <f>IF(ISERR(FIND(CONCATENATE(B$4,","),Pra!$R38))=FALSE,1,"")</f>
        <v/>
      </c>
      <c r="C38" s="176" t="str">
        <f>IF(ISERR(FIND(CONCATENATE(C$4,","),Pra!$R38))=FALSE,1,"")</f>
        <v/>
      </c>
      <c r="D38" s="176" t="str">
        <f>IF(ISERR(FIND(CONCATENATE(D$4,","),Pra!$R38))=FALSE,1,"")</f>
        <v/>
      </c>
      <c r="E38" s="176" t="str">
        <f>IF(ISERR(FIND(CONCATENATE(E$4,","),Pra!$R38))=FALSE,1,"")</f>
        <v/>
      </c>
      <c r="F38" s="176" t="str">
        <f>IF(ISERR(FIND(CONCATENATE(F$4,","),Pra!$R38))=FALSE,1,"")</f>
        <v/>
      </c>
      <c r="G38" s="176" t="str">
        <f>IF(ISERR(FIND(CONCATENATE(G$4,","),Pra!$R38))=FALSE,1,"")</f>
        <v/>
      </c>
      <c r="H38" s="176" t="str">
        <f>IF(ISERR(FIND(CONCATENATE(H$4,","),Pra!$R38))=FALSE,1,"")</f>
        <v/>
      </c>
      <c r="I38" s="176" t="str">
        <f>IF(ISERR(FIND(CONCATENATE(I$4,","),Pra!$R38))=FALSE,1,"")</f>
        <v/>
      </c>
      <c r="J38" s="176" t="str">
        <f>IF(ISERR(FIND(CONCATENATE(J$4,","),Pra!$R38))=FALSE,1,"")</f>
        <v/>
      </c>
      <c r="K38" s="176" t="str">
        <f>IF(ISERR(FIND(CONCATENATE(K$4,","),Pra!$R38))=FALSE,1,"")</f>
        <v/>
      </c>
      <c r="L38" s="176" t="str">
        <f>IF(ISERR(FIND(CONCATENATE(L$4,","),Pra!$R38))=FALSE,1,"")</f>
        <v/>
      </c>
      <c r="M38" s="176" t="str">
        <f>IF(ISERR(FIND(CONCATENATE(M$4,","),Pra!$R38))=FALSE,1,"")</f>
        <v/>
      </c>
      <c r="N38" s="176" t="str">
        <f>IF(ISERR(FIND(CONCATENATE(N$4,","),Pra!$R38))=FALSE,1,"")</f>
        <v/>
      </c>
      <c r="O38" s="176" t="str">
        <f>IF(ISERR(FIND(CONCATENATE(O$4,","),Pra!$R38))=FALSE,1,"")</f>
        <v/>
      </c>
      <c r="P38" s="176" t="str">
        <f>IF(ISERR(FIND(CONCATENATE(P$4,","),Pra!$R38))=FALSE,1,"")</f>
        <v/>
      </c>
      <c r="Q38" s="176" t="str">
        <f>IF(ISERR(FIND(CONCATENATE(Q$4,","),Pra!$R38))=FALSE,1,"")</f>
        <v/>
      </c>
      <c r="R38" s="176" t="str">
        <f>IF(ISERR(FIND(CONCATENATE(R$4,","),Pra!$R38))=FALSE,1,"")</f>
        <v/>
      </c>
      <c r="S38" s="176" t="str">
        <f>IF(ISERR(FIND(CONCATENATE(S$4,","),Pra!$R38))=FALSE,1,"")</f>
        <v/>
      </c>
      <c r="T38" s="176" t="str">
        <f>IF(ISERR(FIND(CONCATENATE(T$4,","),Pra!$R38))=FALSE,1,"")</f>
        <v/>
      </c>
      <c r="U38" s="176" t="str">
        <f>IF(ISERR(FIND(CONCATENATE(U$4,","),Pra!$R38))=FALSE,1,"")</f>
        <v/>
      </c>
      <c r="V38" s="176" t="str">
        <f>IF(ISERR(FIND(CONCATENATE(V$4,","),Pra!$R38))=FALSE,1,"")</f>
        <v/>
      </c>
      <c r="W38" s="176" t="str">
        <f>IF(ISERR(FIND(CONCATENATE(W$4,","),Pra!$R38))=FALSE,1,"")</f>
        <v/>
      </c>
      <c r="X38" s="176" t="str">
        <f>IF(ISERR(FIND(CONCATENATE(X$4,","),Pra!$R38))=FALSE,1,"")</f>
        <v/>
      </c>
      <c r="Y38" s="176" t="str">
        <f>IF(ISERR(FIND(CONCATENATE(Y$4,","),Pra!$R38))=FALSE,1,"")</f>
        <v/>
      </c>
      <c r="Z38" s="176" t="str">
        <f>IF(ISERR(FIND(CONCATENATE(Z$4,","),Pra!$R38))=FALSE,1,"")</f>
        <v/>
      </c>
      <c r="AA38" s="176" t="str">
        <f>IF(ISERR(FIND(CONCATENATE(AA$4,","),Pra!$R38))=FALSE,1,"")</f>
        <v/>
      </c>
      <c r="AB38" s="176" t="str">
        <f>IF(ISERR(FIND(CONCATENATE(AB$4,","),Pra!$R38))=FALSE,1,"")</f>
        <v/>
      </c>
      <c r="AC38" s="176" t="str">
        <f>IF(ISERR(FIND(CONCATENATE(AC$4,","),Pra!$R38))=FALSE,1,"")</f>
        <v/>
      </c>
      <c r="AD38" s="172" t="str">
        <f>(Pra!$C38)</f>
        <v>Moduł kształcenia</v>
      </c>
      <c r="AE38" s="176" t="str">
        <f>IF(ISERR(FIND(CONCATENATE(AE$4,","),Pra!$S38))=FALSE,1,"")</f>
        <v/>
      </c>
      <c r="AF38" s="176" t="str">
        <f>IF(ISERR(FIND(CONCATENATE(AF$4,","),Pra!$S38))=FALSE,1,"")</f>
        <v/>
      </c>
      <c r="AG38" s="176" t="str">
        <f>IF(ISERR(FIND(CONCATENATE(AG$4,","),Pra!$S38))=FALSE,1,"")</f>
        <v/>
      </c>
      <c r="AH38" s="176" t="str">
        <f>IF(ISERR(FIND(CONCATENATE(AH$4,","),Pra!$S38))=FALSE,1,"")</f>
        <v/>
      </c>
      <c r="AI38" s="176" t="str">
        <f>IF(ISERR(FIND(CONCATENATE(AI$4,","),Pra!$S38))=FALSE,1,"")</f>
        <v/>
      </c>
      <c r="AJ38" s="176" t="str">
        <f>IF(ISERR(FIND(CONCATENATE(AJ$4,","),Pra!$S38))=FALSE,1,"")</f>
        <v/>
      </c>
      <c r="AK38" s="176" t="str">
        <f>IF(ISERR(FIND(CONCATENATE(AK$4,","),Pra!$S38))=FALSE,1,"")</f>
        <v/>
      </c>
      <c r="AL38" s="176" t="str">
        <f>IF(ISERR(FIND(CONCATENATE(AL$4,","),Pra!$S38))=FALSE,1,"")</f>
        <v/>
      </c>
      <c r="AM38" s="176" t="str">
        <f>IF(ISERR(FIND(CONCATENATE(AM$4,","),Pra!$S38))=FALSE,1,"")</f>
        <v/>
      </c>
      <c r="AN38" s="176" t="str">
        <f>IF(ISERR(FIND(CONCATENATE(AN$4,","),Pra!$S38))=FALSE,1,"")</f>
        <v/>
      </c>
      <c r="AO38" s="176" t="str">
        <f>IF(ISERR(FIND(CONCATENATE(AO$4,","),Pra!$S38))=FALSE,1,"")</f>
        <v/>
      </c>
      <c r="AP38" s="176" t="str">
        <f>IF(ISERR(FIND(CONCATENATE(AP$4,","),Pra!$S38))=FALSE,1,"")</f>
        <v/>
      </c>
      <c r="AQ38" s="176" t="str">
        <f>IF(ISERR(FIND(CONCATENATE(AQ$4,","),Pra!$S38))=FALSE,1,"")</f>
        <v/>
      </c>
      <c r="AR38" s="176" t="str">
        <f>IF(ISERR(FIND(CONCATENATE(AR$4,","),Pra!$S38))=FALSE,1,"")</f>
        <v/>
      </c>
      <c r="AS38" s="176" t="str">
        <f>IF(ISERR(FIND(CONCATENATE(AS$4,","),Pra!$S38))=FALSE,1,"")</f>
        <v/>
      </c>
      <c r="AT38" s="176" t="str">
        <f>IF(ISERR(FIND(CONCATENATE(AT$4,","),Pra!$S38))=FALSE,1,"")</f>
        <v/>
      </c>
      <c r="AU38" s="176" t="str">
        <f>IF(ISERR(FIND(CONCATENATE(AU$4,","),Pra!$S38))=FALSE,1,"")</f>
        <v/>
      </c>
      <c r="AV38" s="176" t="str">
        <f>IF(ISERR(FIND(CONCATENATE(AV$4,","),Pra!$S38))=FALSE,1,"")</f>
        <v/>
      </c>
      <c r="AW38" s="176" t="str">
        <f>IF(ISERR(FIND(CONCATENATE(AW$4,","),Pra!$S38))=FALSE,1,"")</f>
        <v/>
      </c>
      <c r="AX38" s="176" t="str">
        <f>IF(ISERR(FIND(CONCATENATE(AX$4,","),Pra!$S38))=FALSE,1,"")</f>
        <v/>
      </c>
      <c r="AY38" s="176" t="str">
        <f>IF(ISERR(FIND(CONCATENATE(AY$4,","),Pra!$S38))=FALSE,1,"")</f>
        <v/>
      </c>
      <c r="AZ38" s="176" t="str">
        <f>IF(ISERR(FIND(CONCATENATE(AZ$4,","),Pra!$S38))=FALSE,1,"")</f>
        <v/>
      </c>
      <c r="BA38" s="176" t="str">
        <f>IF(ISERR(FIND(CONCATENATE(BA$4,","),Pra!$S38))=FALSE,1,"")</f>
        <v/>
      </c>
      <c r="BB38" s="176" t="str">
        <f>IF(ISERR(FIND(CONCATENATE(BB$4,","),Pra!$S38))=FALSE,1,"")</f>
        <v/>
      </c>
      <c r="BC38" s="176" t="str">
        <f>IF(ISERR(FIND(CONCATENATE(BC$4,","),Pra!$S38))=FALSE,1,"")</f>
        <v/>
      </c>
      <c r="BD38" s="176" t="str">
        <f>IF(ISERR(FIND(CONCATENATE(BD$4,","),Pra!$S38))=FALSE,1,"")</f>
        <v/>
      </c>
      <c r="BE38" s="176" t="str">
        <f>IF(ISERR(FIND(CONCATENATE(BE$4,","),Pra!$S38))=FALSE,1,"")</f>
        <v/>
      </c>
      <c r="BF38" s="176" t="str">
        <f>IF(ISERR(FIND(CONCATENATE(BF$4,","),Pra!$S38))=FALSE,1,"")</f>
        <v/>
      </c>
      <c r="BG38" s="176" t="str">
        <f>IF(ISERR(FIND(CONCATENATE(BG$4,","),Pra!$S38))=FALSE,1,"")</f>
        <v/>
      </c>
      <c r="BH38" s="176" t="str">
        <f>IF(ISERR(FIND(CONCATENATE(BH$4,","),Pra!$S38))=FALSE,1,"")</f>
        <v/>
      </c>
      <c r="BI38" s="176" t="str">
        <f>IF(ISERR(FIND(CONCATENATE(BI$4,","),Pra!$S38))=FALSE,1,"")</f>
        <v/>
      </c>
      <c r="BJ38" s="176" t="str">
        <f>IF(ISERR(FIND(CONCATENATE(BJ$4,","),Pra!$S38))=FALSE,1,"")</f>
        <v/>
      </c>
      <c r="BK38" s="176" t="str">
        <f>IF(ISERR(FIND(CONCATENATE(BK$4,","),Pra!$S38))=FALSE,1,"")</f>
        <v/>
      </c>
      <c r="BL38" s="176" t="str">
        <f>IF(ISERR(FIND(CONCATENATE(BL$4,","),Pra!$S38))=FALSE,1,"")</f>
        <v/>
      </c>
      <c r="BM38" s="176" t="str">
        <f>IF(ISERR(FIND(CONCATENATE(BM$4,","),Pra!$S38))=FALSE,1,"")</f>
        <v/>
      </c>
      <c r="BN38" s="172" t="str">
        <f>(Pra!$C38)</f>
        <v>Moduł kształcenia</v>
      </c>
      <c r="BO38" s="176" t="str">
        <f>IF(ISERR(FIND(CONCATENATE(BO$4,","),Pra!$T38))=FALSE,1,"")</f>
        <v/>
      </c>
      <c r="BP38" s="176" t="str">
        <f>IF(ISERR(FIND(CONCATENATE(BP$4,","),Pra!$T38))=FALSE,1,"")</f>
        <v/>
      </c>
      <c r="BQ38" s="176" t="str">
        <f>IF(ISERR(FIND(CONCATENATE(BQ$4,","),Pra!$T38))=FALSE,1,"")</f>
        <v/>
      </c>
      <c r="BR38" s="176" t="str">
        <f>IF(ISERR(FIND(CONCATENATE(BR$4,","),Pra!$T38))=FALSE,1,"")</f>
        <v/>
      </c>
      <c r="BS38" s="176" t="str">
        <f>IF(ISERR(FIND(CONCATENATE(BS$4,","),Pra!$T38))=FALSE,1,"")</f>
        <v/>
      </c>
      <c r="BT38" s="176" t="str">
        <f>IF(ISERR(FIND(CONCATENATE(BT$4,","),Pra!$T38))=FALSE,1,"")</f>
        <v/>
      </c>
      <c r="BU38" s="176" t="str">
        <f>IF(ISERR(FIND(CONCATENATE(BU$4,","),Pra!$T38))=FALSE,1,"")</f>
        <v/>
      </c>
    </row>
    <row r="39" spans="1:73" ht="12.75" customHeight="1">
      <c r="A39" s="175" t="str">
        <f>(Pra!$C39)</f>
        <v>Przetwarzanie sygnałów</v>
      </c>
      <c r="B39" s="176">
        <f>IF(ISERR(FIND(CONCATENATE(B$4,","),Pra!$R39))=FALSE,1,"")</f>
        <v>1</v>
      </c>
      <c r="C39" s="176" t="str">
        <f>IF(ISERR(FIND(CONCATENATE(C$4,","),Pra!$R39))=FALSE,1,"")</f>
        <v/>
      </c>
      <c r="D39" s="176" t="str">
        <f>IF(ISERR(FIND(CONCATENATE(D$4,","),Pra!$R39))=FALSE,1,"")</f>
        <v/>
      </c>
      <c r="E39" s="176" t="str">
        <f>IF(ISERR(FIND(CONCATENATE(E$4,","),Pra!$R39))=FALSE,1,"")</f>
        <v/>
      </c>
      <c r="F39" s="176">
        <f>IF(ISERR(FIND(CONCATENATE(F$4,","),Pra!$R39))=FALSE,1,"")</f>
        <v>1</v>
      </c>
      <c r="G39" s="176" t="str">
        <f>IF(ISERR(FIND(CONCATENATE(G$4,","),Pra!$R39))=FALSE,1,"")</f>
        <v/>
      </c>
      <c r="H39" s="176" t="str">
        <f>IF(ISERR(FIND(CONCATENATE(H$4,","),Pra!$R39))=FALSE,1,"")</f>
        <v/>
      </c>
      <c r="I39" s="176" t="str">
        <f>IF(ISERR(FIND(CONCATENATE(I$4,","),Pra!$R39))=FALSE,1,"")</f>
        <v/>
      </c>
      <c r="J39" s="176" t="str">
        <f>IF(ISERR(FIND(CONCATENATE(J$4,","),Pra!$R39))=FALSE,1,"")</f>
        <v/>
      </c>
      <c r="K39" s="176">
        <f>IF(ISERR(FIND(CONCATENATE(K$4,","),Pra!$R39))=FALSE,1,"")</f>
        <v>1</v>
      </c>
      <c r="L39" s="176" t="str">
        <f>IF(ISERR(FIND(CONCATENATE(L$4,","),Pra!$R39))=FALSE,1,"")</f>
        <v/>
      </c>
      <c r="M39" s="176" t="str">
        <f>IF(ISERR(FIND(CONCATENATE(M$4,","),Pra!$R39))=FALSE,1,"")</f>
        <v/>
      </c>
      <c r="N39" s="176" t="str">
        <f>IF(ISERR(FIND(CONCATENATE(N$4,","),Pra!$R39))=FALSE,1,"")</f>
        <v/>
      </c>
      <c r="O39" s="176" t="str">
        <f>IF(ISERR(FIND(CONCATENATE(O$4,","),Pra!$R39))=FALSE,1,"")</f>
        <v/>
      </c>
      <c r="P39" s="176" t="str">
        <f>IF(ISERR(FIND(CONCATENATE(P$4,","),Pra!$R39))=FALSE,1,"")</f>
        <v/>
      </c>
      <c r="Q39" s="176" t="str">
        <f>IF(ISERR(FIND(CONCATENATE(Q$4,","),Pra!$R39))=FALSE,1,"")</f>
        <v/>
      </c>
      <c r="R39" s="176" t="str">
        <f>IF(ISERR(FIND(CONCATENATE(R$4,","),Pra!$R39))=FALSE,1,"")</f>
        <v/>
      </c>
      <c r="S39" s="176" t="str">
        <f>IF(ISERR(FIND(CONCATENATE(S$4,","),Pra!$R39))=FALSE,1,"")</f>
        <v/>
      </c>
      <c r="T39" s="176" t="str">
        <f>IF(ISERR(FIND(CONCATENATE(T$4,","),Pra!$R39))=FALSE,1,"")</f>
        <v/>
      </c>
      <c r="U39" s="176" t="str">
        <f>IF(ISERR(FIND(CONCATENATE(U$4,","),Pra!$R39))=FALSE,1,"")</f>
        <v/>
      </c>
      <c r="V39" s="176" t="str">
        <f>IF(ISERR(FIND(CONCATENATE(V$4,","),Pra!$R39))=FALSE,1,"")</f>
        <v/>
      </c>
      <c r="W39" s="176" t="str">
        <f>IF(ISERR(FIND(CONCATENATE(W$4,","),Pra!$R39))=FALSE,1,"")</f>
        <v/>
      </c>
      <c r="X39" s="176" t="str">
        <f>IF(ISERR(FIND(CONCATENATE(X$4,","),Pra!$R39))=FALSE,1,"")</f>
        <v/>
      </c>
      <c r="Y39" s="176" t="str">
        <f>IF(ISERR(FIND(CONCATENATE(Y$4,","),Pra!$R39))=FALSE,1,"")</f>
        <v/>
      </c>
      <c r="Z39" s="176" t="str">
        <f>IF(ISERR(FIND(CONCATENATE(Z$4,","),Pra!$R39))=FALSE,1,"")</f>
        <v/>
      </c>
      <c r="AA39" s="176" t="str">
        <f>IF(ISERR(FIND(CONCATENATE(AA$4,","),Pra!$R39))=FALSE,1,"")</f>
        <v/>
      </c>
      <c r="AB39" s="176" t="str">
        <f>IF(ISERR(FIND(CONCATENATE(AB$4,","),Pra!$R39))=FALSE,1,"")</f>
        <v/>
      </c>
      <c r="AC39" s="176" t="str">
        <f>IF(ISERR(FIND(CONCATENATE(AC$4,","),Pra!$R39))=FALSE,1,"")</f>
        <v/>
      </c>
      <c r="AD39" s="175" t="str">
        <f>(Pra!$C39)</f>
        <v>Przetwarzanie sygnałów</v>
      </c>
      <c r="AE39" s="176" t="str">
        <f>IF(ISERR(FIND(CONCATENATE(AE$4,","),Pra!$S39))=FALSE,1,"")</f>
        <v/>
      </c>
      <c r="AF39" s="176" t="str">
        <f>IF(ISERR(FIND(CONCATENATE(AF$4,","),Pra!$S39))=FALSE,1,"")</f>
        <v/>
      </c>
      <c r="AG39" s="176" t="str">
        <f>IF(ISERR(FIND(CONCATENATE(AG$4,","),Pra!$S39))=FALSE,1,"")</f>
        <v/>
      </c>
      <c r="AH39" s="176" t="str">
        <f>IF(ISERR(FIND(CONCATENATE(AH$4,","),Pra!$S39))=FALSE,1,"")</f>
        <v/>
      </c>
      <c r="AI39" s="176" t="str">
        <f>IF(ISERR(FIND(CONCATENATE(AI$4,","),Pra!$S39))=FALSE,1,"")</f>
        <v/>
      </c>
      <c r="AJ39" s="176" t="str">
        <f>IF(ISERR(FIND(CONCATENATE(AJ$4,","),Pra!$S39))=FALSE,1,"")</f>
        <v/>
      </c>
      <c r="AK39" s="176" t="str">
        <f>IF(ISERR(FIND(CONCATENATE(AK$4,","),Pra!$S39))=FALSE,1,"")</f>
        <v/>
      </c>
      <c r="AL39" s="176" t="str">
        <f>IF(ISERR(FIND(CONCATENATE(AL$4,","),Pra!$S39))=FALSE,1,"")</f>
        <v/>
      </c>
      <c r="AM39" s="176">
        <f>IF(ISERR(FIND(CONCATENATE(AM$4,","),Pra!$S39))=FALSE,1,"")</f>
        <v>1</v>
      </c>
      <c r="AN39" s="176" t="str">
        <f>IF(ISERR(FIND(CONCATENATE(AN$4,","),Pra!$S39))=FALSE,1,"")</f>
        <v/>
      </c>
      <c r="AO39" s="176" t="str">
        <f>IF(ISERR(FIND(CONCATENATE(AO$4,","),Pra!$S39))=FALSE,1,"")</f>
        <v/>
      </c>
      <c r="AP39" s="176" t="str">
        <f>IF(ISERR(FIND(CONCATENATE(AP$4,","),Pra!$S39))=FALSE,1,"")</f>
        <v/>
      </c>
      <c r="AQ39" s="176" t="str">
        <f>IF(ISERR(FIND(CONCATENATE(AQ$4,","),Pra!$S39))=FALSE,1,"")</f>
        <v/>
      </c>
      <c r="AR39" s="176" t="str">
        <f>IF(ISERR(FIND(CONCATENATE(AR$4,","),Pra!$S39))=FALSE,1,"")</f>
        <v/>
      </c>
      <c r="AS39" s="176" t="str">
        <f>IF(ISERR(FIND(CONCATENATE(AS$4,","),Pra!$S39))=FALSE,1,"")</f>
        <v/>
      </c>
      <c r="AT39" s="176" t="str">
        <f>IF(ISERR(FIND(CONCATENATE(AT$4,","),Pra!$S39))=FALSE,1,"")</f>
        <v/>
      </c>
      <c r="AU39" s="176" t="str">
        <f>IF(ISERR(FIND(CONCATENATE(AU$4,","),Pra!$S39))=FALSE,1,"")</f>
        <v/>
      </c>
      <c r="AV39" s="176" t="str">
        <f>IF(ISERR(FIND(CONCATENATE(AV$4,","),Pra!$S39))=FALSE,1,"")</f>
        <v/>
      </c>
      <c r="AW39" s="176" t="str">
        <f>IF(ISERR(FIND(CONCATENATE(AW$4,","),Pra!$S39))=FALSE,1,"")</f>
        <v/>
      </c>
      <c r="AX39" s="176" t="str">
        <f>IF(ISERR(FIND(CONCATENATE(AX$4,","),Pra!$S39))=FALSE,1,"")</f>
        <v/>
      </c>
      <c r="AY39" s="176" t="str">
        <f>IF(ISERR(FIND(CONCATENATE(AY$4,","),Pra!$S39))=FALSE,1,"")</f>
        <v/>
      </c>
      <c r="AZ39" s="176" t="str">
        <f>IF(ISERR(FIND(CONCATENATE(AZ$4,","),Pra!$S39))=FALSE,1,"")</f>
        <v/>
      </c>
      <c r="BA39" s="176" t="str">
        <f>IF(ISERR(FIND(CONCATENATE(BA$4,","),Pra!$S39))=FALSE,1,"")</f>
        <v/>
      </c>
      <c r="BB39" s="176" t="str">
        <f>IF(ISERR(FIND(CONCATENATE(BB$4,","),Pra!$S39))=FALSE,1,"")</f>
        <v/>
      </c>
      <c r="BC39" s="176" t="str">
        <f>IF(ISERR(FIND(CONCATENATE(BC$4,","),Pra!$S39))=FALSE,1,"")</f>
        <v/>
      </c>
      <c r="BD39" s="176" t="str">
        <f>IF(ISERR(FIND(CONCATENATE(BD$4,","),Pra!$S39))=FALSE,1,"")</f>
        <v/>
      </c>
      <c r="BE39" s="176" t="str">
        <f>IF(ISERR(FIND(CONCATENATE(BE$4,","),Pra!$S39))=FALSE,1,"")</f>
        <v/>
      </c>
      <c r="BF39" s="176" t="str">
        <f>IF(ISERR(FIND(CONCATENATE(BF$4,","),Pra!$S39))=FALSE,1,"")</f>
        <v/>
      </c>
      <c r="BG39" s="176" t="str">
        <f>IF(ISERR(FIND(CONCATENATE(BG$4,","),Pra!$S39))=FALSE,1,"")</f>
        <v/>
      </c>
      <c r="BH39" s="176" t="str">
        <f>IF(ISERR(FIND(CONCATENATE(BH$4,","),Pra!$S39))=FALSE,1,"")</f>
        <v/>
      </c>
      <c r="BI39" s="176" t="str">
        <f>IF(ISERR(FIND(CONCATENATE(BI$4,","),Pra!$S39))=FALSE,1,"")</f>
        <v/>
      </c>
      <c r="BJ39" s="176" t="str">
        <f>IF(ISERR(FIND(CONCATENATE(BJ$4,","),Pra!$S39))=FALSE,1,"")</f>
        <v/>
      </c>
      <c r="BK39" s="176" t="str">
        <f>IF(ISERR(FIND(CONCATENATE(BK$4,","),Pra!$S39))=FALSE,1,"")</f>
        <v/>
      </c>
      <c r="BL39" s="176" t="str">
        <f>IF(ISERR(FIND(CONCATENATE(BL$4,","),Pra!$S39))=FALSE,1,"")</f>
        <v/>
      </c>
      <c r="BM39" s="176" t="str">
        <f>IF(ISERR(FIND(CONCATENATE(BM$4,","),Pra!$S39))=FALSE,1,"")</f>
        <v/>
      </c>
      <c r="BN39" s="175" t="str">
        <f>(Pra!$C39)</f>
        <v>Przetwarzanie sygnałów</v>
      </c>
      <c r="BO39" s="176">
        <f>IF(ISERR(FIND(CONCATENATE(BO$4,","),Pra!$T39))=FALSE,1,"")</f>
        <v>1</v>
      </c>
      <c r="BP39" s="176" t="str">
        <f>IF(ISERR(FIND(CONCATENATE(BP$4,","),Pra!$T39))=FALSE,1,"")</f>
        <v/>
      </c>
      <c r="BQ39" s="176" t="str">
        <f>IF(ISERR(FIND(CONCATENATE(BQ$4,","),Pra!$T39))=FALSE,1,"")</f>
        <v/>
      </c>
      <c r="BR39" s="176" t="str">
        <f>IF(ISERR(FIND(CONCATENATE(BR$4,","),Pra!$T39))=FALSE,1,"")</f>
        <v/>
      </c>
      <c r="BS39" s="176">
        <f>IF(ISERR(FIND(CONCATENATE(BS$4,","),Pra!$T39))=FALSE,1,"")</f>
        <v>1</v>
      </c>
      <c r="BT39" s="176" t="str">
        <f>IF(ISERR(FIND(CONCATENATE(BT$4,","),Pra!$T39))=FALSE,1,"")</f>
        <v/>
      </c>
      <c r="BU39" s="176" t="str">
        <f>IF(ISERR(FIND(CONCATENATE(BU$4,","),Pra!$T39))=FALSE,1,"")</f>
        <v/>
      </c>
    </row>
    <row r="40" spans="1:73" ht="12.75" customHeight="1">
      <c r="A40" s="175" t="str">
        <f>(Pra!$C40)</f>
        <v>Podstawy automatyki</v>
      </c>
      <c r="B40" s="176" t="str">
        <f>IF(ISERR(FIND(CONCATENATE(B$4,","),Pra!$R40))=FALSE,1,"")</f>
        <v/>
      </c>
      <c r="C40" s="176">
        <f>IF(ISERR(FIND(CONCATENATE(C$4,","),Pra!$R40))=FALSE,1,"")</f>
        <v>1</v>
      </c>
      <c r="D40" s="176" t="str">
        <f>IF(ISERR(FIND(CONCATENATE(D$4,","),Pra!$R40))=FALSE,1,"")</f>
        <v/>
      </c>
      <c r="E40" s="176" t="str">
        <f>IF(ISERR(FIND(CONCATENATE(E$4,","),Pra!$R40))=FALSE,1,"")</f>
        <v/>
      </c>
      <c r="F40" s="176">
        <f>IF(ISERR(FIND(CONCATENATE(F$4,","),Pra!$R40))=FALSE,1,"")</f>
        <v>1</v>
      </c>
      <c r="G40" s="176" t="str">
        <f>IF(ISERR(FIND(CONCATENATE(G$4,","),Pra!$R40))=FALSE,1,"")</f>
        <v/>
      </c>
      <c r="H40" s="176" t="str">
        <f>IF(ISERR(FIND(CONCATENATE(H$4,","),Pra!$R40))=FALSE,1,"")</f>
        <v/>
      </c>
      <c r="I40" s="176" t="str">
        <f>IF(ISERR(FIND(CONCATENATE(I$4,","),Pra!$R40))=FALSE,1,"")</f>
        <v/>
      </c>
      <c r="J40" s="176" t="str">
        <f>IF(ISERR(FIND(CONCATENATE(J$4,","),Pra!$R40))=FALSE,1,"")</f>
        <v/>
      </c>
      <c r="K40" s="176" t="str">
        <f>IF(ISERR(FIND(CONCATENATE(K$4,","),Pra!$R40))=FALSE,1,"")</f>
        <v/>
      </c>
      <c r="L40" s="176" t="str">
        <f>IF(ISERR(FIND(CONCATENATE(L$4,","),Pra!$R40))=FALSE,1,"")</f>
        <v/>
      </c>
      <c r="M40" s="176" t="str">
        <f>IF(ISERR(FIND(CONCATENATE(M$4,","),Pra!$R40))=FALSE,1,"")</f>
        <v/>
      </c>
      <c r="N40" s="176" t="str">
        <f>IF(ISERR(FIND(CONCATENATE(N$4,","),Pra!$R40))=FALSE,1,"")</f>
        <v/>
      </c>
      <c r="O40" s="176" t="str">
        <f>IF(ISERR(FIND(CONCATENATE(O$4,","),Pra!$R40))=FALSE,1,"")</f>
        <v/>
      </c>
      <c r="P40" s="176" t="str">
        <f>IF(ISERR(FIND(CONCATENATE(P$4,","),Pra!$R40))=FALSE,1,"")</f>
        <v/>
      </c>
      <c r="Q40" s="176" t="str">
        <f>IF(ISERR(FIND(CONCATENATE(Q$4,","),Pra!$R40))=FALSE,1,"")</f>
        <v/>
      </c>
      <c r="R40" s="176" t="str">
        <f>IF(ISERR(FIND(CONCATENATE(R$4,","),Pra!$R40))=FALSE,1,"")</f>
        <v/>
      </c>
      <c r="S40" s="176" t="str">
        <f>IF(ISERR(FIND(CONCATENATE(S$4,","),Pra!$R40))=FALSE,1,"")</f>
        <v/>
      </c>
      <c r="T40" s="176" t="str">
        <f>IF(ISERR(FIND(CONCATENATE(T$4,","),Pra!$R40))=FALSE,1,"")</f>
        <v/>
      </c>
      <c r="U40" s="176" t="str">
        <f>IF(ISERR(FIND(CONCATENATE(U$4,","),Pra!$R40))=FALSE,1,"")</f>
        <v/>
      </c>
      <c r="V40" s="176" t="str">
        <f>IF(ISERR(FIND(CONCATENATE(V$4,","),Pra!$R40))=FALSE,1,"")</f>
        <v/>
      </c>
      <c r="W40" s="176" t="str">
        <f>IF(ISERR(FIND(CONCATENATE(W$4,","),Pra!$R40))=FALSE,1,"")</f>
        <v/>
      </c>
      <c r="X40" s="176" t="str">
        <f>IF(ISERR(FIND(CONCATENATE(X$4,","),Pra!$R40))=FALSE,1,"")</f>
        <v/>
      </c>
      <c r="Y40" s="176" t="str">
        <f>IF(ISERR(FIND(CONCATENATE(Y$4,","),Pra!$R40))=FALSE,1,"")</f>
        <v/>
      </c>
      <c r="Z40" s="176" t="str">
        <f>IF(ISERR(FIND(CONCATENATE(Z$4,","),Pra!$R40))=FALSE,1,"")</f>
        <v/>
      </c>
      <c r="AA40" s="176" t="str">
        <f>IF(ISERR(FIND(CONCATENATE(AA$4,","),Pra!$R40))=FALSE,1,"")</f>
        <v/>
      </c>
      <c r="AB40" s="176" t="str">
        <f>IF(ISERR(FIND(CONCATENATE(AB$4,","),Pra!$R40))=FALSE,1,"")</f>
        <v/>
      </c>
      <c r="AC40" s="176" t="str">
        <f>IF(ISERR(FIND(CONCATENATE(AC$4,","),Pra!$R40))=FALSE,1,"")</f>
        <v/>
      </c>
      <c r="AD40" s="175" t="str">
        <f>(Pra!$C40)</f>
        <v>Podstawy automatyki</v>
      </c>
      <c r="AE40" s="176" t="str">
        <f>IF(ISERR(FIND(CONCATENATE(AE$4,","),Pra!$S40))=FALSE,1,"")</f>
        <v/>
      </c>
      <c r="AF40" s="176">
        <f>IF(ISERR(FIND(CONCATENATE(AF$4,","),Pra!$S40))=FALSE,1,"")</f>
        <v>1</v>
      </c>
      <c r="AG40" s="176" t="str">
        <f>IF(ISERR(FIND(CONCATENATE(AG$4,","),Pra!$S40))=FALSE,1,"")</f>
        <v/>
      </c>
      <c r="AH40" s="176" t="str">
        <f>IF(ISERR(FIND(CONCATENATE(AH$4,","),Pra!$S40))=FALSE,1,"")</f>
        <v/>
      </c>
      <c r="AI40" s="176" t="str">
        <f>IF(ISERR(FIND(CONCATENATE(AI$4,","),Pra!$S40))=FALSE,1,"")</f>
        <v/>
      </c>
      <c r="AJ40" s="176" t="str">
        <f>IF(ISERR(FIND(CONCATENATE(AJ$4,","),Pra!$S40))=FALSE,1,"")</f>
        <v/>
      </c>
      <c r="AK40" s="176" t="str">
        <f>IF(ISERR(FIND(CONCATENATE(AK$4,","),Pra!$S40))=FALSE,1,"")</f>
        <v/>
      </c>
      <c r="AL40" s="176" t="str">
        <f>IF(ISERR(FIND(CONCATENATE(AL$4,","),Pra!$S40))=FALSE,1,"")</f>
        <v/>
      </c>
      <c r="AM40" s="176" t="str">
        <f>IF(ISERR(FIND(CONCATENATE(AM$4,","),Pra!$S40))=FALSE,1,"")</f>
        <v/>
      </c>
      <c r="AN40" s="176">
        <f>IF(ISERR(FIND(CONCATENATE(AN$4,","),Pra!$S40))=FALSE,1,"")</f>
        <v>1</v>
      </c>
      <c r="AO40" s="176" t="str">
        <f>IF(ISERR(FIND(CONCATENATE(AO$4,","),Pra!$S40))=FALSE,1,"")</f>
        <v/>
      </c>
      <c r="AP40" s="176">
        <f>IF(ISERR(FIND(CONCATENATE(AP$4,","),Pra!$S40))=FALSE,1,"")</f>
        <v>1</v>
      </c>
      <c r="AQ40" s="176" t="str">
        <f>IF(ISERR(FIND(CONCATENATE(AQ$4,","),Pra!$S40))=FALSE,1,"")</f>
        <v/>
      </c>
      <c r="AR40" s="176">
        <f>IF(ISERR(FIND(CONCATENATE(AR$4,","),Pra!$S40))=FALSE,1,"")</f>
        <v>1</v>
      </c>
      <c r="AS40" s="176" t="str">
        <f>IF(ISERR(FIND(CONCATENATE(AS$4,","),Pra!$S40))=FALSE,1,"")</f>
        <v/>
      </c>
      <c r="AT40" s="176" t="str">
        <f>IF(ISERR(FIND(CONCATENATE(AT$4,","),Pra!$S40))=FALSE,1,"")</f>
        <v/>
      </c>
      <c r="AU40" s="176" t="str">
        <f>IF(ISERR(FIND(CONCATENATE(AU$4,","),Pra!$S40))=FALSE,1,"")</f>
        <v/>
      </c>
      <c r="AV40" s="176" t="str">
        <f>IF(ISERR(FIND(CONCATENATE(AV$4,","),Pra!$S40))=FALSE,1,"")</f>
        <v/>
      </c>
      <c r="AW40" s="176" t="str">
        <f>IF(ISERR(FIND(CONCATENATE(AW$4,","),Pra!$S40))=FALSE,1,"")</f>
        <v/>
      </c>
      <c r="AX40" s="176" t="str">
        <f>IF(ISERR(FIND(CONCATENATE(AX$4,","),Pra!$S40))=FALSE,1,"")</f>
        <v/>
      </c>
      <c r="AY40" s="176" t="str">
        <f>IF(ISERR(FIND(CONCATENATE(AY$4,","),Pra!$S40))=FALSE,1,"")</f>
        <v/>
      </c>
      <c r="AZ40" s="176" t="str">
        <f>IF(ISERR(FIND(CONCATENATE(AZ$4,","),Pra!$S40))=FALSE,1,"")</f>
        <v/>
      </c>
      <c r="BA40" s="176" t="str">
        <f>IF(ISERR(FIND(CONCATENATE(BA$4,","),Pra!$S40))=FALSE,1,"")</f>
        <v/>
      </c>
      <c r="BB40" s="176" t="str">
        <f>IF(ISERR(FIND(CONCATENATE(BB$4,","),Pra!$S40))=FALSE,1,"")</f>
        <v/>
      </c>
      <c r="BC40" s="176" t="str">
        <f>IF(ISERR(FIND(CONCATENATE(BC$4,","),Pra!$S40))=FALSE,1,"")</f>
        <v/>
      </c>
      <c r="BD40" s="176" t="str">
        <f>IF(ISERR(FIND(CONCATENATE(BD$4,","),Pra!$S40))=FALSE,1,"")</f>
        <v/>
      </c>
      <c r="BE40" s="176" t="str">
        <f>IF(ISERR(FIND(CONCATENATE(BE$4,","),Pra!$S40))=FALSE,1,"")</f>
        <v/>
      </c>
      <c r="BF40" s="176" t="str">
        <f>IF(ISERR(FIND(CONCATENATE(BF$4,","),Pra!$S40))=FALSE,1,"")</f>
        <v/>
      </c>
      <c r="BG40" s="176" t="str">
        <f>IF(ISERR(FIND(CONCATENATE(BG$4,","),Pra!$S40))=FALSE,1,"")</f>
        <v/>
      </c>
      <c r="BH40" s="176" t="str">
        <f>IF(ISERR(FIND(CONCATENATE(BH$4,","),Pra!$S40))=FALSE,1,"")</f>
        <v/>
      </c>
      <c r="BI40" s="176" t="str">
        <f>IF(ISERR(FIND(CONCATENATE(BI$4,","),Pra!$S40))=FALSE,1,"")</f>
        <v/>
      </c>
      <c r="BJ40" s="176" t="str">
        <f>IF(ISERR(FIND(CONCATENATE(BJ$4,","),Pra!$S40))=FALSE,1,"")</f>
        <v/>
      </c>
      <c r="BK40" s="176" t="str">
        <f>IF(ISERR(FIND(CONCATENATE(BK$4,","),Pra!$S40))=FALSE,1,"")</f>
        <v/>
      </c>
      <c r="BL40" s="176" t="str">
        <f>IF(ISERR(FIND(CONCATENATE(BL$4,","),Pra!$S40))=FALSE,1,"")</f>
        <v/>
      </c>
      <c r="BM40" s="176" t="str">
        <f>IF(ISERR(FIND(CONCATENATE(BM$4,","),Pra!$S40))=FALSE,1,"")</f>
        <v/>
      </c>
      <c r="BN40" s="175" t="str">
        <f>(Pra!$C40)</f>
        <v>Podstawy automatyki</v>
      </c>
      <c r="BO40" s="176" t="str">
        <f>IF(ISERR(FIND(CONCATENATE(BO$4,","),Pra!$T40))=FALSE,1,"")</f>
        <v/>
      </c>
      <c r="BP40" s="176" t="str">
        <f>IF(ISERR(FIND(CONCATENATE(BP$4,","),Pra!$T40))=FALSE,1,"")</f>
        <v/>
      </c>
      <c r="BQ40" s="176" t="str">
        <f>IF(ISERR(FIND(CONCATENATE(BQ$4,","),Pra!$T40))=FALSE,1,"")</f>
        <v/>
      </c>
      <c r="BR40" s="176" t="str">
        <f>IF(ISERR(FIND(CONCATENATE(BR$4,","),Pra!$T40))=FALSE,1,"")</f>
        <v/>
      </c>
      <c r="BS40" s="176">
        <f>IF(ISERR(FIND(CONCATENATE(BS$4,","),Pra!$T40))=FALSE,1,"")</f>
        <v>1</v>
      </c>
      <c r="BT40" s="176" t="str">
        <f>IF(ISERR(FIND(CONCATENATE(BT$4,","),Pra!$T40))=FALSE,1,"")</f>
        <v/>
      </c>
      <c r="BU40" s="176" t="str">
        <f>IF(ISERR(FIND(CONCATENATE(BU$4,","),Pra!$T40))=FALSE,1,"")</f>
        <v/>
      </c>
    </row>
    <row r="41" spans="1:73" ht="12.75" customHeight="1">
      <c r="A41" s="175" t="str">
        <f>(Pra!$C41)</f>
        <v>Podstawy robotyki</v>
      </c>
      <c r="B41" s="176" t="str">
        <f>IF(ISERR(FIND(CONCATENATE(B$4,","),Pra!$R41))=FALSE,1,"")</f>
        <v/>
      </c>
      <c r="C41" s="176" t="str">
        <f>IF(ISERR(FIND(CONCATENATE(C$4,","),Pra!$R41))=FALSE,1,"")</f>
        <v/>
      </c>
      <c r="D41" s="176" t="str">
        <f>IF(ISERR(FIND(CONCATENATE(D$4,","),Pra!$R41))=FALSE,1,"")</f>
        <v/>
      </c>
      <c r="E41" s="176" t="str">
        <f>IF(ISERR(FIND(CONCATENATE(E$4,","),Pra!$R41))=FALSE,1,"")</f>
        <v/>
      </c>
      <c r="F41" s="176" t="str">
        <f>IF(ISERR(FIND(CONCATENATE(F$4,","),Pra!$R41))=FALSE,1,"")</f>
        <v/>
      </c>
      <c r="G41" s="176" t="str">
        <f>IF(ISERR(FIND(CONCATENATE(G$4,","),Pra!$R41))=FALSE,1,"")</f>
        <v/>
      </c>
      <c r="H41" s="176" t="str">
        <f>IF(ISERR(FIND(CONCATENATE(H$4,","),Pra!$R41))=FALSE,1,"")</f>
        <v/>
      </c>
      <c r="I41" s="176" t="str">
        <f>IF(ISERR(FIND(CONCATENATE(I$4,","),Pra!$R41))=FALSE,1,"")</f>
        <v/>
      </c>
      <c r="J41" s="176" t="str">
        <f>IF(ISERR(FIND(CONCATENATE(J$4,","),Pra!$R41))=FALSE,1,"")</f>
        <v/>
      </c>
      <c r="K41" s="176" t="str">
        <f>IF(ISERR(FIND(CONCATENATE(K$4,","),Pra!$R41))=FALSE,1,"")</f>
        <v/>
      </c>
      <c r="L41" s="176" t="str">
        <f>IF(ISERR(FIND(CONCATENATE(L$4,","),Pra!$R41))=FALSE,1,"")</f>
        <v/>
      </c>
      <c r="M41" s="176" t="str">
        <f>IF(ISERR(FIND(CONCATENATE(M$4,","),Pra!$R41))=FALSE,1,"")</f>
        <v/>
      </c>
      <c r="N41" s="176" t="str">
        <f>IF(ISERR(FIND(CONCATENATE(N$4,","),Pra!$R41))=FALSE,1,"")</f>
        <v/>
      </c>
      <c r="O41" s="176" t="str">
        <f>IF(ISERR(FIND(CONCATENATE(O$4,","),Pra!$R41))=FALSE,1,"")</f>
        <v/>
      </c>
      <c r="P41" s="176">
        <f>IF(ISERR(FIND(CONCATENATE(P$4,","),Pra!$R41))=FALSE,1,"")</f>
        <v>1</v>
      </c>
      <c r="Q41" s="176" t="str">
        <f>IF(ISERR(FIND(CONCATENATE(Q$4,","),Pra!$R41))=FALSE,1,"")</f>
        <v/>
      </c>
      <c r="R41" s="176" t="str">
        <f>IF(ISERR(FIND(CONCATENATE(R$4,","),Pra!$R41))=FALSE,1,"")</f>
        <v/>
      </c>
      <c r="S41" s="176" t="str">
        <f>IF(ISERR(FIND(CONCATENATE(S$4,","),Pra!$R41))=FALSE,1,"")</f>
        <v/>
      </c>
      <c r="T41" s="176" t="str">
        <f>IF(ISERR(FIND(CONCATENATE(T$4,","),Pra!$R41))=FALSE,1,"")</f>
        <v/>
      </c>
      <c r="U41" s="176" t="str">
        <f>IF(ISERR(FIND(CONCATENATE(U$4,","),Pra!$R41))=FALSE,1,"")</f>
        <v/>
      </c>
      <c r="V41" s="176">
        <f>IF(ISERR(FIND(CONCATENATE(V$4,","),Pra!$R41))=FALSE,1,"")</f>
        <v>1</v>
      </c>
      <c r="W41" s="176" t="str">
        <f>IF(ISERR(FIND(CONCATENATE(W$4,","),Pra!$R41))=FALSE,1,"")</f>
        <v/>
      </c>
      <c r="X41" s="176">
        <f>IF(ISERR(FIND(CONCATENATE(X$4,","),Pra!$R41))=FALSE,1,"")</f>
        <v>1</v>
      </c>
      <c r="Y41" s="176" t="str">
        <f>IF(ISERR(FIND(CONCATENATE(Y$4,","),Pra!$R41))=FALSE,1,"")</f>
        <v/>
      </c>
      <c r="Z41" s="176" t="str">
        <f>IF(ISERR(FIND(CONCATENATE(Z$4,","),Pra!$R41))=FALSE,1,"")</f>
        <v/>
      </c>
      <c r="AA41" s="176" t="str">
        <f>IF(ISERR(FIND(CONCATENATE(AA$4,","),Pra!$R41))=FALSE,1,"")</f>
        <v/>
      </c>
      <c r="AB41" s="176" t="str">
        <f>IF(ISERR(FIND(CONCATENATE(AB$4,","),Pra!$R41))=FALSE,1,"")</f>
        <v/>
      </c>
      <c r="AC41" s="176" t="str">
        <f>IF(ISERR(FIND(CONCATENATE(AC$4,","),Pra!$R41))=FALSE,1,"")</f>
        <v/>
      </c>
      <c r="AD41" s="175" t="str">
        <f>(Pra!$C41)</f>
        <v>Podstawy robotyki</v>
      </c>
      <c r="AE41" s="176">
        <f>IF(ISERR(FIND(CONCATENATE(AE$4,","),Pra!$S41))=FALSE,1,"")</f>
        <v>1</v>
      </c>
      <c r="AF41" s="176" t="str">
        <f>IF(ISERR(FIND(CONCATENATE(AF$4,","),Pra!$S41))=FALSE,1,"")</f>
        <v/>
      </c>
      <c r="AG41" s="176" t="str">
        <f>IF(ISERR(FIND(CONCATENATE(AG$4,","),Pra!$S41))=FALSE,1,"")</f>
        <v/>
      </c>
      <c r="AH41" s="176" t="str">
        <f>IF(ISERR(FIND(CONCATENATE(AH$4,","),Pra!$S41))=FALSE,1,"")</f>
        <v/>
      </c>
      <c r="AI41" s="176" t="str">
        <f>IF(ISERR(FIND(CONCATENATE(AI$4,","),Pra!$S41))=FALSE,1,"")</f>
        <v/>
      </c>
      <c r="AJ41" s="176" t="str">
        <f>IF(ISERR(FIND(CONCATENATE(AJ$4,","),Pra!$S41))=FALSE,1,"")</f>
        <v/>
      </c>
      <c r="AK41" s="176" t="str">
        <f>IF(ISERR(FIND(CONCATENATE(AK$4,","),Pra!$S41))=FALSE,1,"")</f>
        <v/>
      </c>
      <c r="AL41" s="176" t="str">
        <f>IF(ISERR(FIND(CONCATENATE(AL$4,","),Pra!$S41))=FALSE,1,"")</f>
        <v/>
      </c>
      <c r="AM41" s="176" t="str">
        <f>IF(ISERR(FIND(CONCATENATE(AM$4,","),Pra!$S41))=FALSE,1,"")</f>
        <v/>
      </c>
      <c r="AN41" s="176" t="str">
        <f>IF(ISERR(FIND(CONCATENATE(AN$4,","),Pra!$S41))=FALSE,1,"")</f>
        <v/>
      </c>
      <c r="AO41" s="176">
        <f>IF(ISERR(FIND(CONCATENATE(AO$4,","),Pra!$S41))=FALSE,1,"")</f>
        <v>1</v>
      </c>
      <c r="AP41" s="176" t="str">
        <f>IF(ISERR(FIND(CONCATENATE(AP$4,","),Pra!$S41))=FALSE,1,"")</f>
        <v/>
      </c>
      <c r="AQ41" s="176" t="str">
        <f>IF(ISERR(FIND(CONCATENATE(AQ$4,","),Pra!$S41))=FALSE,1,"")</f>
        <v/>
      </c>
      <c r="AR41" s="176" t="str">
        <f>IF(ISERR(FIND(CONCATENATE(AR$4,","),Pra!$S41))=FALSE,1,"")</f>
        <v/>
      </c>
      <c r="AS41" s="176" t="str">
        <f>IF(ISERR(FIND(CONCATENATE(AS$4,","),Pra!$S41))=FALSE,1,"")</f>
        <v/>
      </c>
      <c r="AT41" s="176" t="str">
        <f>IF(ISERR(FIND(CONCATENATE(AT$4,","),Pra!$S41))=FALSE,1,"")</f>
        <v/>
      </c>
      <c r="AU41" s="176" t="str">
        <f>IF(ISERR(FIND(CONCATENATE(AU$4,","),Pra!$S41))=FALSE,1,"")</f>
        <v/>
      </c>
      <c r="AV41" s="176" t="str">
        <f>IF(ISERR(FIND(CONCATENATE(AV$4,","),Pra!$S41))=FALSE,1,"")</f>
        <v/>
      </c>
      <c r="AW41" s="176" t="str">
        <f>IF(ISERR(FIND(CONCATENATE(AW$4,","),Pra!$S41))=FALSE,1,"")</f>
        <v/>
      </c>
      <c r="AX41" s="176" t="str">
        <f>IF(ISERR(FIND(CONCATENATE(AX$4,","),Pra!$S41))=FALSE,1,"")</f>
        <v/>
      </c>
      <c r="AY41" s="176" t="str">
        <f>IF(ISERR(FIND(CONCATENATE(AY$4,","),Pra!$S41))=FALSE,1,"")</f>
        <v/>
      </c>
      <c r="AZ41" s="176" t="str">
        <f>IF(ISERR(FIND(CONCATENATE(AZ$4,","),Pra!$S41))=FALSE,1,"")</f>
        <v/>
      </c>
      <c r="BA41" s="176" t="str">
        <f>IF(ISERR(FIND(CONCATENATE(BA$4,","),Pra!$S41))=FALSE,1,"")</f>
        <v/>
      </c>
      <c r="BB41" s="176">
        <f>IF(ISERR(FIND(CONCATENATE(BB$4,","),Pra!$S41))=FALSE,1,"")</f>
        <v>1</v>
      </c>
      <c r="BC41" s="176" t="str">
        <f>IF(ISERR(FIND(CONCATENATE(BC$4,","),Pra!$S41))=FALSE,1,"")</f>
        <v/>
      </c>
      <c r="BD41" s="176" t="str">
        <f>IF(ISERR(FIND(CONCATENATE(BD$4,","),Pra!$S41))=FALSE,1,"")</f>
        <v/>
      </c>
      <c r="BE41" s="176" t="str">
        <f>IF(ISERR(FIND(CONCATENATE(BE$4,","),Pra!$S41))=FALSE,1,"")</f>
        <v/>
      </c>
      <c r="BF41" s="176" t="str">
        <f>IF(ISERR(FIND(CONCATENATE(BF$4,","),Pra!$S41))=FALSE,1,"")</f>
        <v/>
      </c>
      <c r="BG41" s="176" t="str">
        <f>IF(ISERR(FIND(CONCATENATE(BG$4,","),Pra!$S41))=FALSE,1,"")</f>
        <v/>
      </c>
      <c r="BH41" s="176" t="str">
        <f>IF(ISERR(FIND(CONCATENATE(BH$4,","),Pra!$S41))=FALSE,1,"")</f>
        <v/>
      </c>
      <c r="BI41" s="176" t="str">
        <f>IF(ISERR(FIND(CONCATENATE(BI$4,","),Pra!$S41))=FALSE,1,"")</f>
        <v/>
      </c>
      <c r="BJ41" s="176" t="str">
        <f>IF(ISERR(FIND(CONCATENATE(BJ$4,","),Pra!$S41))=FALSE,1,"")</f>
        <v/>
      </c>
      <c r="BK41" s="176" t="str">
        <f>IF(ISERR(FIND(CONCATENATE(BK$4,","),Pra!$S41))=FALSE,1,"")</f>
        <v/>
      </c>
      <c r="BL41" s="176" t="str">
        <f>IF(ISERR(FIND(CONCATENATE(BL$4,","),Pra!$S41))=FALSE,1,"")</f>
        <v/>
      </c>
      <c r="BM41" s="176" t="str">
        <f>IF(ISERR(FIND(CONCATENATE(BM$4,","),Pra!$S41))=FALSE,1,"")</f>
        <v/>
      </c>
      <c r="BN41" s="175" t="str">
        <f>(Pra!$C41)</f>
        <v>Podstawy robotyki</v>
      </c>
      <c r="BO41" s="176" t="str">
        <f>IF(ISERR(FIND(CONCATENATE(BO$4,","),Pra!$T41))=FALSE,1,"")</f>
        <v/>
      </c>
      <c r="BP41" s="176" t="str">
        <f>IF(ISERR(FIND(CONCATENATE(BP$4,","),Pra!$T41))=FALSE,1,"")</f>
        <v/>
      </c>
      <c r="BQ41" s="176" t="str">
        <f>IF(ISERR(FIND(CONCATENATE(BQ$4,","),Pra!$T41))=FALSE,1,"")</f>
        <v/>
      </c>
      <c r="BR41" s="176" t="str">
        <f>IF(ISERR(FIND(CONCATENATE(BR$4,","),Pra!$T41))=FALSE,1,"")</f>
        <v/>
      </c>
      <c r="BS41" s="176">
        <f>IF(ISERR(FIND(CONCATENATE(BS$4,","),Pra!$T41))=FALSE,1,"")</f>
        <v>1</v>
      </c>
      <c r="BT41" s="176" t="str">
        <f>IF(ISERR(FIND(CONCATENATE(BT$4,","),Pra!$T41))=FALSE,1,"")</f>
        <v/>
      </c>
      <c r="BU41" s="176" t="str">
        <f>IF(ISERR(FIND(CONCATENATE(BU$4,","),Pra!$T41))=FALSE,1,"")</f>
        <v/>
      </c>
    </row>
    <row r="42" spans="1:73" ht="12.75" customHeight="1">
      <c r="A42" s="175" t="str">
        <f>(Pra!$C42)</f>
        <v>Podstawy elektroniki</v>
      </c>
      <c r="B42" s="176" t="str">
        <f>IF(ISERR(FIND(CONCATENATE(B$4,","),Pra!$R42))=FALSE,1,"")</f>
        <v/>
      </c>
      <c r="C42" s="176" t="str">
        <f>IF(ISERR(FIND(CONCATENATE(C$4,","),Pra!$R42))=FALSE,1,"")</f>
        <v/>
      </c>
      <c r="D42" s="176" t="str">
        <f>IF(ISERR(FIND(CONCATENATE(D$4,","),Pra!$R42))=FALSE,1,"")</f>
        <v/>
      </c>
      <c r="E42" s="176" t="str">
        <f>IF(ISERR(FIND(CONCATENATE(E$4,","),Pra!$R42))=FALSE,1,"")</f>
        <v/>
      </c>
      <c r="F42" s="176" t="str">
        <f>IF(ISERR(FIND(CONCATENATE(F$4,","),Pra!$R42))=FALSE,1,"")</f>
        <v/>
      </c>
      <c r="G42" s="176" t="str">
        <f>IF(ISERR(FIND(CONCATENATE(G$4,","),Pra!$R42))=FALSE,1,"")</f>
        <v/>
      </c>
      <c r="H42" s="176" t="str">
        <f>IF(ISERR(FIND(CONCATENATE(H$4,","),Pra!$R42))=FALSE,1,"")</f>
        <v/>
      </c>
      <c r="I42" s="176" t="str">
        <f>IF(ISERR(FIND(CONCATENATE(I$4,","),Pra!$R42))=FALSE,1,"")</f>
        <v/>
      </c>
      <c r="J42" s="176" t="str">
        <f>IF(ISERR(FIND(CONCATENATE(J$4,","),Pra!$R42))=FALSE,1,"")</f>
        <v/>
      </c>
      <c r="K42" s="176" t="str">
        <f>IF(ISERR(FIND(CONCATENATE(K$4,","),Pra!$R42))=FALSE,1,"")</f>
        <v/>
      </c>
      <c r="L42" s="176" t="str">
        <f>IF(ISERR(FIND(CONCATENATE(L$4,","),Pra!$R42))=FALSE,1,"")</f>
        <v/>
      </c>
      <c r="M42" s="176">
        <f>IF(ISERR(FIND(CONCATENATE(M$4,","),Pra!$R42))=FALSE,1,"")</f>
        <v>1</v>
      </c>
      <c r="N42" s="176" t="str">
        <f>IF(ISERR(FIND(CONCATENATE(N$4,","),Pra!$R42))=FALSE,1,"")</f>
        <v/>
      </c>
      <c r="O42" s="176" t="str">
        <f>IF(ISERR(FIND(CONCATENATE(O$4,","),Pra!$R42))=FALSE,1,"")</f>
        <v/>
      </c>
      <c r="P42" s="176" t="str">
        <f>IF(ISERR(FIND(CONCATENATE(P$4,","),Pra!$R42))=FALSE,1,"")</f>
        <v/>
      </c>
      <c r="Q42" s="176" t="str">
        <f>IF(ISERR(FIND(CONCATENATE(Q$4,","),Pra!$R42))=FALSE,1,"")</f>
        <v/>
      </c>
      <c r="R42" s="176" t="str">
        <f>IF(ISERR(FIND(CONCATENATE(R$4,","),Pra!$R42))=FALSE,1,"")</f>
        <v/>
      </c>
      <c r="S42" s="176" t="str">
        <f>IF(ISERR(FIND(CONCATENATE(S$4,","),Pra!$R42))=FALSE,1,"")</f>
        <v/>
      </c>
      <c r="T42" s="176" t="str">
        <f>IF(ISERR(FIND(CONCATENATE(T$4,","),Pra!$R42))=FALSE,1,"")</f>
        <v/>
      </c>
      <c r="U42" s="176" t="str">
        <f>IF(ISERR(FIND(CONCATENATE(U$4,","),Pra!$R42))=FALSE,1,"")</f>
        <v/>
      </c>
      <c r="V42" s="176" t="str">
        <f>IF(ISERR(FIND(CONCATENATE(V$4,","),Pra!$R42))=FALSE,1,"")</f>
        <v/>
      </c>
      <c r="W42" s="176" t="str">
        <f>IF(ISERR(FIND(CONCATENATE(W$4,","),Pra!$R42))=FALSE,1,"")</f>
        <v/>
      </c>
      <c r="X42" s="176" t="str">
        <f>IF(ISERR(FIND(CONCATENATE(X$4,","),Pra!$R42))=FALSE,1,"")</f>
        <v/>
      </c>
      <c r="Y42" s="176" t="str">
        <f>IF(ISERR(FIND(CONCATENATE(Y$4,","),Pra!$R42))=FALSE,1,"")</f>
        <v/>
      </c>
      <c r="Z42" s="176" t="str">
        <f>IF(ISERR(FIND(CONCATENATE(Z$4,","),Pra!$R42))=FALSE,1,"")</f>
        <v/>
      </c>
      <c r="AA42" s="176" t="str">
        <f>IF(ISERR(FIND(CONCATENATE(AA$4,","),Pra!$R42))=FALSE,1,"")</f>
        <v/>
      </c>
      <c r="AB42" s="176" t="str">
        <f>IF(ISERR(FIND(CONCATENATE(AB$4,","),Pra!$R42))=FALSE,1,"")</f>
        <v/>
      </c>
      <c r="AC42" s="176" t="str">
        <f>IF(ISERR(FIND(CONCATENATE(AC$4,","),Pra!$R42))=FALSE,1,"")</f>
        <v/>
      </c>
      <c r="AD42" s="175" t="str">
        <f>(Pra!$C42)</f>
        <v>Podstawy elektroniki</v>
      </c>
      <c r="AE42" s="176" t="str">
        <f>IF(ISERR(FIND(CONCATENATE(AE$4,","),Pra!$S42))=FALSE,1,"")</f>
        <v/>
      </c>
      <c r="AF42" s="176">
        <f>IF(ISERR(FIND(CONCATENATE(AF$4,","),Pra!$S42))=FALSE,1,"")</f>
        <v>1</v>
      </c>
      <c r="AG42" s="176" t="str">
        <f>IF(ISERR(FIND(CONCATENATE(AG$4,","),Pra!$S42))=FALSE,1,"")</f>
        <v/>
      </c>
      <c r="AH42" s="176" t="str">
        <f>IF(ISERR(FIND(CONCATENATE(AH$4,","),Pra!$S42))=FALSE,1,"")</f>
        <v/>
      </c>
      <c r="AI42" s="176" t="str">
        <f>IF(ISERR(FIND(CONCATENATE(AI$4,","),Pra!$S42))=FALSE,1,"")</f>
        <v/>
      </c>
      <c r="AJ42" s="176" t="str">
        <f>IF(ISERR(FIND(CONCATENATE(AJ$4,","),Pra!$S42))=FALSE,1,"")</f>
        <v/>
      </c>
      <c r="AK42" s="176" t="str">
        <f>IF(ISERR(FIND(CONCATENATE(AK$4,","),Pra!$S42))=FALSE,1,"")</f>
        <v/>
      </c>
      <c r="AL42" s="176" t="str">
        <f>IF(ISERR(FIND(CONCATENATE(AL$4,","),Pra!$S42))=FALSE,1,"")</f>
        <v/>
      </c>
      <c r="AM42" s="176" t="str">
        <f>IF(ISERR(FIND(CONCATENATE(AM$4,","),Pra!$S42))=FALSE,1,"")</f>
        <v/>
      </c>
      <c r="AN42" s="176" t="str">
        <f>IF(ISERR(FIND(CONCATENATE(AN$4,","),Pra!$S42))=FALSE,1,"")</f>
        <v/>
      </c>
      <c r="AO42" s="176" t="str">
        <f>IF(ISERR(FIND(CONCATENATE(AO$4,","),Pra!$S42))=FALSE,1,"")</f>
        <v/>
      </c>
      <c r="AP42" s="176" t="str">
        <f>IF(ISERR(FIND(CONCATENATE(AP$4,","),Pra!$S42))=FALSE,1,"")</f>
        <v/>
      </c>
      <c r="AQ42" s="176" t="str">
        <f>IF(ISERR(FIND(CONCATENATE(AQ$4,","),Pra!$S42))=FALSE,1,"")</f>
        <v/>
      </c>
      <c r="AR42" s="176" t="str">
        <f>IF(ISERR(FIND(CONCATENATE(AR$4,","),Pra!$S42))=FALSE,1,"")</f>
        <v/>
      </c>
      <c r="AS42" s="176" t="str">
        <f>IF(ISERR(FIND(CONCATENATE(AS$4,","),Pra!$S42))=FALSE,1,"")</f>
        <v/>
      </c>
      <c r="AT42" s="176" t="str">
        <f>IF(ISERR(FIND(CONCATENATE(AT$4,","),Pra!$S42))=FALSE,1,"")</f>
        <v/>
      </c>
      <c r="AU42" s="176" t="str">
        <f>IF(ISERR(FIND(CONCATENATE(AU$4,","),Pra!$S42))=FALSE,1,"")</f>
        <v/>
      </c>
      <c r="AV42" s="176" t="str">
        <f>IF(ISERR(FIND(CONCATENATE(AV$4,","),Pra!$S42))=FALSE,1,"")</f>
        <v/>
      </c>
      <c r="AW42" s="176" t="str">
        <f>IF(ISERR(FIND(CONCATENATE(AW$4,","),Pra!$S42))=FALSE,1,"")</f>
        <v/>
      </c>
      <c r="AX42" s="176" t="str">
        <f>IF(ISERR(FIND(CONCATENATE(AX$4,","),Pra!$S42))=FALSE,1,"")</f>
        <v/>
      </c>
      <c r="AY42" s="176" t="str">
        <f>IF(ISERR(FIND(CONCATENATE(AY$4,","),Pra!$S42))=FALSE,1,"")</f>
        <v/>
      </c>
      <c r="AZ42" s="176" t="str">
        <f>IF(ISERR(FIND(CONCATENATE(AZ$4,","),Pra!$S42))=FALSE,1,"")</f>
        <v/>
      </c>
      <c r="BA42" s="176" t="str">
        <f>IF(ISERR(FIND(CONCATENATE(BA$4,","),Pra!$S42))=FALSE,1,"")</f>
        <v/>
      </c>
      <c r="BB42" s="176" t="str">
        <f>IF(ISERR(FIND(CONCATENATE(BB$4,","),Pra!$S42))=FALSE,1,"")</f>
        <v/>
      </c>
      <c r="BC42" s="176">
        <f>IF(ISERR(FIND(CONCATENATE(BC$4,","),Pra!$S42))=FALSE,1,"")</f>
        <v>1</v>
      </c>
      <c r="BD42" s="176" t="str">
        <f>IF(ISERR(FIND(CONCATENATE(BD$4,","),Pra!$S42))=FALSE,1,"")</f>
        <v/>
      </c>
      <c r="BE42" s="176" t="str">
        <f>IF(ISERR(FIND(CONCATENATE(BE$4,","),Pra!$S42))=FALSE,1,"")</f>
        <v/>
      </c>
      <c r="BF42" s="176" t="str">
        <f>IF(ISERR(FIND(CONCATENATE(BF$4,","),Pra!$S42))=FALSE,1,"")</f>
        <v/>
      </c>
      <c r="BG42" s="176" t="str">
        <f>IF(ISERR(FIND(CONCATENATE(BG$4,","),Pra!$S42))=FALSE,1,"")</f>
        <v/>
      </c>
      <c r="BH42" s="176" t="str">
        <f>IF(ISERR(FIND(CONCATENATE(BH$4,","),Pra!$S42))=FALSE,1,"")</f>
        <v/>
      </c>
      <c r="BI42" s="176" t="str">
        <f>IF(ISERR(FIND(CONCATENATE(BI$4,","),Pra!$S42))=FALSE,1,"")</f>
        <v/>
      </c>
      <c r="BJ42" s="176" t="str">
        <f>IF(ISERR(FIND(CONCATENATE(BJ$4,","),Pra!$S42))=FALSE,1,"")</f>
        <v/>
      </c>
      <c r="BK42" s="176" t="str">
        <f>IF(ISERR(FIND(CONCATENATE(BK$4,","),Pra!$S42))=FALSE,1,"")</f>
        <v/>
      </c>
      <c r="BL42" s="176" t="str">
        <f>IF(ISERR(FIND(CONCATENATE(BL$4,","),Pra!$S42))=FALSE,1,"")</f>
        <v/>
      </c>
      <c r="BM42" s="176" t="str">
        <f>IF(ISERR(FIND(CONCATENATE(BM$4,","),Pra!$S42))=FALSE,1,"")</f>
        <v/>
      </c>
      <c r="BN42" s="175" t="str">
        <f>(Pra!$C42)</f>
        <v>Podstawy elektroniki</v>
      </c>
      <c r="BO42" s="176">
        <f>IF(ISERR(FIND(CONCATENATE(BO$4,","),Pra!$T42))=FALSE,1,"")</f>
        <v>1</v>
      </c>
      <c r="BP42" s="176" t="str">
        <f>IF(ISERR(FIND(CONCATENATE(BP$4,","),Pra!$T42))=FALSE,1,"")</f>
        <v/>
      </c>
      <c r="BQ42" s="176" t="str">
        <f>IF(ISERR(FIND(CONCATENATE(BQ$4,","),Pra!$T42))=FALSE,1,"")</f>
        <v/>
      </c>
      <c r="BR42" s="176" t="str">
        <f>IF(ISERR(FIND(CONCATENATE(BR$4,","),Pra!$T42))=FALSE,1,"")</f>
        <v/>
      </c>
      <c r="BS42" s="176" t="str">
        <f>IF(ISERR(FIND(CONCATENATE(BS$4,","),Pra!$T42))=FALSE,1,"")</f>
        <v/>
      </c>
      <c r="BT42" s="176" t="str">
        <f>IF(ISERR(FIND(CONCATENATE(BT$4,","),Pra!$T42))=FALSE,1,"")</f>
        <v/>
      </c>
      <c r="BU42" s="176" t="str">
        <f>IF(ISERR(FIND(CONCATENATE(BU$4,","),Pra!$T42))=FALSE,1,"")</f>
        <v/>
      </c>
    </row>
    <row r="43" spans="1:73" ht="12.75" customHeight="1">
      <c r="A43" s="175" t="str">
        <f>(Pra!$C43)</f>
        <v>Systemy czasu rzeczywistego</v>
      </c>
      <c r="B43" s="176" t="str">
        <f>IF(ISERR(FIND(CONCATENATE(B$4,","),Pra!$R43))=FALSE,1,"")</f>
        <v/>
      </c>
      <c r="C43" s="176" t="str">
        <f>IF(ISERR(FIND(CONCATENATE(C$4,","),Pra!$R43))=FALSE,1,"")</f>
        <v/>
      </c>
      <c r="D43" s="176" t="str">
        <f>IF(ISERR(FIND(CONCATENATE(D$4,","),Pra!$R43))=FALSE,1,"")</f>
        <v/>
      </c>
      <c r="E43" s="176" t="str">
        <f>IF(ISERR(FIND(CONCATENATE(E$4,","),Pra!$R43))=FALSE,1,"")</f>
        <v/>
      </c>
      <c r="F43" s="176" t="str">
        <f>IF(ISERR(FIND(CONCATENATE(F$4,","),Pra!$R43))=FALSE,1,"")</f>
        <v/>
      </c>
      <c r="G43" s="176" t="str">
        <f>IF(ISERR(FIND(CONCATENATE(G$4,","),Pra!$R43))=FALSE,1,"")</f>
        <v/>
      </c>
      <c r="H43" s="176" t="str">
        <f>IF(ISERR(FIND(CONCATENATE(H$4,","),Pra!$R43))=FALSE,1,"")</f>
        <v/>
      </c>
      <c r="I43" s="176" t="str">
        <f>IF(ISERR(FIND(CONCATENATE(I$4,","),Pra!$R43))=FALSE,1,"")</f>
        <v/>
      </c>
      <c r="J43" s="176">
        <f>IF(ISERR(FIND(CONCATENATE(J$4,","),Pra!$R43))=FALSE,1,"")</f>
        <v>1</v>
      </c>
      <c r="K43" s="176" t="str">
        <f>IF(ISERR(FIND(CONCATENATE(K$4,","),Pra!$R43))=FALSE,1,"")</f>
        <v/>
      </c>
      <c r="L43" s="176" t="str">
        <f>IF(ISERR(FIND(CONCATENATE(L$4,","),Pra!$R43))=FALSE,1,"")</f>
        <v/>
      </c>
      <c r="M43" s="176" t="str">
        <f>IF(ISERR(FIND(CONCATENATE(M$4,","),Pra!$R43))=FALSE,1,"")</f>
        <v/>
      </c>
      <c r="N43" s="176">
        <f>IF(ISERR(FIND(CONCATENATE(N$4,","),Pra!$R43))=FALSE,1,"")</f>
        <v>1</v>
      </c>
      <c r="O43" s="176" t="str">
        <f>IF(ISERR(FIND(CONCATENATE(O$4,","),Pra!$R43))=FALSE,1,"")</f>
        <v/>
      </c>
      <c r="P43" s="176" t="str">
        <f>IF(ISERR(FIND(CONCATENATE(P$4,","),Pra!$R43))=FALSE,1,"")</f>
        <v/>
      </c>
      <c r="Q43" s="176" t="str">
        <f>IF(ISERR(FIND(CONCATENATE(Q$4,","),Pra!$R43))=FALSE,1,"")</f>
        <v/>
      </c>
      <c r="R43" s="176" t="str">
        <f>IF(ISERR(FIND(CONCATENATE(R$4,","),Pra!$R43))=FALSE,1,"")</f>
        <v/>
      </c>
      <c r="S43" s="176" t="str">
        <f>IF(ISERR(FIND(CONCATENATE(S$4,","),Pra!$R43))=FALSE,1,"")</f>
        <v/>
      </c>
      <c r="T43" s="176">
        <f>IF(ISERR(FIND(CONCATENATE(T$4,","),Pra!$R43))=FALSE,1,"")</f>
        <v>1</v>
      </c>
      <c r="U43" s="176" t="str">
        <f>IF(ISERR(FIND(CONCATENATE(U$4,","),Pra!$R43))=FALSE,1,"")</f>
        <v/>
      </c>
      <c r="V43" s="176" t="str">
        <f>IF(ISERR(FIND(CONCATENATE(V$4,","),Pra!$R43))=FALSE,1,"")</f>
        <v/>
      </c>
      <c r="W43" s="176" t="str">
        <f>IF(ISERR(FIND(CONCATENATE(W$4,","),Pra!$R43))=FALSE,1,"")</f>
        <v/>
      </c>
      <c r="X43" s="176" t="str">
        <f>IF(ISERR(FIND(CONCATENATE(X$4,","),Pra!$R43))=FALSE,1,"")</f>
        <v/>
      </c>
      <c r="Y43" s="176" t="str">
        <f>IF(ISERR(FIND(CONCATENATE(Y$4,","),Pra!$R43))=FALSE,1,"")</f>
        <v/>
      </c>
      <c r="Z43" s="176" t="str">
        <f>IF(ISERR(FIND(CONCATENATE(Z$4,","),Pra!$R43))=FALSE,1,"")</f>
        <v/>
      </c>
      <c r="AA43" s="176" t="str">
        <f>IF(ISERR(FIND(CONCATENATE(AA$4,","),Pra!$R43))=FALSE,1,"")</f>
        <v/>
      </c>
      <c r="AB43" s="176" t="str">
        <f>IF(ISERR(FIND(CONCATENATE(AB$4,","),Pra!$R43))=FALSE,1,"")</f>
        <v/>
      </c>
      <c r="AC43" s="176" t="str">
        <f>IF(ISERR(FIND(CONCATENATE(AC$4,","),Pra!$R43))=FALSE,1,"")</f>
        <v/>
      </c>
      <c r="AD43" s="175" t="str">
        <f>(Pra!$C43)</f>
        <v>Systemy czasu rzeczywistego</v>
      </c>
      <c r="AE43" s="176" t="str">
        <f>IF(ISERR(FIND(CONCATENATE(AE$4,","),Pra!$S43))=FALSE,1,"")</f>
        <v/>
      </c>
      <c r="AF43" s="176" t="str">
        <f>IF(ISERR(FIND(CONCATENATE(AF$4,","),Pra!$S43))=FALSE,1,"")</f>
        <v/>
      </c>
      <c r="AG43" s="176" t="str">
        <f>IF(ISERR(FIND(CONCATENATE(AG$4,","),Pra!$S43))=FALSE,1,"")</f>
        <v/>
      </c>
      <c r="AH43" s="176" t="str">
        <f>IF(ISERR(FIND(CONCATENATE(AH$4,","),Pra!$S43))=FALSE,1,"")</f>
        <v/>
      </c>
      <c r="AI43" s="176" t="str">
        <f>IF(ISERR(FIND(CONCATENATE(AI$4,","),Pra!$S43))=FALSE,1,"")</f>
        <v/>
      </c>
      <c r="AJ43" s="176" t="str">
        <f>IF(ISERR(FIND(CONCATENATE(AJ$4,","),Pra!$S43))=FALSE,1,"")</f>
        <v/>
      </c>
      <c r="AK43" s="176" t="str">
        <f>IF(ISERR(FIND(CONCATENATE(AK$4,","),Pra!$S43))=FALSE,1,"")</f>
        <v/>
      </c>
      <c r="AL43" s="176" t="str">
        <f>IF(ISERR(FIND(CONCATENATE(AL$4,","),Pra!$S43))=FALSE,1,"")</f>
        <v/>
      </c>
      <c r="AM43" s="176" t="str">
        <f>IF(ISERR(FIND(CONCATENATE(AM$4,","),Pra!$S43))=FALSE,1,"")</f>
        <v/>
      </c>
      <c r="AN43" s="176" t="str">
        <f>IF(ISERR(FIND(CONCATENATE(AN$4,","),Pra!$S43))=FALSE,1,"")</f>
        <v/>
      </c>
      <c r="AO43" s="176" t="str">
        <f>IF(ISERR(FIND(CONCATENATE(AO$4,","),Pra!$S43))=FALSE,1,"")</f>
        <v/>
      </c>
      <c r="AP43" s="176" t="str">
        <f>IF(ISERR(FIND(CONCATENATE(AP$4,","),Pra!$S43))=FALSE,1,"")</f>
        <v/>
      </c>
      <c r="AQ43" s="176" t="str">
        <f>IF(ISERR(FIND(CONCATENATE(AQ$4,","),Pra!$S43))=FALSE,1,"")</f>
        <v/>
      </c>
      <c r="AR43" s="176" t="str">
        <f>IF(ISERR(FIND(CONCATENATE(AR$4,","),Pra!$S43))=FALSE,1,"")</f>
        <v/>
      </c>
      <c r="AS43" s="176" t="str">
        <f>IF(ISERR(FIND(CONCATENATE(AS$4,","),Pra!$S43))=FALSE,1,"")</f>
        <v/>
      </c>
      <c r="AT43" s="176" t="str">
        <f>IF(ISERR(FIND(CONCATENATE(AT$4,","),Pra!$S43))=FALSE,1,"")</f>
        <v/>
      </c>
      <c r="AU43" s="176" t="str">
        <f>IF(ISERR(FIND(CONCATENATE(AU$4,","),Pra!$S43))=FALSE,1,"")</f>
        <v/>
      </c>
      <c r="AV43" s="176" t="str">
        <f>IF(ISERR(FIND(CONCATENATE(AV$4,","),Pra!$S43))=FALSE,1,"")</f>
        <v/>
      </c>
      <c r="AW43" s="176" t="str">
        <f>IF(ISERR(FIND(CONCATENATE(AW$4,","),Pra!$S43))=FALSE,1,"")</f>
        <v/>
      </c>
      <c r="AX43" s="176" t="str">
        <f>IF(ISERR(FIND(CONCATENATE(AX$4,","),Pra!$S43))=FALSE,1,"")</f>
        <v/>
      </c>
      <c r="AY43" s="176" t="str">
        <f>IF(ISERR(FIND(CONCATENATE(AY$4,","),Pra!$S43))=FALSE,1,"")</f>
        <v/>
      </c>
      <c r="AZ43" s="176" t="str">
        <f>IF(ISERR(FIND(CONCATENATE(AZ$4,","),Pra!$S43))=FALSE,1,"")</f>
        <v/>
      </c>
      <c r="BA43" s="176" t="str">
        <f>IF(ISERR(FIND(CONCATENATE(BA$4,","),Pra!$S43))=FALSE,1,"")</f>
        <v/>
      </c>
      <c r="BB43" s="176" t="str">
        <f>IF(ISERR(FIND(CONCATENATE(BB$4,","),Pra!$S43))=FALSE,1,"")</f>
        <v/>
      </c>
      <c r="BC43" s="176" t="str">
        <f>IF(ISERR(FIND(CONCATENATE(BC$4,","),Pra!$S43))=FALSE,1,"")</f>
        <v/>
      </c>
      <c r="BD43" s="176">
        <f>IF(ISERR(FIND(CONCATENATE(BD$4,","),Pra!$S43))=FALSE,1,"")</f>
        <v>1</v>
      </c>
      <c r="BE43" s="176">
        <f>IF(ISERR(FIND(CONCATENATE(BE$4,","),Pra!$S43))=FALSE,1,"")</f>
        <v>1</v>
      </c>
      <c r="BF43" s="176">
        <f>IF(ISERR(FIND(CONCATENATE(BF$4,","),Pra!$S43))=FALSE,1,"")</f>
        <v>1</v>
      </c>
      <c r="BG43" s="176" t="str">
        <f>IF(ISERR(FIND(CONCATENATE(BG$4,","),Pra!$S43))=FALSE,1,"")</f>
        <v/>
      </c>
      <c r="BH43" s="176" t="str">
        <f>IF(ISERR(FIND(CONCATENATE(BH$4,","),Pra!$S43))=FALSE,1,"")</f>
        <v/>
      </c>
      <c r="BI43" s="176" t="str">
        <f>IF(ISERR(FIND(CONCATENATE(BI$4,","),Pra!$S43))=FALSE,1,"")</f>
        <v/>
      </c>
      <c r="BJ43" s="176" t="str">
        <f>IF(ISERR(FIND(CONCATENATE(BJ$4,","),Pra!$S43))=FALSE,1,"")</f>
        <v/>
      </c>
      <c r="BK43" s="176" t="str">
        <f>IF(ISERR(FIND(CONCATENATE(BK$4,","),Pra!$S43))=FALSE,1,"")</f>
        <v/>
      </c>
      <c r="BL43" s="176" t="str">
        <f>IF(ISERR(FIND(CONCATENATE(BL$4,","),Pra!$S43))=FALSE,1,"")</f>
        <v/>
      </c>
      <c r="BM43" s="176" t="str">
        <f>IF(ISERR(FIND(CONCATENATE(BM$4,","),Pra!$S43))=FALSE,1,"")</f>
        <v/>
      </c>
      <c r="BN43" s="175" t="str">
        <f>(Pra!$C43)</f>
        <v>Systemy czasu rzeczywistego</v>
      </c>
      <c r="BO43" s="176" t="str">
        <f>IF(ISERR(FIND(CONCATENATE(BO$4,","),Pra!$T43))=FALSE,1,"")</f>
        <v/>
      </c>
      <c r="BP43" s="176" t="str">
        <f>IF(ISERR(FIND(CONCATENATE(BP$4,","),Pra!$T43))=FALSE,1,"")</f>
        <v/>
      </c>
      <c r="BQ43" s="176" t="str">
        <f>IF(ISERR(FIND(CONCATENATE(BQ$4,","),Pra!$T43))=FALSE,1,"")</f>
        <v/>
      </c>
      <c r="BR43" s="176" t="str">
        <f>IF(ISERR(FIND(CONCATENATE(BR$4,","),Pra!$T43))=FALSE,1,"")</f>
        <v/>
      </c>
      <c r="BS43" s="176">
        <f>IF(ISERR(FIND(CONCATENATE(BS$4,","),Pra!$T43))=FALSE,1,"")</f>
        <v>1</v>
      </c>
      <c r="BT43" s="176" t="str">
        <f>IF(ISERR(FIND(CONCATENATE(BT$4,","),Pra!$T43))=FALSE,1,"")</f>
        <v/>
      </c>
      <c r="BU43" s="176" t="str">
        <f>IF(ISERR(FIND(CONCATENATE(BU$4,","),Pra!$T43))=FALSE,1,"")</f>
        <v/>
      </c>
    </row>
    <row r="44" spans="1:73" ht="12.75" customHeight="1">
      <c r="A44" s="175" t="str">
        <f>(Pra!$C44)</f>
        <v>Grafika inżynierska</v>
      </c>
      <c r="B44" s="176" t="str">
        <f>IF(ISERR(FIND(CONCATENATE(B$4,","),Pra!$R44))=FALSE,1,"")</f>
        <v/>
      </c>
      <c r="C44" s="176" t="str">
        <f>IF(ISERR(FIND(CONCATENATE(C$4,","),Pra!$R44))=FALSE,1,"")</f>
        <v/>
      </c>
      <c r="D44" s="176">
        <f>IF(ISERR(FIND(CONCATENATE(D$4,","),Pra!$R44))=FALSE,1,"")</f>
        <v>1</v>
      </c>
      <c r="E44" s="176">
        <f>IF(ISERR(FIND(CONCATENATE(E$4,","),Pra!$R44))=FALSE,1,"")</f>
        <v>1</v>
      </c>
      <c r="F44" s="176" t="str">
        <f>IF(ISERR(FIND(CONCATENATE(F$4,","),Pra!$R44))=FALSE,1,"")</f>
        <v/>
      </c>
      <c r="G44" s="176" t="str">
        <f>IF(ISERR(FIND(CONCATENATE(G$4,","),Pra!$R44))=FALSE,1,"")</f>
        <v/>
      </c>
      <c r="H44" s="176" t="str">
        <f>IF(ISERR(FIND(CONCATENATE(H$4,","),Pra!$R44))=FALSE,1,"")</f>
        <v/>
      </c>
      <c r="I44" s="176" t="str">
        <f>IF(ISERR(FIND(CONCATENATE(I$4,","),Pra!$R44))=FALSE,1,"")</f>
        <v/>
      </c>
      <c r="J44" s="176" t="str">
        <f>IF(ISERR(FIND(CONCATENATE(J$4,","),Pra!$R44))=FALSE,1,"")</f>
        <v/>
      </c>
      <c r="K44" s="176" t="str">
        <f>IF(ISERR(FIND(CONCATENATE(K$4,","),Pra!$R44))=FALSE,1,"")</f>
        <v/>
      </c>
      <c r="L44" s="176" t="str">
        <f>IF(ISERR(FIND(CONCATENATE(L$4,","),Pra!$R44))=FALSE,1,"")</f>
        <v/>
      </c>
      <c r="M44" s="176" t="str">
        <f>IF(ISERR(FIND(CONCATENATE(M$4,","),Pra!$R44))=FALSE,1,"")</f>
        <v/>
      </c>
      <c r="N44" s="176" t="str">
        <f>IF(ISERR(FIND(CONCATENATE(N$4,","),Pra!$R44))=FALSE,1,"")</f>
        <v/>
      </c>
      <c r="O44" s="176" t="str">
        <f>IF(ISERR(FIND(CONCATENATE(O$4,","),Pra!$R44))=FALSE,1,"")</f>
        <v/>
      </c>
      <c r="P44" s="176" t="str">
        <f>IF(ISERR(FIND(CONCATENATE(P$4,","),Pra!$R44))=FALSE,1,"")</f>
        <v/>
      </c>
      <c r="Q44" s="176" t="str">
        <f>IF(ISERR(FIND(CONCATENATE(Q$4,","),Pra!$R44))=FALSE,1,"")</f>
        <v/>
      </c>
      <c r="R44" s="176" t="str">
        <f>IF(ISERR(FIND(CONCATENATE(R$4,","),Pra!$R44))=FALSE,1,"")</f>
        <v/>
      </c>
      <c r="S44" s="176" t="str">
        <f>IF(ISERR(FIND(CONCATENATE(S$4,","),Pra!$R44))=FALSE,1,"")</f>
        <v/>
      </c>
      <c r="T44" s="176" t="str">
        <f>IF(ISERR(FIND(CONCATENATE(T$4,","),Pra!$R44))=FALSE,1,"")</f>
        <v/>
      </c>
      <c r="U44" s="176">
        <f>IF(ISERR(FIND(CONCATENATE(U$4,","),Pra!$R44))=FALSE,1,"")</f>
        <v>1</v>
      </c>
      <c r="V44" s="176" t="str">
        <f>IF(ISERR(FIND(CONCATENATE(V$4,","),Pra!$R44))=FALSE,1,"")</f>
        <v/>
      </c>
      <c r="W44" s="176" t="str">
        <f>IF(ISERR(FIND(CONCATENATE(W$4,","),Pra!$R44))=FALSE,1,"")</f>
        <v/>
      </c>
      <c r="X44" s="176">
        <f>IF(ISERR(FIND(CONCATENATE(X$4,","),Pra!$R44))=FALSE,1,"")</f>
        <v>1</v>
      </c>
      <c r="Y44" s="176" t="str">
        <f>IF(ISERR(FIND(CONCATENATE(Y$4,","),Pra!$R44))=FALSE,1,"")</f>
        <v/>
      </c>
      <c r="Z44" s="176" t="str">
        <f>IF(ISERR(FIND(CONCATENATE(Z$4,","),Pra!$R44))=FALSE,1,"")</f>
        <v/>
      </c>
      <c r="AA44" s="176" t="str">
        <f>IF(ISERR(FIND(CONCATENATE(AA$4,","),Pra!$R44))=FALSE,1,"")</f>
        <v/>
      </c>
      <c r="AB44" s="176" t="str">
        <f>IF(ISERR(FIND(CONCATENATE(AB$4,","),Pra!$R44))=FALSE,1,"")</f>
        <v/>
      </c>
      <c r="AC44" s="176" t="str">
        <f>IF(ISERR(FIND(CONCATENATE(AC$4,","),Pra!$R44))=FALSE,1,"")</f>
        <v/>
      </c>
      <c r="AD44" s="175" t="str">
        <f>(Pra!$C44)</f>
        <v>Grafika inżynierska</v>
      </c>
      <c r="AE44" s="176" t="str">
        <f>IF(ISERR(FIND(CONCATENATE(AE$4,","),Pra!$S44))=FALSE,1,"")</f>
        <v/>
      </c>
      <c r="AF44" s="176">
        <f>IF(ISERR(FIND(CONCATENATE(AF$4,","),Pra!$S44))=FALSE,1,"")</f>
        <v>1</v>
      </c>
      <c r="AG44" s="176" t="str">
        <f>IF(ISERR(FIND(CONCATENATE(AG$4,","),Pra!$S44))=FALSE,1,"")</f>
        <v/>
      </c>
      <c r="AH44" s="176" t="str">
        <f>IF(ISERR(FIND(CONCATENATE(AH$4,","),Pra!$S44))=FALSE,1,"")</f>
        <v/>
      </c>
      <c r="AI44" s="176" t="str">
        <f>IF(ISERR(FIND(CONCATENATE(AI$4,","),Pra!$S44))=FALSE,1,"")</f>
        <v/>
      </c>
      <c r="AJ44" s="176" t="str">
        <f>IF(ISERR(FIND(CONCATENATE(AJ$4,","),Pra!$S44))=FALSE,1,"")</f>
        <v/>
      </c>
      <c r="AK44" s="176" t="str">
        <f>IF(ISERR(FIND(CONCATENATE(AK$4,","),Pra!$S44))=FALSE,1,"")</f>
        <v/>
      </c>
      <c r="AL44" s="176" t="str">
        <f>IF(ISERR(FIND(CONCATENATE(AL$4,","),Pra!$S44))=FALSE,1,"")</f>
        <v/>
      </c>
      <c r="AM44" s="176" t="str">
        <f>IF(ISERR(FIND(CONCATENATE(AM$4,","),Pra!$S44))=FALSE,1,"")</f>
        <v/>
      </c>
      <c r="AN44" s="176" t="str">
        <f>IF(ISERR(FIND(CONCATENATE(AN$4,","),Pra!$S44))=FALSE,1,"")</f>
        <v/>
      </c>
      <c r="AO44" s="176" t="str">
        <f>IF(ISERR(FIND(CONCATENATE(AO$4,","),Pra!$S44))=FALSE,1,"")</f>
        <v/>
      </c>
      <c r="AP44" s="176" t="str">
        <f>IF(ISERR(FIND(CONCATENATE(AP$4,","),Pra!$S44))=FALSE,1,"")</f>
        <v/>
      </c>
      <c r="AQ44" s="176" t="str">
        <f>IF(ISERR(FIND(CONCATENATE(AQ$4,","),Pra!$S44))=FALSE,1,"")</f>
        <v/>
      </c>
      <c r="AR44" s="176" t="str">
        <f>IF(ISERR(FIND(CONCATENATE(AR$4,","),Pra!$S44))=FALSE,1,"")</f>
        <v/>
      </c>
      <c r="AS44" s="176" t="str">
        <f>IF(ISERR(FIND(CONCATENATE(AS$4,","),Pra!$S44))=FALSE,1,"")</f>
        <v/>
      </c>
      <c r="AT44" s="176" t="str">
        <f>IF(ISERR(FIND(CONCATENATE(AT$4,","),Pra!$S44))=FALSE,1,"")</f>
        <v/>
      </c>
      <c r="AU44" s="176" t="str">
        <f>IF(ISERR(FIND(CONCATENATE(AU$4,","),Pra!$S44))=FALSE,1,"")</f>
        <v/>
      </c>
      <c r="AV44" s="176" t="str">
        <f>IF(ISERR(FIND(CONCATENATE(AV$4,","),Pra!$S44))=FALSE,1,"")</f>
        <v/>
      </c>
      <c r="AW44" s="176" t="str">
        <f>IF(ISERR(FIND(CONCATENATE(AW$4,","),Pra!$S44))=FALSE,1,"")</f>
        <v/>
      </c>
      <c r="AX44" s="176" t="str">
        <f>IF(ISERR(FIND(CONCATENATE(AX$4,","),Pra!$S44))=FALSE,1,"")</f>
        <v/>
      </c>
      <c r="AY44" s="176" t="str">
        <f>IF(ISERR(FIND(CONCATENATE(AY$4,","),Pra!$S44))=FALSE,1,"")</f>
        <v/>
      </c>
      <c r="AZ44" s="176" t="str">
        <f>IF(ISERR(FIND(CONCATENATE(AZ$4,","),Pra!$S44))=FALSE,1,"")</f>
        <v/>
      </c>
      <c r="BA44" s="176">
        <f>IF(ISERR(FIND(CONCATENATE(BA$4,","),Pra!$S44))=FALSE,1,"")</f>
        <v>1</v>
      </c>
      <c r="BB44" s="176">
        <f>IF(ISERR(FIND(CONCATENATE(BB$4,","),Pra!$S44))=FALSE,1,"")</f>
        <v>1</v>
      </c>
      <c r="BC44" s="176">
        <f>IF(ISERR(FIND(CONCATENATE(BC$4,","),Pra!$S44))=FALSE,1,"")</f>
        <v>1</v>
      </c>
      <c r="BD44" s="176" t="str">
        <f>IF(ISERR(FIND(CONCATENATE(BD$4,","),Pra!$S44))=FALSE,1,"")</f>
        <v/>
      </c>
      <c r="BE44" s="176" t="str">
        <f>IF(ISERR(FIND(CONCATENATE(BE$4,","),Pra!$S44))=FALSE,1,"")</f>
        <v/>
      </c>
      <c r="BF44" s="176" t="str">
        <f>IF(ISERR(FIND(CONCATENATE(BF$4,","),Pra!$S44))=FALSE,1,"")</f>
        <v/>
      </c>
      <c r="BG44" s="176" t="str">
        <f>IF(ISERR(FIND(CONCATENATE(BG$4,","),Pra!$S44))=FALSE,1,"")</f>
        <v/>
      </c>
      <c r="BH44" s="176" t="str">
        <f>IF(ISERR(FIND(CONCATENATE(BH$4,","),Pra!$S44))=FALSE,1,"")</f>
        <v/>
      </c>
      <c r="BI44" s="176" t="str">
        <f>IF(ISERR(FIND(CONCATENATE(BI$4,","),Pra!$S44))=FALSE,1,"")</f>
        <v/>
      </c>
      <c r="BJ44" s="176" t="str">
        <f>IF(ISERR(FIND(CONCATENATE(BJ$4,","),Pra!$S44))=FALSE,1,"")</f>
        <v/>
      </c>
      <c r="BK44" s="176" t="str">
        <f>IF(ISERR(FIND(CONCATENATE(BK$4,","),Pra!$S44))=FALSE,1,"")</f>
        <v/>
      </c>
      <c r="BL44" s="176" t="str">
        <f>IF(ISERR(FIND(CONCATENATE(BL$4,","),Pra!$S44))=FALSE,1,"")</f>
        <v/>
      </c>
      <c r="BM44" s="176" t="str">
        <f>IF(ISERR(FIND(CONCATENATE(BM$4,","),Pra!$S44))=FALSE,1,"")</f>
        <v/>
      </c>
      <c r="BN44" s="175" t="str">
        <f>(Pra!$C44)</f>
        <v>Grafika inżynierska</v>
      </c>
      <c r="BO44" s="176" t="str">
        <f>IF(ISERR(FIND(CONCATENATE(BO$4,","),Pra!$T44))=FALSE,1,"")</f>
        <v/>
      </c>
      <c r="BP44" s="176" t="str">
        <f>IF(ISERR(FIND(CONCATENATE(BP$4,","),Pra!$T44))=FALSE,1,"")</f>
        <v/>
      </c>
      <c r="BQ44" s="176">
        <f>IF(ISERR(FIND(CONCATENATE(BQ$4,","),Pra!$T44))=FALSE,1,"")</f>
        <v>1</v>
      </c>
      <c r="BR44" s="176" t="str">
        <f>IF(ISERR(FIND(CONCATENATE(BR$4,","),Pra!$T44))=FALSE,1,"")</f>
        <v/>
      </c>
      <c r="BS44" s="176" t="str">
        <f>IF(ISERR(FIND(CONCATENATE(BS$4,","),Pra!$T44))=FALSE,1,"")</f>
        <v/>
      </c>
      <c r="BT44" s="176" t="str">
        <f>IF(ISERR(FIND(CONCATENATE(BT$4,","),Pra!$T44))=FALSE,1,"")</f>
        <v/>
      </c>
      <c r="BU44" s="176" t="str">
        <f>IF(ISERR(FIND(CONCATENATE(BU$4,","),Pra!$T44))=FALSE,1,"")</f>
        <v/>
      </c>
    </row>
    <row r="45" spans="1:73" ht="12.75" customHeight="1">
      <c r="A45" s="175" t="str">
        <f>(Pra!$C45)</f>
        <v>Praktyka 1 (8 godz. w tyg.)</v>
      </c>
      <c r="B45" s="176" t="str">
        <f>IF(ISERR(FIND(CONCATENATE(B$4,","),Pra!$R45))=FALSE,1,"")</f>
        <v/>
      </c>
      <c r="C45" s="176" t="str">
        <f>IF(ISERR(FIND(CONCATENATE(C$4,","),Pra!$R45))=FALSE,1,"")</f>
        <v/>
      </c>
      <c r="D45" s="176" t="str">
        <f>IF(ISERR(FIND(CONCATENATE(D$4,","),Pra!$R45))=FALSE,1,"")</f>
        <v/>
      </c>
      <c r="E45" s="176" t="str">
        <f>IF(ISERR(FIND(CONCATENATE(E$4,","),Pra!$R45))=FALSE,1,"")</f>
        <v/>
      </c>
      <c r="F45" s="176" t="str">
        <f>IF(ISERR(FIND(CONCATENATE(F$4,","),Pra!$R45))=FALSE,1,"")</f>
        <v/>
      </c>
      <c r="G45" s="176" t="str">
        <f>IF(ISERR(FIND(CONCATENATE(G$4,","),Pra!$R45))=FALSE,1,"")</f>
        <v/>
      </c>
      <c r="H45" s="176" t="str">
        <f>IF(ISERR(FIND(CONCATENATE(H$4,","),Pra!$R45))=FALSE,1,"")</f>
        <v/>
      </c>
      <c r="I45" s="176" t="str">
        <f>IF(ISERR(FIND(CONCATENATE(I$4,","),Pra!$R45))=FALSE,1,"")</f>
        <v/>
      </c>
      <c r="J45" s="176" t="str">
        <f>IF(ISERR(FIND(CONCATENATE(J$4,","),Pra!$R45))=FALSE,1,"")</f>
        <v/>
      </c>
      <c r="K45" s="176" t="str">
        <f>IF(ISERR(FIND(CONCATENATE(K$4,","),Pra!$R45))=FALSE,1,"")</f>
        <v/>
      </c>
      <c r="L45" s="176" t="str">
        <f>IF(ISERR(FIND(CONCATENATE(L$4,","),Pra!$R45))=FALSE,1,"")</f>
        <v/>
      </c>
      <c r="M45" s="176" t="str">
        <f>IF(ISERR(FIND(CONCATENATE(M$4,","),Pra!$R45))=FALSE,1,"")</f>
        <v/>
      </c>
      <c r="N45" s="176" t="str">
        <f>IF(ISERR(FIND(CONCATENATE(N$4,","),Pra!$R45))=FALSE,1,"")</f>
        <v/>
      </c>
      <c r="O45" s="176" t="str">
        <f>IF(ISERR(FIND(CONCATENATE(O$4,","),Pra!$R45))=FALSE,1,"")</f>
        <v/>
      </c>
      <c r="P45" s="176" t="str">
        <f>IF(ISERR(FIND(CONCATENATE(P$4,","),Pra!$R45))=FALSE,1,"")</f>
        <v/>
      </c>
      <c r="Q45" s="176" t="str">
        <f>IF(ISERR(FIND(CONCATENATE(Q$4,","),Pra!$R45))=FALSE,1,"")</f>
        <v/>
      </c>
      <c r="R45" s="176" t="str">
        <f>IF(ISERR(FIND(CONCATENATE(R$4,","),Pra!$R45))=FALSE,1,"")</f>
        <v/>
      </c>
      <c r="S45" s="176" t="str">
        <f>IF(ISERR(FIND(CONCATENATE(S$4,","),Pra!$R45))=FALSE,1,"")</f>
        <v/>
      </c>
      <c r="T45" s="176" t="str">
        <f>IF(ISERR(FIND(CONCATENATE(T$4,","),Pra!$R45))=FALSE,1,"")</f>
        <v/>
      </c>
      <c r="U45" s="176" t="str">
        <f>IF(ISERR(FIND(CONCATENATE(U$4,","),Pra!$R45))=FALSE,1,"")</f>
        <v/>
      </c>
      <c r="V45" s="176">
        <f>IF(ISERR(FIND(CONCATENATE(V$4,","),Pra!$R45))=FALSE,1,"")</f>
        <v>1</v>
      </c>
      <c r="W45" s="176" t="str">
        <f>IF(ISERR(FIND(CONCATENATE(W$4,","),Pra!$R45))=FALSE,1,"")</f>
        <v/>
      </c>
      <c r="X45" s="176" t="str">
        <f>IF(ISERR(FIND(CONCATENATE(X$4,","),Pra!$R45))=FALSE,1,"")</f>
        <v/>
      </c>
      <c r="Y45" s="176">
        <f>IF(ISERR(FIND(CONCATENATE(Y$4,","),Pra!$R45))=FALSE,1,"")</f>
        <v>1</v>
      </c>
      <c r="Z45" s="176">
        <f>IF(ISERR(FIND(CONCATENATE(Z$4,","),Pra!$R45))=FALSE,1,"")</f>
        <v>1</v>
      </c>
      <c r="AA45" s="176">
        <f>IF(ISERR(FIND(CONCATENATE(AA$4,","),Pra!$R45))=FALSE,1,"")</f>
        <v>1</v>
      </c>
      <c r="AB45" s="176" t="str">
        <f>IF(ISERR(FIND(CONCATENATE(AB$4,","),Pra!$R45))=FALSE,1,"")</f>
        <v/>
      </c>
      <c r="AC45" s="176" t="str">
        <f>IF(ISERR(FIND(CONCATENATE(AC$4,","),Pra!$R45))=FALSE,1,"")</f>
        <v/>
      </c>
      <c r="AD45" s="175" t="str">
        <f>(Pra!$C45)</f>
        <v>Praktyka 1 (8 godz. w tyg.)</v>
      </c>
      <c r="AE45" s="176" t="str">
        <f>IF(ISERR(FIND(CONCATENATE(AE$4,","),Pra!$S45))=FALSE,1,"")</f>
        <v/>
      </c>
      <c r="AF45" s="176" t="str">
        <f>IF(ISERR(FIND(CONCATENATE(AF$4,","),Pra!$S45))=FALSE,1,"")</f>
        <v/>
      </c>
      <c r="AG45" s="176" t="str">
        <f>IF(ISERR(FIND(CONCATENATE(AG$4,","),Pra!$S45))=FALSE,1,"")</f>
        <v/>
      </c>
      <c r="AH45" s="176" t="str">
        <f>IF(ISERR(FIND(CONCATENATE(AH$4,","),Pra!$S45))=FALSE,1,"")</f>
        <v/>
      </c>
      <c r="AI45" s="176" t="str">
        <f>IF(ISERR(FIND(CONCATENATE(AI$4,","),Pra!$S45))=FALSE,1,"")</f>
        <v/>
      </c>
      <c r="AJ45" s="176" t="str">
        <f>IF(ISERR(FIND(CONCATENATE(AJ$4,","),Pra!$S45))=FALSE,1,"")</f>
        <v/>
      </c>
      <c r="AK45" s="176" t="str">
        <f>IF(ISERR(FIND(CONCATENATE(AK$4,","),Pra!$S45))=FALSE,1,"")</f>
        <v/>
      </c>
      <c r="AL45" s="176" t="str">
        <f>IF(ISERR(FIND(CONCATENATE(AL$4,","),Pra!$S45))=FALSE,1,"")</f>
        <v/>
      </c>
      <c r="AM45" s="176" t="str">
        <f>IF(ISERR(FIND(CONCATENATE(AM$4,","),Pra!$S45))=FALSE,1,"")</f>
        <v/>
      </c>
      <c r="AN45" s="176" t="str">
        <f>IF(ISERR(FIND(CONCATENATE(AN$4,","),Pra!$S45))=FALSE,1,"")</f>
        <v/>
      </c>
      <c r="AO45" s="176" t="str">
        <f>IF(ISERR(FIND(CONCATENATE(AO$4,","),Pra!$S45))=FALSE,1,"")</f>
        <v/>
      </c>
      <c r="AP45" s="176" t="str">
        <f>IF(ISERR(FIND(CONCATENATE(AP$4,","),Pra!$S45))=FALSE,1,"")</f>
        <v/>
      </c>
      <c r="AQ45" s="176" t="str">
        <f>IF(ISERR(FIND(CONCATENATE(AQ$4,","),Pra!$S45))=FALSE,1,"")</f>
        <v/>
      </c>
      <c r="AR45" s="176" t="str">
        <f>IF(ISERR(FIND(CONCATENATE(AR$4,","),Pra!$S45))=FALSE,1,"")</f>
        <v/>
      </c>
      <c r="AS45" s="176" t="str">
        <f>IF(ISERR(FIND(CONCATENATE(AS$4,","),Pra!$S45))=FALSE,1,"")</f>
        <v/>
      </c>
      <c r="AT45" s="176" t="str">
        <f>IF(ISERR(FIND(CONCATENATE(AT$4,","),Pra!$S45))=FALSE,1,"")</f>
        <v/>
      </c>
      <c r="AU45" s="176" t="str">
        <f>IF(ISERR(FIND(CONCATENATE(AU$4,","),Pra!$S45))=FALSE,1,"")</f>
        <v/>
      </c>
      <c r="AV45" s="176" t="str">
        <f>IF(ISERR(FIND(CONCATENATE(AV$4,","),Pra!$S45))=FALSE,1,"")</f>
        <v/>
      </c>
      <c r="AW45" s="176" t="str">
        <f>IF(ISERR(FIND(CONCATENATE(AW$4,","),Pra!$S45))=FALSE,1,"")</f>
        <v/>
      </c>
      <c r="AX45" s="176" t="str">
        <f>IF(ISERR(FIND(CONCATENATE(AX$4,","),Pra!$S45))=FALSE,1,"")</f>
        <v/>
      </c>
      <c r="AY45" s="176" t="str">
        <f>IF(ISERR(FIND(CONCATENATE(AY$4,","),Pra!$S45))=FALSE,1,"")</f>
        <v/>
      </c>
      <c r="AZ45" s="176" t="str">
        <f>IF(ISERR(FIND(CONCATENATE(AZ$4,","),Pra!$S45))=FALSE,1,"")</f>
        <v/>
      </c>
      <c r="BA45" s="176" t="str">
        <f>IF(ISERR(FIND(CONCATENATE(BA$4,","),Pra!$S45))=FALSE,1,"")</f>
        <v/>
      </c>
      <c r="BB45" s="176" t="str">
        <f>IF(ISERR(FIND(CONCATENATE(BB$4,","),Pra!$S45))=FALSE,1,"")</f>
        <v/>
      </c>
      <c r="BC45" s="176" t="str">
        <f>IF(ISERR(FIND(CONCATENATE(BC$4,","),Pra!$S45))=FALSE,1,"")</f>
        <v/>
      </c>
      <c r="BD45" s="176" t="str">
        <f>IF(ISERR(FIND(CONCATENATE(BD$4,","),Pra!$S45))=FALSE,1,"")</f>
        <v/>
      </c>
      <c r="BE45" s="176" t="str">
        <f>IF(ISERR(FIND(CONCATENATE(BE$4,","),Pra!$S45))=FALSE,1,"")</f>
        <v/>
      </c>
      <c r="BF45" s="176" t="str">
        <f>IF(ISERR(FIND(CONCATENATE(BF$4,","),Pra!$S45))=FALSE,1,"")</f>
        <v/>
      </c>
      <c r="BG45" s="176">
        <f>IF(ISERR(FIND(CONCATENATE(BG$4,","),Pra!$S45))=FALSE,1,"")</f>
        <v>1</v>
      </c>
      <c r="BH45" s="176">
        <f>IF(ISERR(FIND(CONCATENATE(BH$4,","),Pra!$S45))=FALSE,1,"")</f>
        <v>1</v>
      </c>
      <c r="BI45" s="176">
        <f>IF(ISERR(FIND(CONCATENATE(BI$4,","),Pra!$S45))=FALSE,1,"")</f>
        <v>1</v>
      </c>
      <c r="BJ45" s="176">
        <f>IF(ISERR(FIND(CONCATENATE(BJ$4,","),Pra!$S45))=FALSE,1,"")</f>
        <v>1</v>
      </c>
      <c r="BK45" s="176">
        <f>IF(ISERR(FIND(CONCATENATE(BK$4,","),Pra!$S45))=FALSE,1,"")</f>
        <v>1</v>
      </c>
      <c r="BL45" s="176">
        <f>IF(ISERR(FIND(CONCATENATE(BL$4,","),Pra!$S45))=FALSE,1,"")</f>
        <v>1</v>
      </c>
      <c r="BM45" s="176">
        <f>IF(ISERR(FIND(CONCATENATE(BM$4,","),Pra!$S45))=FALSE,1,"")</f>
        <v>1</v>
      </c>
      <c r="BN45" s="175" t="str">
        <f>(Pra!$C45)</f>
        <v>Praktyka 1 (8 godz. w tyg.)</v>
      </c>
      <c r="BO45" s="176">
        <f>IF(ISERR(FIND(CONCATENATE(BO$4,","),Pra!$T45))=FALSE,1,"")</f>
        <v>1</v>
      </c>
      <c r="BP45" s="176">
        <f>IF(ISERR(FIND(CONCATENATE(BP$4,","),Pra!$T45))=FALSE,1,"")</f>
        <v>1</v>
      </c>
      <c r="BQ45" s="176" t="str">
        <f>IF(ISERR(FIND(CONCATENATE(BQ$4,","),Pra!$T45))=FALSE,1,"")</f>
        <v/>
      </c>
      <c r="BR45" s="176" t="str">
        <f>IF(ISERR(FIND(CONCATENATE(BR$4,","),Pra!$T45))=FALSE,1,"")</f>
        <v/>
      </c>
      <c r="BS45" s="176">
        <f>IF(ISERR(FIND(CONCATENATE(BS$4,","),Pra!$T45))=FALSE,1,"")</f>
        <v>1</v>
      </c>
      <c r="BT45" s="176" t="str">
        <f>IF(ISERR(FIND(CONCATENATE(BT$4,","),Pra!$T45))=FALSE,1,"")</f>
        <v/>
      </c>
      <c r="BU45" s="176" t="str">
        <f>IF(ISERR(FIND(CONCATENATE(BU$4,","),Pra!$T45))=FALSE,1,"")</f>
        <v/>
      </c>
    </row>
    <row r="46" spans="1:73" ht="12.75" customHeight="1">
      <c r="A46" s="175" t="str">
        <f>(Pra!$C46)</f>
        <v>Język obcy</v>
      </c>
      <c r="B46" s="176" t="str">
        <f>IF(ISERR(FIND(CONCATENATE(B$4,","),Pra!$R46))=FALSE,1,"")</f>
        <v/>
      </c>
      <c r="C46" s="176" t="str">
        <f>IF(ISERR(FIND(CONCATENATE(C$4,","),Pra!$R46))=FALSE,1,"")</f>
        <v/>
      </c>
      <c r="D46" s="176" t="str">
        <f>IF(ISERR(FIND(CONCATENATE(D$4,","),Pra!$R46))=FALSE,1,"")</f>
        <v/>
      </c>
      <c r="E46" s="176" t="str">
        <f>IF(ISERR(FIND(CONCATENATE(E$4,","),Pra!$R46))=FALSE,1,"")</f>
        <v/>
      </c>
      <c r="F46" s="176" t="str">
        <f>IF(ISERR(FIND(CONCATENATE(F$4,","),Pra!$R46))=FALSE,1,"")</f>
        <v/>
      </c>
      <c r="G46" s="176" t="str">
        <f>IF(ISERR(FIND(CONCATENATE(G$4,","),Pra!$R46))=FALSE,1,"")</f>
        <v/>
      </c>
      <c r="H46" s="176" t="str">
        <f>IF(ISERR(FIND(CONCATENATE(H$4,","),Pra!$R46))=FALSE,1,"")</f>
        <v/>
      </c>
      <c r="I46" s="176" t="str">
        <f>IF(ISERR(FIND(CONCATENATE(I$4,","),Pra!$R46))=FALSE,1,"")</f>
        <v/>
      </c>
      <c r="J46" s="176" t="str">
        <f>IF(ISERR(FIND(CONCATENATE(J$4,","),Pra!$R46))=FALSE,1,"")</f>
        <v/>
      </c>
      <c r="K46" s="176" t="str">
        <f>IF(ISERR(FIND(CONCATENATE(K$4,","),Pra!$R46))=FALSE,1,"")</f>
        <v/>
      </c>
      <c r="L46" s="176" t="str">
        <f>IF(ISERR(FIND(CONCATENATE(L$4,","),Pra!$R46))=FALSE,1,"")</f>
        <v/>
      </c>
      <c r="M46" s="176" t="str">
        <f>IF(ISERR(FIND(CONCATENATE(M$4,","),Pra!$R46))=FALSE,1,"")</f>
        <v/>
      </c>
      <c r="N46" s="176" t="str">
        <f>IF(ISERR(FIND(CONCATENATE(N$4,","),Pra!$R46))=FALSE,1,"")</f>
        <v/>
      </c>
      <c r="O46" s="176" t="str">
        <f>IF(ISERR(FIND(CONCATENATE(O$4,","),Pra!$R46))=FALSE,1,"")</f>
        <v/>
      </c>
      <c r="P46" s="176" t="str">
        <f>IF(ISERR(FIND(CONCATENATE(P$4,","),Pra!$R46))=FALSE,1,"")</f>
        <v/>
      </c>
      <c r="Q46" s="176" t="str">
        <f>IF(ISERR(FIND(CONCATENATE(Q$4,","),Pra!$R46))=FALSE,1,"")</f>
        <v/>
      </c>
      <c r="R46" s="176" t="str">
        <f>IF(ISERR(FIND(CONCATENATE(R$4,","),Pra!$R46))=FALSE,1,"")</f>
        <v/>
      </c>
      <c r="S46" s="176" t="str">
        <f>IF(ISERR(FIND(CONCATENATE(S$4,","),Pra!$R46))=FALSE,1,"")</f>
        <v/>
      </c>
      <c r="T46" s="176" t="str">
        <f>IF(ISERR(FIND(CONCATENATE(T$4,","),Pra!$R46))=FALSE,1,"")</f>
        <v/>
      </c>
      <c r="U46" s="176" t="str">
        <f>IF(ISERR(FIND(CONCATENATE(U$4,","),Pra!$R46))=FALSE,1,"")</f>
        <v/>
      </c>
      <c r="V46" s="176" t="str">
        <f>IF(ISERR(FIND(CONCATENATE(V$4,","),Pra!$R46))=FALSE,1,"")</f>
        <v/>
      </c>
      <c r="W46" s="176" t="str">
        <f>IF(ISERR(FIND(CONCATENATE(W$4,","),Pra!$R46))=FALSE,1,"")</f>
        <v/>
      </c>
      <c r="X46" s="176" t="str">
        <f>IF(ISERR(FIND(CONCATENATE(X$4,","),Pra!$R46))=FALSE,1,"")</f>
        <v/>
      </c>
      <c r="Y46" s="176" t="str">
        <f>IF(ISERR(FIND(CONCATENATE(Y$4,","),Pra!$R46))=FALSE,1,"")</f>
        <v/>
      </c>
      <c r="Z46" s="176" t="str">
        <f>IF(ISERR(FIND(CONCATENATE(Z$4,","),Pra!$R46))=FALSE,1,"")</f>
        <v/>
      </c>
      <c r="AA46" s="176" t="str">
        <f>IF(ISERR(FIND(CONCATENATE(AA$4,","),Pra!$R46))=FALSE,1,"")</f>
        <v/>
      </c>
      <c r="AB46" s="176" t="str">
        <f>IF(ISERR(FIND(CONCATENATE(AB$4,","),Pra!$R46))=FALSE,1,"")</f>
        <v/>
      </c>
      <c r="AC46" s="176" t="str">
        <f>IF(ISERR(FIND(CONCATENATE(AC$4,","),Pra!$R46))=FALSE,1,"")</f>
        <v/>
      </c>
      <c r="AD46" s="175" t="str">
        <f>(Pra!$C46)</f>
        <v>Język obcy</v>
      </c>
      <c r="AE46" s="176">
        <f>IF(ISERR(FIND(CONCATENATE(AE$4,","),Pra!$S46))=FALSE,1,"")</f>
        <v>1</v>
      </c>
      <c r="AF46" s="176" t="str">
        <f>IF(ISERR(FIND(CONCATENATE(AF$4,","),Pra!$S46))=FALSE,1,"")</f>
        <v/>
      </c>
      <c r="AG46" s="176" t="str">
        <f>IF(ISERR(FIND(CONCATENATE(AG$4,","),Pra!$S46))=FALSE,1,"")</f>
        <v/>
      </c>
      <c r="AH46" s="176">
        <f>IF(ISERR(FIND(CONCATENATE(AH$4,","),Pra!$S46))=FALSE,1,"")</f>
        <v>1</v>
      </c>
      <c r="AI46" s="176">
        <f>IF(ISERR(FIND(CONCATENATE(AI$4,","),Pra!$S46))=FALSE,1,"")</f>
        <v>1</v>
      </c>
      <c r="AJ46" s="176" t="str">
        <f>IF(ISERR(FIND(CONCATENATE(AJ$4,","),Pra!$S46))=FALSE,1,"")</f>
        <v/>
      </c>
      <c r="AK46" s="176">
        <f>IF(ISERR(FIND(CONCATENATE(AK$4,","),Pra!$S46))=FALSE,1,"")</f>
        <v>1</v>
      </c>
      <c r="AL46" s="176" t="str">
        <f>IF(ISERR(FIND(CONCATENATE(AL$4,","),Pra!$S46))=FALSE,1,"")</f>
        <v/>
      </c>
      <c r="AM46" s="176" t="str">
        <f>IF(ISERR(FIND(CONCATENATE(AM$4,","),Pra!$S46))=FALSE,1,"")</f>
        <v/>
      </c>
      <c r="AN46" s="176" t="str">
        <f>IF(ISERR(FIND(CONCATENATE(AN$4,","),Pra!$S46))=FALSE,1,"")</f>
        <v/>
      </c>
      <c r="AO46" s="176" t="str">
        <f>IF(ISERR(FIND(CONCATENATE(AO$4,","),Pra!$S46))=FALSE,1,"")</f>
        <v/>
      </c>
      <c r="AP46" s="176" t="str">
        <f>IF(ISERR(FIND(CONCATENATE(AP$4,","),Pra!$S46))=FALSE,1,"")</f>
        <v/>
      </c>
      <c r="AQ46" s="176" t="str">
        <f>IF(ISERR(FIND(CONCATENATE(AQ$4,","),Pra!$S46))=FALSE,1,"")</f>
        <v/>
      </c>
      <c r="AR46" s="176" t="str">
        <f>IF(ISERR(FIND(CONCATENATE(AR$4,","),Pra!$S46))=FALSE,1,"")</f>
        <v/>
      </c>
      <c r="AS46" s="176" t="str">
        <f>IF(ISERR(FIND(CONCATENATE(AS$4,","),Pra!$S46))=FALSE,1,"")</f>
        <v/>
      </c>
      <c r="AT46" s="176" t="str">
        <f>IF(ISERR(FIND(CONCATENATE(AT$4,","),Pra!$S46))=FALSE,1,"")</f>
        <v/>
      </c>
      <c r="AU46" s="176" t="str">
        <f>IF(ISERR(FIND(CONCATENATE(AU$4,","),Pra!$S46))=FALSE,1,"")</f>
        <v/>
      </c>
      <c r="AV46" s="176" t="str">
        <f>IF(ISERR(FIND(CONCATENATE(AV$4,","),Pra!$S46))=FALSE,1,"")</f>
        <v/>
      </c>
      <c r="AW46" s="176" t="str">
        <f>IF(ISERR(FIND(CONCATENATE(AW$4,","),Pra!$S46))=FALSE,1,"")</f>
        <v/>
      </c>
      <c r="AX46" s="176" t="str">
        <f>IF(ISERR(FIND(CONCATENATE(AX$4,","),Pra!$S46))=FALSE,1,"")</f>
        <v/>
      </c>
      <c r="AY46" s="176" t="str">
        <f>IF(ISERR(FIND(CONCATENATE(AY$4,","),Pra!$S46))=FALSE,1,"")</f>
        <v/>
      </c>
      <c r="AZ46" s="176" t="str">
        <f>IF(ISERR(FIND(CONCATENATE(AZ$4,","),Pra!$S46))=FALSE,1,"")</f>
        <v/>
      </c>
      <c r="BA46" s="176" t="str">
        <f>IF(ISERR(FIND(CONCATENATE(BA$4,","),Pra!$S46))=FALSE,1,"")</f>
        <v/>
      </c>
      <c r="BB46" s="176" t="str">
        <f>IF(ISERR(FIND(CONCATENATE(BB$4,","),Pra!$S46))=FALSE,1,"")</f>
        <v/>
      </c>
      <c r="BC46" s="176" t="str">
        <f>IF(ISERR(FIND(CONCATENATE(BC$4,","),Pra!$S46))=FALSE,1,"")</f>
        <v/>
      </c>
      <c r="BD46" s="176" t="str">
        <f>IF(ISERR(FIND(CONCATENATE(BD$4,","),Pra!$S46))=FALSE,1,"")</f>
        <v/>
      </c>
      <c r="BE46" s="176" t="str">
        <f>IF(ISERR(FIND(CONCATENATE(BE$4,","),Pra!$S46))=FALSE,1,"")</f>
        <v/>
      </c>
      <c r="BF46" s="176" t="str">
        <f>IF(ISERR(FIND(CONCATENATE(BF$4,","),Pra!$S46))=FALSE,1,"")</f>
        <v/>
      </c>
      <c r="BG46" s="176" t="str">
        <f>IF(ISERR(FIND(CONCATENATE(BG$4,","),Pra!$S46))=FALSE,1,"")</f>
        <v/>
      </c>
      <c r="BH46" s="176" t="str">
        <f>IF(ISERR(FIND(CONCATENATE(BH$4,","),Pra!$S46))=FALSE,1,"")</f>
        <v/>
      </c>
      <c r="BI46" s="176" t="str">
        <f>IF(ISERR(FIND(CONCATENATE(BI$4,","),Pra!$S46))=FALSE,1,"")</f>
        <v/>
      </c>
      <c r="BJ46" s="176" t="str">
        <f>IF(ISERR(FIND(CONCATENATE(BJ$4,","),Pra!$S46))=FALSE,1,"")</f>
        <v/>
      </c>
      <c r="BK46" s="176" t="str">
        <f>IF(ISERR(FIND(CONCATENATE(BK$4,","),Pra!$S46))=FALSE,1,"")</f>
        <v/>
      </c>
      <c r="BL46" s="176" t="str">
        <f>IF(ISERR(FIND(CONCATENATE(BL$4,","),Pra!$S46))=FALSE,1,"")</f>
        <v/>
      </c>
      <c r="BM46" s="176" t="str">
        <f>IF(ISERR(FIND(CONCATENATE(BM$4,","),Pra!$S46))=FALSE,1,"")</f>
        <v/>
      </c>
      <c r="BN46" s="175" t="str">
        <f>(Pra!$C46)</f>
        <v>Język obcy</v>
      </c>
      <c r="BO46" s="176">
        <f>IF(ISERR(FIND(CONCATENATE(BO$4,","),Pra!$T46))=FALSE,1,"")</f>
        <v>1</v>
      </c>
      <c r="BP46" s="176" t="str">
        <f>IF(ISERR(FIND(CONCATENATE(BP$4,","),Pra!$T46))=FALSE,1,"")</f>
        <v/>
      </c>
      <c r="BQ46" s="176" t="str">
        <f>IF(ISERR(FIND(CONCATENATE(BQ$4,","),Pra!$T46))=FALSE,1,"")</f>
        <v/>
      </c>
      <c r="BR46" s="176">
        <f>IF(ISERR(FIND(CONCATENATE(BR$4,","),Pra!$T46))=FALSE,1,"")</f>
        <v>1</v>
      </c>
      <c r="BS46" s="176" t="str">
        <f>IF(ISERR(FIND(CONCATENATE(BS$4,","),Pra!$T46))=FALSE,1,"")</f>
        <v/>
      </c>
      <c r="BT46" s="176" t="str">
        <f>IF(ISERR(FIND(CONCATENATE(BT$4,","),Pra!$T46))=FALSE,1,"")</f>
        <v/>
      </c>
      <c r="BU46" s="176" t="str">
        <f>IF(ISERR(FIND(CONCATENATE(BU$4,","),Pra!$T46))=FALSE,1,"")</f>
        <v/>
      </c>
    </row>
    <row r="47" spans="1:73" ht="12.75" customHeight="1">
      <c r="A47" s="175">
        <f>(Pra!$C47)</f>
        <v>0</v>
      </c>
      <c r="B47" s="176" t="str">
        <f>IF(ISERR(FIND(CONCATENATE(B$4,","),Pra!$R47))=FALSE,1,"")</f>
        <v/>
      </c>
      <c r="C47" s="176" t="str">
        <f>IF(ISERR(FIND(CONCATENATE(C$4,","),Pra!$R47))=FALSE,1,"")</f>
        <v/>
      </c>
      <c r="D47" s="176" t="str">
        <f>IF(ISERR(FIND(CONCATENATE(D$4,","),Pra!$R47))=FALSE,1,"")</f>
        <v/>
      </c>
      <c r="E47" s="176" t="str">
        <f>IF(ISERR(FIND(CONCATENATE(E$4,","),Pra!$R47))=FALSE,1,"")</f>
        <v/>
      </c>
      <c r="F47" s="176" t="str">
        <f>IF(ISERR(FIND(CONCATENATE(F$4,","),Pra!$R47))=FALSE,1,"")</f>
        <v/>
      </c>
      <c r="G47" s="176" t="str">
        <f>IF(ISERR(FIND(CONCATENATE(G$4,","),Pra!$R47))=FALSE,1,"")</f>
        <v/>
      </c>
      <c r="H47" s="176" t="str">
        <f>IF(ISERR(FIND(CONCATENATE(H$4,","),Pra!$R47))=FALSE,1,"")</f>
        <v/>
      </c>
      <c r="I47" s="176" t="str">
        <f>IF(ISERR(FIND(CONCATENATE(I$4,","),Pra!$R47))=FALSE,1,"")</f>
        <v/>
      </c>
      <c r="J47" s="176" t="str">
        <f>IF(ISERR(FIND(CONCATENATE(J$4,","),Pra!$R47))=FALSE,1,"")</f>
        <v/>
      </c>
      <c r="K47" s="176" t="str">
        <f>IF(ISERR(FIND(CONCATENATE(K$4,","),Pra!$R47))=FALSE,1,"")</f>
        <v/>
      </c>
      <c r="L47" s="176" t="str">
        <f>IF(ISERR(FIND(CONCATENATE(L$4,","),Pra!$R47))=FALSE,1,"")</f>
        <v/>
      </c>
      <c r="M47" s="176" t="str">
        <f>IF(ISERR(FIND(CONCATENATE(M$4,","),Pra!$R47))=FALSE,1,"")</f>
        <v/>
      </c>
      <c r="N47" s="176" t="str">
        <f>IF(ISERR(FIND(CONCATENATE(N$4,","),Pra!$R47))=FALSE,1,"")</f>
        <v/>
      </c>
      <c r="O47" s="176" t="str">
        <f>IF(ISERR(FIND(CONCATENATE(O$4,","),Pra!$R47))=FALSE,1,"")</f>
        <v/>
      </c>
      <c r="P47" s="176" t="str">
        <f>IF(ISERR(FIND(CONCATENATE(P$4,","),Pra!$R47))=FALSE,1,"")</f>
        <v/>
      </c>
      <c r="Q47" s="176" t="str">
        <f>IF(ISERR(FIND(CONCATENATE(Q$4,","),Pra!$R47))=FALSE,1,"")</f>
        <v/>
      </c>
      <c r="R47" s="176" t="str">
        <f>IF(ISERR(FIND(CONCATENATE(R$4,","),Pra!$R47))=FALSE,1,"")</f>
        <v/>
      </c>
      <c r="S47" s="176" t="str">
        <f>IF(ISERR(FIND(CONCATENATE(S$4,","),Pra!$R47))=FALSE,1,"")</f>
        <v/>
      </c>
      <c r="T47" s="176" t="str">
        <f>IF(ISERR(FIND(CONCATENATE(T$4,","),Pra!$R47))=FALSE,1,"")</f>
        <v/>
      </c>
      <c r="U47" s="176" t="str">
        <f>IF(ISERR(FIND(CONCATENATE(U$4,","),Pra!$R47))=FALSE,1,"")</f>
        <v/>
      </c>
      <c r="V47" s="176" t="str">
        <f>IF(ISERR(FIND(CONCATENATE(V$4,","),Pra!$R47))=FALSE,1,"")</f>
        <v/>
      </c>
      <c r="W47" s="176" t="str">
        <f>IF(ISERR(FIND(CONCATENATE(W$4,","),Pra!$R47))=FALSE,1,"")</f>
        <v/>
      </c>
      <c r="X47" s="176" t="str">
        <f>IF(ISERR(FIND(CONCATENATE(X$4,","),Pra!$R47))=FALSE,1,"")</f>
        <v/>
      </c>
      <c r="Y47" s="176" t="str">
        <f>IF(ISERR(FIND(CONCATENATE(Y$4,","),Pra!$R47))=FALSE,1,"")</f>
        <v/>
      </c>
      <c r="Z47" s="176" t="str">
        <f>IF(ISERR(FIND(CONCATENATE(Z$4,","),Pra!$R47))=FALSE,1,"")</f>
        <v/>
      </c>
      <c r="AA47" s="176" t="str">
        <f>IF(ISERR(FIND(CONCATENATE(AA$4,","),Pra!$R47))=FALSE,1,"")</f>
        <v/>
      </c>
      <c r="AB47" s="176" t="str">
        <f>IF(ISERR(FIND(CONCATENATE(AB$4,","),Pra!$R47))=FALSE,1,"")</f>
        <v/>
      </c>
      <c r="AC47" s="176" t="str">
        <f>IF(ISERR(FIND(CONCATENATE(AC$4,","),Pra!$R47))=FALSE,1,"")</f>
        <v/>
      </c>
      <c r="AD47" s="175">
        <f>(Pra!$C47)</f>
        <v>0</v>
      </c>
      <c r="AE47" s="176" t="str">
        <f>IF(ISERR(FIND(CONCATENATE(AE$4,","),Pra!$S47))=FALSE,1,"")</f>
        <v/>
      </c>
      <c r="AF47" s="176" t="str">
        <f>IF(ISERR(FIND(CONCATENATE(AF$4,","),Pra!$S47))=FALSE,1,"")</f>
        <v/>
      </c>
      <c r="AG47" s="176" t="str">
        <f>IF(ISERR(FIND(CONCATENATE(AG$4,","),Pra!$S47))=FALSE,1,"")</f>
        <v/>
      </c>
      <c r="AH47" s="176" t="str">
        <f>IF(ISERR(FIND(CONCATENATE(AH$4,","),Pra!$S47))=FALSE,1,"")</f>
        <v/>
      </c>
      <c r="AI47" s="176" t="str">
        <f>IF(ISERR(FIND(CONCATENATE(AI$4,","),Pra!$S47))=FALSE,1,"")</f>
        <v/>
      </c>
      <c r="AJ47" s="176" t="str">
        <f>IF(ISERR(FIND(CONCATENATE(AJ$4,","),Pra!$S47))=FALSE,1,"")</f>
        <v/>
      </c>
      <c r="AK47" s="176" t="str">
        <f>IF(ISERR(FIND(CONCATENATE(AK$4,","),Pra!$S47))=FALSE,1,"")</f>
        <v/>
      </c>
      <c r="AL47" s="176" t="str">
        <f>IF(ISERR(FIND(CONCATENATE(AL$4,","),Pra!$S47))=FALSE,1,"")</f>
        <v/>
      </c>
      <c r="AM47" s="176" t="str">
        <f>IF(ISERR(FIND(CONCATENATE(AM$4,","),Pra!$S47))=FALSE,1,"")</f>
        <v/>
      </c>
      <c r="AN47" s="176" t="str">
        <f>IF(ISERR(FIND(CONCATENATE(AN$4,","),Pra!$S47))=FALSE,1,"")</f>
        <v/>
      </c>
      <c r="AO47" s="176" t="str">
        <f>IF(ISERR(FIND(CONCATENATE(AO$4,","),Pra!$S47))=FALSE,1,"")</f>
        <v/>
      </c>
      <c r="AP47" s="176" t="str">
        <f>IF(ISERR(FIND(CONCATENATE(AP$4,","),Pra!$S47))=FALSE,1,"")</f>
        <v/>
      </c>
      <c r="AQ47" s="176" t="str">
        <f>IF(ISERR(FIND(CONCATENATE(AQ$4,","),Pra!$S47))=FALSE,1,"")</f>
        <v/>
      </c>
      <c r="AR47" s="176" t="str">
        <f>IF(ISERR(FIND(CONCATENATE(AR$4,","),Pra!$S47))=FALSE,1,"")</f>
        <v/>
      </c>
      <c r="AS47" s="176" t="str">
        <f>IF(ISERR(FIND(CONCATENATE(AS$4,","),Pra!$S47))=FALSE,1,"")</f>
        <v/>
      </c>
      <c r="AT47" s="176" t="str">
        <f>IF(ISERR(FIND(CONCATENATE(AT$4,","),Pra!$S47))=FALSE,1,"")</f>
        <v/>
      </c>
      <c r="AU47" s="176" t="str">
        <f>IF(ISERR(FIND(CONCATENATE(AU$4,","),Pra!$S47))=FALSE,1,"")</f>
        <v/>
      </c>
      <c r="AV47" s="176" t="str">
        <f>IF(ISERR(FIND(CONCATENATE(AV$4,","),Pra!$S47))=FALSE,1,"")</f>
        <v/>
      </c>
      <c r="AW47" s="176" t="str">
        <f>IF(ISERR(FIND(CONCATENATE(AW$4,","),Pra!$S47))=FALSE,1,"")</f>
        <v/>
      </c>
      <c r="AX47" s="176" t="str">
        <f>IF(ISERR(FIND(CONCATENATE(AX$4,","),Pra!$S47))=FALSE,1,"")</f>
        <v/>
      </c>
      <c r="AY47" s="176" t="str">
        <f>IF(ISERR(FIND(CONCATENATE(AY$4,","),Pra!$S47))=FALSE,1,"")</f>
        <v/>
      </c>
      <c r="AZ47" s="176" t="str">
        <f>IF(ISERR(FIND(CONCATENATE(AZ$4,","),Pra!$S47))=FALSE,1,"")</f>
        <v/>
      </c>
      <c r="BA47" s="176" t="str">
        <f>IF(ISERR(FIND(CONCATENATE(BA$4,","),Pra!$S47))=FALSE,1,"")</f>
        <v/>
      </c>
      <c r="BB47" s="176" t="str">
        <f>IF(ISERR(FIND(CONCATENATE(BB$4,","),Pra!$S47))=FALSE,1,"")</f>
        <v/>
      </c>
      <c r="BC47" s="176" t="str">
        <f>IF(ISERR(FIND(CONCATENATE(BC$4,","),Pra!$S47))=FALSE,1,"")</f>
        <v/>
      </c>
      <c r="BD47" s="176" t="str">
        <f>IF(ISERR(FIND(CONCATENATE(BD$4,","),Pra!$S47))=FALSE,1,"")</f>
        <v/>
      </c>
      <c r="BE47" s="176" t="str">
        <f>IF(ISERR(FIND(CONCATENATE(BE$4,","),Pra!$S47))=FALSE,1,"")</f>
        <v/>
      </c>
      <c r="BF47" s="176" t="str">
        <f>IF(ISERR(FIND(CONCATENATE(BF$4,","),Pra!$S47))=FALSE,1,"")</f>
        <v/>
      </c>
      <c r="BG47" s="176" t="str">
        <f>IF(ISERR(FIND(CONCATENATE(BG$4,","),Pra!$S47))=FALSE,1,"")</f>
        <v/>
      </c>
      <c r="BH47" s="176" t="str">
        <f>IF(ISERR(FIND(CONCATENATE(BH$4,","),Pra!$S47))=FALSE,1,"")</f>
        <v/>
      </c>
      <c r="BI47" s="176" t="str">
        <f>IF(ISERR(FIND(CONCATENATE(BI$4,","),Pra!$S47))=FALSE,1,"")</f>
        <v/>
      </c>
      <c r="BJ47" s="176" t="str">
        <f>IF(ISERR(FIND(CONCATENATE(BJ$4,","),Pra!$S47))=FALSE,1,"")</f>
        <v/>
      </c>
      <c r="BK47" s="176" t="str">
        <f>IF(ISERR(FIND(CONCATENATE(BK$4,","),Pra!$S47))=FALSE,1,"")</f>
        <v/>
      </c>
      <c r="BL47" s="176" t="str">
        <f>IF(ISERR(FIND(CONCATENATE(BL$4,","),Pra!$S47))=FALSE,1,"")</f>
        <v/>
      </c>
      <c r="BM47" s="176" t="str">
        <f>IF(ISERR(FIND(CONCATENATE(BM$4,","),Pra!$S47))=FALSE,1,"")</f>
        <v/>
      </c>
      <c r="BN47" s="175">
        <f>(Pra!$C47)</f>
        <v>0</v>
      </c>
      <c r="BO47" s="176" t="str">
        <f>IF(ISERR(FIND(CONCATENATE(BO$4,","),Pra!$T47))=FALSE,1,"")</f>
        <v/>
      </c>
      <c r="BP47" s="176" t="str">
        <f>IF(ISERR(FIND(CONCATENATE(BP$4,","),Pra!$T47))=FALSE,1,"")</f>
        <v/>
      </c>
      <c r="BQ47" s="176" t="str">
        <f>IF(ISERR(FIND(CONCATENATE(BQ$4,","),Pra!$T47))=FALSE,1,"")</f>
        <v/>
      </c>
      <c r="BR47" s="176" t="str">
        <f>IF(ISERR(FIND(CONCATENATE(BR$4,","),Pra!$T47))=FALSE,1,"")</f>
        <v/>
      </c>
      <c r="BS47" s="176" t="str">
        <f>IF(ISERR(FIND(CONCATENATE(BS$4,","),Pra!$T47))=FALSE,1,"")</f>
        <v/>
      </c>
      <c r="BT47" s="176" t="str">
        <f>IF(ISERR(FIND(CONCATENATE(BT$4,","),Pra!$T47))=FALSE,1,"")</f>
        <v/>
      </c>
      <c r="BU47" s="176" t="str">
        <f>IF(ISERR(FIND(CONCATENATE(BU$4,","),Pra!$T47))=FALSE,1,"")</f>
        <v/>
      </c>
    </row>
    <row r="48" spans="1:73" ht="12.75" customHeight="1">
      <c r="A48" s="175">
        <f>(Pra!$C48)</f>
        <v>0</v>
      </c>
      <c r="B48" s="176" t="str">
        <f>IF(ISERR(FIND(CONCATENATE(B$4,","),Pra!$R48))=FALSE,1,"")</f>
        <v/>
      </c>
      <c r="C48" s="176" t="str">
        <f>IF(ISERR(FIND(CONCATENATE(C$4,","),Pra!$R48))=FALSE,1,"")</f>
        <v/>
      </c>
      <c r="D48" s="176" t="str">
        <f>IF(ISERR(FIND(CONCATENATE(D$4,","),Pra!$R48))=FALSE,1,"")</f>
        <v/>
      </c>
      <c r="E48" s="176" t="str">
        <f>IF(ISERR(FIND(CONCATENATE(E$4,","),Pra!$R48))=FALSE,1,"")</f>
        <v/>
      </c>
      <c r="F48" s="176" t="str">
        <f>IF(ISERR(FIND(CONCATENATE(F$4,","),Pra!$R48))=FALSE,1,"")</f>
        <v/>
      </c>
      <c r="G48" s="176" t="str">
        <f>IF(ISERR(FIND(CONCATENATE(G$4,","),Pra!$R48))=FALSE,1,"")</f>
        <v/>
      </c>
      <c r="H48" s="176" t="str">
        <f>IF(ISERR(FIND(CONCATENATE(H$4,","),Pra!$R48))=FALSE,1,"")</f>
        <v/>
      </c>
      <c r="I48" s="176" t="str">
        <f>IF(ISERR(FIND(CONCATENATE(I$4,","),Pra!$R48))=FALSE,1,"")</f>
        <v/>
      </c>
      <c r="J48" s="176" t="str">
        <f>IF(ISERR(FIND(CONCATENATE(J$4,","),Pra!$R48))=FALSE,1,"")</f>
        <v/>
      </c>
      <c r="K48" s="176" t="str">
        <f>IF(ISERR(FIND(CONCATENATE(K$4,","),Pra!$R48))=FALSE,1,"")</f>
        <v/>
      </c>
      <c r="L48" s="176" t="str">
        <f>IF(ISERR(FIND(CONCATENATE(L$4,","),Pra!$R48))=FALSE,1,"")</f>
        <v/>
      </c>
      <c r="M48" s="176" t="str">
        <f>IF(ISERR(FIND(CONCATENATE(M$4,","),Pra!$R48))=FALSE,1,"")</f>
        <v/>
      </c>
      <c r="N48" s="176" t="str">
        <f>IF(ISERR(FIND(CONCATENATE(N$4,","),Pra!$R48))=FALSE,1,"")</f>
        <v/>
      </c>
      <c r="O48" s="176" t="str">
        <f>IF(ISERR(FIND(CONCATENATE(O$4,","),Pra!$R48))=FALSE,1,"")</f>
        <v/>
      </c>
      <c r="P48" s="176" t="str">
        <f>IF(ISERR(FIND(CONCATENATE(P$4,","),Pra!$R48))=FALSE,1,"")</f>
        <v/>
      </c>
      <c r="Q48" s="176" t="str">
        <f>IF(ISERR(FIND(CONCATENATE(Q$4,","),Pra!$R48))=FALSE,1,"")</f>
        <v/>
      </c>
      <c r="R48" s="176" t="str">
        <f>IF(ISERR(FIND(CONCATENATE(R$4,","),Pra!$R48))=FALSE,1,"")</f>
        <v/>
      </c>
      <c r="S48" s="176" t="str">
        <f>IF(ISERR(FIND(CONCATENATE(S$4,","),Pra!$R48))=FALSE,1,"")</f>
        <v/>
      </c>
      <c r="T48" s="176" t="str">
        <f>IF(ISERR(FIND(CONCATENATE(T$4,","),Pra!$R48))=FALSE,1,"")</f>
        <v/>
      </c>
      <c r="U48" s="176" t="str">
        <f>IF(ISERR(FIND(CONCATENATE(U$4,","),Pra!$R48))=FALSE,1,"")</f>
        <v/>
      </c>
      <c r="V48" s="176" t="str">
        <f>IF(ISERR(FIND(CONCATENATE(V$4,","),Pra!$R48))=FALSE,1,"")</f>
        <v/>
      </c>
      <c r="W48" s="176" t="str">
        <f>IF(ISERR(FIND(CONCATENATE(W$4,","),Pra!$R48))=FALSE,1,"")</f>
        <v/>
      </c>
      <c r="X48" s="176" t="str">
        <f>IF(ISERR(FIND(CONCATENATE(X$4,","),Pra!$R48))=FALSE,1,"")</f>
        <v/>
      </c>
      <c r="Y48" s="176" t="str">
        <f>IF(ISERR(FIND(CONCATENATE(Y$4,","),Pra!$R48))=FALSE,1,"")</f>
        <v/>
      </c>
      <c r="Z48" s="176" t="str">
        <f>IF(ISERR(FIND(CONCATENATE(Z$4,","),Pra!$R48))=FALSE,1,"")</f>
        <v/>
      </c>
      <c r="AA48" s="176" t="str">
        <f>IF(ISERR(FIND(CONCATENATE(AA$4,","),Pra!$R48))=FALSE,1,"")</f>
        <v/>
      </c>
      <c r="AB48" s="176" t="str">
        <f>IF(ISERR(FIND(CONCATENATE(AB$4,","),Pra!$R48))=FALSE,1,"")</f>
        <v/>
      </c>
      <c r="AC48" s="176" t="str">
        <f>IF(ISERR(FIND(CONCATENATE(AC$4,","),Pra!$R48))=FALSE,1,"")</f>
        <v/>
      </c>
      <c r="AD48" s="175">
        <f>(Pra!$C48)</f>
        <v>0</v>
      </c>
      <c r="AE48" s="176" t="str">
        <f>IF(ISERR(FIND(CONCATENATE(AE$4,","),Pra!$S48))=FALSE,1,"")</f>
        <v/>
      </c>
      <c r="AF48" s="176" t="str">
        <f>IF(ISERR(FIND(CONCATENATE(AF$4,","),Pra!$S48))=FALSE,1,"")</f>
        <v/>
      </c>
      <c r="AG48" s="176" t="str">
        <f>IF(ISERR(FIND(CONCATENATE(AG$4,","),Pra!$S48))=FALSE,1,"")</f>
        <v/>
      </c>
      <c r="AH48" s="176" t="str">
        <f>IF(ISERR(FIND(CONCATENATE(AH$4,","),Pra!$S48))=FALSE,1,"")</f>
        <v/>
      </c>
      <c r="AI48" s="176" t="str">
        <f>IF(ISERR(FIND(CONCATENATE(AI$4,","),Pra!$S48))=FALSE,1,"")</f>
        <v/>
      </c>
      <c r="AJ48" s="176" t="str">
        <f>IF(ISERR(FIND(CONCATENATE(AJ$4,","),Pra!$S48))=FALSE,1,"")</f>
        <v/>
      </c>
      <c r="AK48" s="176" t="str">
        <f>IF(ISERR(FIND(CONCATENATE(AK$4,","),Pra!$S48))=FALSE,1,"")</f>
        <v/>
      </c>
      <c r="AL48" s="176" t="str">
        <f>IF(ISERR(FIND(CONCATENATE(AL$4,","),Pra!$S48))=FALSE,1,"")</f>
        <v/>
      </c>
      <c r="AM48" s="176" t="str">
        <f>IF(ISERR(FIND(CONCATENATE(AM$4,","),Pra!$S48))=FALSE,1,"")</f>
        <v/>
      </c>
      <c r="AN48" s="176" t="str">
        <f>IF(ISERR(FIND(CONCATENATE(AN$4,","),Pra!$S48))=FALSE,1,"")</f>
        <v/>
      </c>
      <c r="AO48" s="176" t="str">
        <f>IF(ISERR(FIND(CONCATENATE(AO$4,","),Pra!$S48))=FALSE,1,"")</f>
        <v/>
      </c>
      <c r="AP48" s="176" t="str">
        <f>IF(ISERR(FIND(CONCATENATE(AP$4,","),Pra!$S48))=FALSE,1,"")</f>
        <v/>
      </c>
      <c r="AQ48" s="176" t="str">
        <f>IF(ISERR(FIND(CONCATENATE(AQ$4,","),Pra!$S48))=FALSE,1,"")</f>
        <v/>
      </c>
      <c r="AR48" s="176" t="str">
        <f>IF(ISERR(FIND(CONCATENATE(AR$4,","),Pra!$S48))=FALSE,1,"")</f>
        <v/>
      </c>
      <c r="AS48" s="176" t="str">
        <f>IF(ISERR(FIND(CONCATENATE(AS$4,","),Pra!$S48))=FALSE,1,"")</f>
        <v/>
      </c>
      <c r="AT48" s="176" t="str">
        <f>IF(ISERR(FIND(CONCATENATE(AT$4,","),Pra!$S48))=FALSE,1,"")</f>
        <v/>
      </c>
      <c r="AU48" s="176" t="str">
        <f>IF(ISERR(FIND(CONCATENATE(AU$4,","),Pra!$S48))=FALSE,1,"")</f>
        <v/>
      </c>
      <c r="AV48" s="176" t="str">
        <f>IF(ISERR(FIND(CONCATENATE(AV$4,","),Pra!$S48))=FALSE,1,"")</f>
        <v/>
      </c>
      <c r="AW48" s="176" t="str">
        <f>IF(ISERR(FIND(CONCATENATE(AW$4,","),Pra!$S48))=FALSE,1,"")</f>
        <v/>
      </c>
      <c r="AX48" s="176" t="str">
        <f>IF(ISERR(FIND(CONCATENATE(AX$4,","),Pra!$S48))=FALSE,1,"")</f>
        <v/>
      </c>
      <c r="AY48" s="176" t="str">
        <f>IF(ISERR(FIND(CONCATENATE(AY$4,","),Pra!$S48))=FALSE,1,"")</f>
        <v/>
      </c>
      <c r="AZ48" s="176" t="str">
        <f>IF(ISERR(FIND(CONCATENATE(AZ$4,","),Pra!$S48))=FALSE,1,"")</f>
        <v/>
      </c>
      <c r="BA48" s="176" t="str">
        <f>IF(ISERR(FIND(CONCATENATE(BA$4,","),Pra!$S48))=FALSE,1,"")</f>
        <v/>
      </c>
      <c r="BB48" s="176" t="str">
        <f>IF(ISERR(FIND(CONCATENATE(BB$4,","),Pra!$S48))=FALSE,1,"")</f>
        <v/>
      </c>
      <c r="BC48" s="176" t="str">
        <f>IF(ISERR(FIND(CONCATENATE(BC$4,","),Pra!$S48))=FALSE,1,"")</f>
        <v/>
      </c>
      <c r="BD48" s="176" t="str">
        <f>IF(ISERR(FIND(CONCATENATE(BD$4,","),Pra!$S48))=FALSE,1,"")</f>
        <v/>
      </c>
      <c r="BE48" s="176" t="str">
        <f>IF(ISERR(FIND(CONCATENATE(BE$4,","),Pra!$S48))=FALSE,1,"")</f>
        <v/>
      </c>
      <c r="BF48" s="176" t="str">
        <f>IF(ISERR(FIND(CONCATENATE(BF$4,","),Pra!$S48))=FALSE,1,"")</f>
        <v/>
      </c>
      <c r="BG48" s="176" t="str">
        <f>IF(ISERR(FIND(CONCATENATE(BG$4,","),Pra!$S48))=FALSE,1,"")</f>
        <v/>
      </c>
      <c r="BH48" s="176" t="str">
        <f>IF(ISERR(FIND(CONCATENATE(BH$4,","),Pra!$S48))=FALSE,1,"")</f>
        <v/>
      </c>
      <c r="BI48" s="176" t="str">
        <f>IF(ISERR(FIND(CONCATENATE(BI$4,","),Pra!$S48))=FALSE,1,"")</f>
        <v/>
      </c>
      <c r="BJ48" s="176" t="str">
        <f>IF(ISERR(FIND(CONCATENATE(BJ$4,","),Pra!$S48))=FALSE,1,"")</f>
        <v/>
      </c>
      <c r="BK48" s="176" t="str">
        <f>IF(ISERR(FIND(CONCATENATE(BK$4,","),Pra!$S48))=FALSE,1,"")</f>
        <v/>
      </c>
      <c r="BL48" s="176" t="str">
        <f>IF(ISERR(FIND(CONCATENATE(BL$4,","),Pra!$S48))=FALSE,1,"")</f>
        <v/>
      </c>
      <c r="BM48" s="176" t="str">
        <f>IF(ISERR(FIND(CONCATENATE(BM$4,","),Pra!$S48))=FALSE,1,"")</f>
        <v/>
      </c>
      <c r="BN48" s="175">
        <f>(Pra!$C48)</f>
        <v>0</v>
      </c>
      <c r="BO48" s="176" t="str">
        <f>IF(ISERR(FIND(CONCATENATE(BO$4,","),Pra!$T48))=FALSE,1,"")</f>
        <v/>
      </c>
      <c r="BP48" s="176" t="str">
        <f>IF(ISERR(FIND(CONCATENATE(BP$4,","),Pra!$T48))=FALSE,1,"")</f>
        <v/>
      </c>
      <c r="BQ48" s="176" t="str">
        <f>IF(ISERR(FIND(CONCATENATE(BQ$4,","),Pra!$T48))=FALSE,1,"")</f>
        <v/>
      </c>
      <c r="BR48" s="176" t="str">
        <f>IF(ISERR(FIND(CONCATENATE(BR$4,","),Pra!$T48))=FALSE,1,"")</f>
        <v/>
      </c>
      <c r="BS48" s="176" t="str">
        <f>IF(ISERR(FIND(CONCATENATE(BS$4,","),Pra!$T48))=FALSE,1,"")</f>
        <v/>
      </c>
      <c r="BT48" s="176" t="str">
        <f>IF(ISERR(FIND(CONCATENATE(BT$4,","),Pra!$T48))=FALSE,1,"")</f>
        <v/>
      </c>
      <c r="BU48" s="176" t="str">
        <f>IF(ISERR(FIND(CONCATENATE(BU$4,","),Pra!$T48))=FALSE,1,"")</f>
        <v/>
      </c>
    </row>
    <row r="49" spans="1:73" ht="12.75" customHeight="1">
      <c r="A49" s="172" t="str">
        <f>(Pra!$C49)</f>
        <v>Semestr 4:</v>
      </c>
      <c r="B49" s="176" t="str">
        <f>IF(ISERR(FIND(CONCATENATE(B$4,","),Pra!$R49))=FALSE,1,"")</f>
        <v/>
      </c>
      <c r="C49" s="176" t="str">
        <f>IF(ISERR(FIND(CONCATENATE(C$4,","),Pra!$R49))=FALSE,1,"")</f>
        <v/>
      </c>
      <c r="D49" s="176" t="str">
        <f>IF(ISERR(FIND(CONCATENATE(D$4,","),Pra!$R49))=FALSE,1,"")</f>
        <v/>
      </c>
      <c r="E49" s="176" t="str">
        <f>IF(ISERR(FIND(CONCATENATE(E$4,","),Pra!$R49))=FALSE,1,"")</f>
        <v/>
      </c>
      <c r="F49" s="176" t="str">
        <f>IF(ISERR(FIND(CONCATENATE(F$4,","),Pra!$R49))=FALSE,1,"")</f>
        <v/>
      </c>
      <c r="G49" s="176" t="str">
        <f>IF(ISERR(FIND(CONCATENATE(G$4,","),Pra!$R49))=FALSE,1,"")</f>
        <v/>
      </c>
      <c r="H49" s="176" t="str">
        <f>IF(ISERR(FIND(CONCATENATE(H$4,","),Pra!$R49))=FALSE,1,"")</f>
        <v/>
      </c>
      <c r="I49" s="176" t="str">
        <f>IF(ISERR(FIND(CONCATENATE(I$4,","),Pra!$R49))=FALSE,1,"")</f>
        <v/>
      </c>
      <c r="J49" s="176" t="str">
        <f>IF(ISERR(FIND(CONCATENATE(J$4,","),Pra!$R49))=FALSE,1,"")</f>
        <v/>
      </c>
      <c r="K49" s="176" t="str">
        <f>IF(ISERR(FIND(CONCATENATE(K$4,","),Pra!$R49))=FALSE,1,"")</f>
        <v/>
      </c>
      <c r="L49" s="176" t="str">
        <f>IF(ISERR(FIND(CONCATENATE(L$4,","),Pra!$R49))=FALSE,1,"")</f>
        <v/>
      </c>
      <c r="M49" s="176" t="str">
        <f>IF(ISERR(FIND(CONCATENATE(M$4,","),Pra!$R49))=FALSE,1,"")</f>
        <v/>
      </c>
      <c r="N49" s="176" t="str">
        <f>IF(ISERR(FIND(CONCATENATE(N$4,","),Pra!$R49))=FALSE,1,"")</f>
        <v/>
      </c>
      <c r="O49" s="176" t="str">
        <f>IF(ISERR(FIND(CONCATENATE(O$4,","),Pra!$R49))=FALSE,1,"")</f>
        <v/>
      </c>
      <c r="P49" s="176" t="str">
        <f>IF(ISERR(FIND(CONCATENATE(P$4,","),Pra!$R49))=FALSE,1,"")</f>
        <v/>
      </c>
      <c r="Q49" s="176" t="str">
        <f>IF(ISERR(FIND(CONCATENATE(Q$4,","),Pra!$R49))=FALSE,1,"")</f>
        <v/>
      </c>
      <c r="R49" s="176" t="str">
        <f>IF(ISERR(FIND(CONCATENATE(R$4,","),Pra!$R49))=FALSE,1,"")</f>
        <v/>
      </c>
      <c r="S49" s="176" t="str">
        <f>IF(ISERR(FIND(CONCATENATE(S$4,","),Pra!$R49))=FALSE,1,"")</f>
        <v/>
      </c>
      <c r="T49" s="176" t="str">
        <f>IF(ISERR(FIND(CONCATENATE(T$4,","),Pra!$R49))=FALSE,1,"")</f>
        <v/>
      </c>
      <c r="U49" s="176" t="str">
        <f>IF(ISERR(FIND(CONCATENATE(U$4,","),Pra!$R49))=FALSE,1,"")</f>
        <v/>
      </c>
      <c r="V49" s="176" t="str">
        <f>IF(ISERR(FIND(CONCATENATE(V$4,","),Pra!$R49))=FALSE,1,"")</f>
        <v/>
      </c>
      <c r="W49" s="176" t="str">
        <f>IF(ISERR(FIND(CONCATENATE(W$4,","),Pra!$R49))=FALSE,1,"")</f>
        <v/>
      </c>
      <c r="X49" s="176" t="str">
        <f>IF(ISERR(FIND(CONCATENATE(X$4,","),Pra!$R49))=FALSE,1,"")</f>
        <v/>
      </c>
      <c r="Y49" s="176" t="str">
        <f>IF(ISERR(FIND(CONCATENATE(Y$4,","),Pra!$R49))=FALSE,1,"")</f>
        <v/>
      </c>
      <c r="Z49" s="176" t="str">
        <f>IF(ISERR(FIND(CONCATENATE(Z$4,","),Pra!$R49))=FALSE,1,"")</f>
        <v/>
      </c>
      <c r="AA49" s="176" t="str">
        <f>IF(ISERR(FIND(CONCATENATE(AA$4,","),Pra!$R49))=FALSE,1,"")</f>
        <v/>
      </c>
      <c r="AB49" s="176" t="str">
        <f>IF(ISERR(FIND(CONCATENATE(AB$4,","),Pra!$R49))=FALSE,1,"")</f>
        <v/>
      </c>
      <c r="AC49" s="176" t="str">
        <f>IF(ISERR(FIND(CONCATENATE(AC$4,","),Pra!$R49))=FALSE,1,"")</f>
        <v/>
      </c>
      <c r="AD49" s="172" t="str">
        <f>(Pra!$C49)</f>
        <v>Semestr 4:</v>
      </c>
      <c r="AE49" s="176" t="str">
        <f>IF(ISERR(FIND(CONCATENATE(AE$4,","),Pra!$S49))=FALSE,1,"")</f>
        <v/>
      </c>
      <c r="AF49" s="176" t="str">
        <f>IF(ISERR(FIND(CONCATENATE(AF$4,","),Pra!$S49))=FALSE,1,"")</f>
        <v/>
      </c>
      <c r="AG49" s="176" t="str">
        <f>IF(ISERR(FIND(CONCATENATE(AG$4,","),Pra!$S49))=FALSE,1,"")</f>
        <v/>
      </c>
      <c r="AH49" s="176" t="str">
        <f>IF(ISERR(FIND(CONCATENATE(AH$4,","),Pra!$S49))=FALSE,1,"")</f>
        <v/>
      </c>
      <c r="AI49" s="176" t="str">
        <f>IF(ISERR(FIND(CONCATENATE(AI$4,","),Pra!$S49))=FALSE,1,"")</f>
        <v/>
      </c>
      <c r="AJ49" s="176" t="str">
        <f>IF(ISERR(FIND(CONCATENATE(AJ$4,","),Pra!$S49))=FALSE,1,"")</f>
        <v/>
      </c>
      <c r="AK49" s="176" t="str">
        <f>IF(ISERR(FIND(CONCATENATE(AK$4,","),Pra!$S49))=FALSE,1,"")</f>
        <v/>
      </c>
      <c r="AL49" s="176" t="str">
        <f>IF(ISERR(FIND(CONCATENATE(AL$4,","),Pra!$S49))=FALSE,1,"")</f>
        <v/>
      </c>
      <c r="AM49" s="176" t="str">
        <f>IF(ISERR(FIND(CONCATENATE(AM$4,","),Pra!$S49))=FALSE,1,"")</f>
        <v/>
      </c>
      <c r="AN49" s="176" t="str">
        <f>IF(ISERR(FIND(CONCATENATE(AN$4,","),Pra!$S49))=FALSE,1,"")</f>
        <v/>
      </c>
      <c r="AO49" s="176" t="str">
        <f>IF(ISERR(FIND(CONCATENATE(AO$4,","),Pra!$S49))=FALSE,1,"")</f>
        <v/>
      </c>
      <c r="AP49" s="176" t="str">
        <f>IF(ISERR(FIND(CONCATENATE(AP$4,","),Pra!$S49))=FALSE,1,"")</f>
        <v/>
      </c>
      <c r="AQ49" s="176" t="str">
        <f>IF(ISERR(FIND(CONCATENATE(AQ$4,","),Pra!$S49))=FALSE,1,"")</f>
        <v/>
      </c>
      <c r="AR49" s="176" t="str">
        <f>IF(ISERR(FIND(CONCATENATE(AR$4,","),Pra!$S49))=FALSE,1,"")</f>
        <v/>
      </c>
      <c r="AS49" s="176" t="str">
        <f>IF(ISERR(FIND(CONCATENATE(AS$4,","),Pra!$S49))=FALSE,1,"")</f>
        <v/>
      </c>
      <c r="AT49" s="176" t="str">
        <f>IF(ISERR(FIND(CONCATENATE(AT$4,","),Pra!$S49))=FALSE,1,"")</f>
        <v/>
      </c>
      <c r="AU49" s="176" t="str">
        <f>IF(ISERR(FIND(CONCATENATE(AU$4,","),Pra!$S49))=FALSE,1,"")</f>
        <v/>
      </c>
      <c r="AV49" s="176" t="str">
        <f>IF(ISERR(FIND(CONCATENATE(AV$4,","),Pra!$S49))=FALSE,1,"")</f>
        <v/>
      </c>
      <c r="AW49" s="176" t="str">
        <f>IF(ISERR(FIND(CONCATENATE(AW$4,","),Pra!$S49))=FALSE,1,"")</f>
        <v/>
      </c>
      <c r="AX49" s="176" t="str">
        <f>IF(ISERR(FIND(CONCATENATE(AX$4,","),Pra!$S49))=FALSE,1,"")</f>
        <v/>
      </c>
      <c r="AY49" s="176" t="str">
        <f>IF(ISERR(FIND(CONCATENATE(AY$4,","),Pra!$S49))=FALSE,1,"")</f>
        <v/>
      </c>
      <c r="AZ49" s="176" t="str">
        <f>IF(ISERR(FIND(CONCATENATE(AZ$4,","),Pra!$S49))=FALSE,1,"")</f>
        <v/>
      </c>
      <c r="BA49" s="176" t="str">
        <f>IF(ISERR(FIND(CONCATENATE(BA$4,","),Pra!$S49))=FALSE,1,"")</f>
        <v/>
      </c>
      <c r="BB49" s="176" t="str">
        <f>IF(ISERR(FIND(CONCATENATE(BB$4,","),Pra!$S49))=FALSE,1,"")</f>
        <v/>
      </c>
      <c r="BC49" s="176" t="str">
        <f>IF(ISERR(FIND(CONCATENATE(BC$4,","),Pra!$S49))=FALSE,1,"")</f>
        <v/>
      </c>
      <c r="BD49" s="176" t="str">
        <f>IF(ISERR(FIND(CONCATENATE(BD$4,","),Pra!$S49))=FALSE,1,"")</f>
        <v/>
      </c>
      <c r="BE49" s="176" t="str">
        <f>IF(ISERR(FIND(CONCATENATE(BE$4,","),Pra!$S49))=FALSE,1,"")</f>
        <v/>
      </c>
      <c r="BF49" s="176" t="str">
        <f>IF(ISERR(FIND(CONCATENATE(BF$4,","),Pra!$S49))=FALSE,1,"")</f>
        <v/>
      </c>
      <c r="BG49" s="176" t="str">
        <f>IF(ISERR(FIND(CONCATENATE(BG$4,","),Pra!$S49))=FALSE,1,"")</f>
        <v/>
      </c>
      <c r="BH49" s="176" t="str">
        <f>IF(ISERR(FIND(CONCATENATE(BH$4,","),Pra!$S49))=FALSE,1,"")</f>
        <v/>
      </c>
      <c r="BI49" s="176" t="str">
        <f>IF(ISERR(FIND(CONCATENATE(BI$4,","),Pra!$S49))=FALSE,1,"")</f>
        <v/>
      </c>
      <c r="BJ49" s="176" t="str">
        <f>IF(ISERR(FIND(CONCATENATE(BJ$4,","),Pra!$S49))=FALSE,1,"")</f>
        <v/>
      </c>
      <c r="BK49" s="176" t="str">
        <f>IF(ISERR(FIND(CONCATENATE(BK$4,","),Pra!$S49))=FALSE,1,"")</f>
        <v/>
      </c>
      <c r="BL49" s="176" t="str">
        <f>IF(ISERR(FIND(CONCATENATE(BL$4,","),Pra!$S49))=FALSE,1,"")</f>
        <v/>
      </c>
      <c r="BM49" s="176" t="str">
        <f>IF(ISERR(FIND(CONCATENATE(BM$4,","),Pra!$S49))=FALSE,1,"")</f>
        <v/>
      </c>
      <c r="BN49" s="172" t="str">
        <f>(Pra!$C49)</f>
        <v>Semestr 4:</v>
      </c>
      <c r="BO49" s="176" t="str">
        <f>IF(ISERR(FIND(CONCATENATE(BO$4,","),Pra!$T49))=FALSE,1,"")</f>
        <v/>
      </c>
      <c r="BP49" s="176" t="str">
        <f>IF(ISERR(FIND(CONCATENATE(BP$4,","),Pra!$T49))=FALSE,1,"")</f>
        <v/>
      </c>
      <c r="BQ49" s="176" t="str">
        <f>IF(ISERR(FIND(CONCATENATE(BQ$4,","),Pra!$T49))=FALSE,1,"")</f>
        <v/>
      </c>
      <c r="BR49" s="176" t="str">
        <f>IF(ISERR(FIND(CONCATENATE(BR$4,","),Pra!$T49))=FALSE,1,"")</f>
        <v/>
      </c>
      <c r="BS49" s="176" t="str">
        <f>IF(ISERR(FIND(CONCATENATE(BS$4,","),Pra!$T49))=FALSE,1,"")</f>
        <v/>
      </c>
      <c r="BT49" s="176" t="str">
        <f>IF(ISERR(FIND(CONCATENATE(BT$4,","),Pra!$T49))=FALSE,1,"")</f>
        <v/>
      </c>
      <c r="BU49" s="176" t="str">
        <f>IF(ISERR(FIND(CONCATENATE(BU$4,","),Pra!$T49))=FALSE,1,"")</f>
        <v/>
      </c>
    </row>
    <row r="50" spans="1:73" ht="12.75" customHeight="1">
      <c r="A50" s="172" t="str">
        <f>(Pra!$C50)</f>
        <v>Moduł kształcenia</v>
      </c>
      <c r="B50" s="176" t="str">
        <f>IF(ISERR(FIND(CONCATENATE(B$4,","),Pra!$R50))=FALSE,1,"")</f>
        <v/>
      </c>
      <c r="C50" s="176" t="str">
        <f>IF(ISERR(FIND(CONCATENATE(C$4,","),Pra!$R50))=FALSE,1,"")</f>
        <v/>
      </c>
      <c r="D50" s="176" t="str">
        <f>IF(ISERR(FIND(CONCATENATE(D$4,","),Pra!$R50))=FALSE,1,"")</f>
        <v/>
      </c>
      <c r="E50" s="176" t="str">
        <f>IF(ISERR(FIND(CONCATENATE(E$4,","),Pra!$R50))=FALSE,1,"")</f>
        <v/>
      </c>
      <c r="F50" s="176" t="str">
        <f>IF(ISERR(FIND(CONCATENATE(F$4,","),Pra!$R50))=FALSE,1,"")</f>
        <v/>
      </c>
      <c r="G50" s="176" t="str">
        <f>IF(ISERR(FIND(CONCATENATE(G$4,","),Pra!$R50))=FALSE,1,"")</f>
        <v/>
      </c>
      <c r="H50" s="176" t="str">
        <f>IF(ISERR(FIND(CONCATENATE(H$4,","),Pra!$R50))=FALSE,1,"")</f>
        <v/>
      </c>
      <c r="I50" s="176" t="str">
        <f>IF(ISERR(FIND(CONCATENATE(I$4,","),Pra!$R50))=FALSE,1,"")</f>
        <v/>
      </c>
      <c r="J50" s="176" t="str">
        <f>IF(ISERR(FIND(CONCATENATE(J$4,","),Pra!$R50))=FALSE,1,"")</f>
        <v/>
      </c>
      <c r="K50" s="176" t="str">
        <f>IF(ISERR(FIND(CONCATENATE(K$4,","),Pra!$R50))=FALSE,1,"")</f>
        <v/>
      </c>
      <c r="L50" s="176" t="str">
        <f>IF(ISERR(FIND(CONCATENATE(L$4,","),Pra!$R50))=FALSE,1,"")</f>
        <v/>
      </c>
      <c r="M50" s="176" t="str">
        <f>IF(ISERR(FIND(CONCATENATE(M$4,","),Pra!$R50))=FALSE,1,"")</f>
        <v/>
      </c>
      <c r="N50" s="176" t="str">
        <f>IF(ISERR(FIND(CONCATENATE(N$4,","),Pra!$R50))=FALSE,1,"")</f>
        <v/>
      </c>
      <c r="O50" s="176" t="str">
        <f>IF(ISERR(FIND(CONCATENATE(O$4,","),Pra!$R50))=FALSE,1,"")</f>
        <v/>
      </c>
      <c r="P50" s="176" t="str">
        <f>IF(ISERR(FIND(CONCATENATE(P$4,","),Pra!$R50))=FALSE,1,"")</f>
        <v/>
      </c>
      <c r="Q50" s="176" t="str">
        <f>IF(ISERR(FIND(CONCATENATE(Q$4,","),Pra!$R50))=FALSE,1,"")</f>
        <v/>
      </c>
      <c r="R50" s="176" t="str">
        <f>IF(ISERR(FIND(CONCATENATE(R$4,","),Pra!$R50))=FALSE,1,"")</f>
        <v/>
      </c>
      <c r="S50" s="176" t="str">
        <f>IF(ISERR(FIND(CONCATENATE(S$4,","),Pra!$R50))=FALSE,1,"")</f>
        <v/>
      </c>
      <c r="T50" s="176" t="str">
        <f>IF(ISERR(FIND(CONCATENATE(T$4,","),Pra!$R50))=FALSE,1,"")</f>
        <v/>
      </c>
      <c r="U50" s="176" t="str">
        <f>IF(ISERR(FIND(CONCATENATE(U$4,","),Pra!$R50))=FALSE,1,"")</f>
        <v/>
      </c>
      <c r="V50" s="176" t="str">
        <f>IF(ISERR(FIND(CONCATENATE(V$4,","),Pra!$R50))=FALSE,1,"")</f>
        <v/>
      </c>
      <c r="W50" s="176" t="str">
        <f>IF(ISERR(FIND(CONCATENATE(W$4,","),Pra!$R50))=FALSE,1,"")</f>
        <v/>
      </c>
      <c r="X50" s="176" t="str">
        <f>IF(ISERR(FIND(CONCATENATE(X$4,","),Pra!$R50))=FALSE,1,"")</f>
        <v/>
      </c>
      <c r="Y50" s="176" t="str">
        <f>IF(ISERR(FIND(CONCATENATE(Y$4,","),Pra!$R50))=FALSE,1,"")</f>
        <v/>
      </c>
      <c r="Z50" s="176" t="str">
        <f>IF(ISERR(FIND(CONCATENATE(Z$4,","),Pra!$R50))=FALSE,1,"")</f>
        <v/>
      </c>
      <c r="AA50" s="176" t="str">
        <f>IF(ISERR(FIND(CONCATENATE(AA$4,","),Pra!$R50))=FALSE,1,"")</f>
        <v/>
      </c>
      <c r="AB50" s="176" t="str">
        <f>IF(ISERR(FIND(CONCATENATE(AB$4,","),Pra!$R50))=FALSE,1,"")</f>
        <v/>
      </c>
      <c r="AC50" s="176" t="str">
        <f>IF(ISERR(FIND(CONCATENATE(AC$4,","),Pra!$R50))=FALSE,1,"")</f>
        <v/>
      </c>
      <c r="AD50" s="172" t="str">
        <f>(Pra!$C50)</f>
        <v>Moduł kształcenia</v>
      </c>
      <c r="AE50" s="176" t="str">
        <f>IF(ISERR(FIND(CONCATENATE(AE$4,","),Pra!$S50))=FALSE,1,"")</f>
        <v/>
      </c>
      <c r="AF50" s="176" t="str">
        <f>IF(ISERR(FIND(CONCATENATE(AF$4,","),Pra!$S50))=FALSE,1,"")</f>
        <v/>
      </c>
      <c r="AG50" s="176" t="str">
        <f>IF(ISERR(FIND(CONCATENATE(AG$4,","),Pra!$S50))=FALSE,1,"")</f>
        <v/>
      </c>
      <c r="AH50" s="176" t="str">
        <f>IF(ISERR(FIND(CONCATENATE(AH$4,","),Pra!$S50))=FALSE,1,"")</f>
        <v/>
      </c>
      <c r="AI50" s="176" t="str">
        <f>IF(ISERR(FIND(CONCATENATE(AI$4,","),Pra!$S50))=FALSE,1,"")</f>
        <v/>
      </c>
      <c r="AJ50" s="176" t="str">
        <f>IF(ISERR(FIND(CONCATENATE(AJ$4,","),Pra!$S50))=FALSE,1,"")</f>
        <v/>
      </c>
      <c r="AK50" s="176" t="str">
        <f>IF(ISERR(FIND(CONCATENATE(AK$4,","),Pra!$S50))=FALSE,1,"")</f>
        <v/>
      </c>
      <c r="AL50" s="176" t="str">
        <f>IF(ISERR(FIND(CONCATENATE(AL$4,","),Pra!$S50))=FALSE,1,"")</f>
        <v/>
      </c>
      <c r="AM50" s="176" t="str">
        <f>IF(ISERR(FIND(CONCATENATE(AM$4,","),Pra!$S50))=FALSE,1,"")</f>
        <v/>
      </c>
      <c r="AN50" s="176" t="str">
        <f>IF(ISERR(FIND(CONCATENATE(AN$4,","),Pra!$S50))=FALSE,1,"")</f>
        <v/>
      </c>
      <c r="AO50" s="176" t="str">
        <f>IF(ISERR(FIND(CONCATENATE(AO$4,","),Pra!$S50))=FALSE,1,"")</f>
        <v/>
      </c>
      <c r="AP50" s="176" t="str">
        <f>IF(ISERR(FIND(CONCATENATE(AP$4,","),Pra!$S50))=FALSE,1,"")</f>
        <v/>
      </c>
      <c r="AQ50" s="176" t="str">
        <f>IF(ISERR(FIND(CONCATENATE(AQ$4,","),Pra!$S50))=FALSE,1,"")</f>
        <v/>
      </c>
      <c r="AR50" s="176" t="str">
        <f>IF(ISERR(FIND(CONCATENATE(AR$4,","),Pra!$S50))=FALSE,1,"")</f>
        <v/>
      </c>
      <c r="AS50" s="176" t="str">
        <f>IF(ISERR(FIND(CONCATENATE(AS$4,","),Pra!$S50))=FALSE,1,"")</f>
        <v/>
      </c>
      <c r="AT50" s="176" t="str">
        <f>IF(ISERR(FIND(CONCATENATE(AT$4,","),Pra!$S50))=FALSE,1,"")</f>
        <v/>
      </c>
      <c r="AU50" s="176" t="str">
        <f>IF(ISERR(FIND(CONCATENATE(AU$4,","),Pra!$S50))=FALSE,1,"")</f>
        <v/>
      </c>
      <c r="AV50" s="176" t="str">
        <f>IF(ISERR(FIND(CONCATENATE(AV$4,","),Pra!$S50))=FALSE,1,"")</f>
        <v/>
      </c>
      <c r="AW50" s="176" t="str">
        <f>IF(ISERR(FIND(CONCATENATE(AW$4,","),Pra!$S50))=FALSE,1,"")</f>
        <v/>
      </c>
      <c r="AX50" s="176" t="str">
        <f>IF(ISERR(FIND(CONCATENATE(AX$4,","),Pra!$S50))=FALSE,1,"")</f>
        <v/>
      </c>
      <c r="AY50" s="176" t="str">
        <f>IF(ISERR(FIND(CONCATENATE(AY$4,","),Pra!$S50))=FALSE,1,"")</f>
        <v/>
      </c>
      <c r="AZ50" s="176" t="str">
        <f>IF(ISERR(FIND(CONCATENATE(AZ$4,","),Pra!$S50))=FALSE,1,"")</f>
        <v/>
      </c>
      <c r="BA50" s="176" t="str">
        <f>IF(ISERR(FIND(CONCATENATE(BA$4,","),Pra!$S50))=FALSE,1,"")</f>
        <v/>
      </c>
      <c r="BB50" s="176" t="str">
        <f>IF(ISERR(FIND(CONCATENATE(BB$4,","),Pra!$S50))=FALSE,1,"")</f>
        <v/>
      </c>
      <c r="BC50" s="176" t="str">
        <f>IF(ISERR(FIND(CONCATENATE(BC$4,","),Pra!$S50))=FALSE,1,"")</f>
        <v/>
      </c>
      <c r="BD50" s="176" t="str">
        <f>IF(ISERR(FIND(CONCATENATE(BD$4,","),Pra!$S50))=FALSE,1,"")</f>
        <v/>
      </c>
      <c r="BE50" s="176" t="str">
        <f>IF(ISERR(FIND(CONCATENATE(BE$4,","),Pra!$S50))=FALSE,1,"")</f>
        <v/>
      </c>
      <c r="BF50" s="176" t="str">
        <f>IF(ISERR(FIND(CONCATENATE(BF$4,","),Pra!$S50))=FALSE,1,"")</f>
        <v/>
      </c>
      <c r="BG50" s="176" t="str">
        <f>IF(ISERR(FIND(CONCATENATE(BG$4,","),Pra!$S50))=FALSE,1,"")</f>
        <v/>
      </c>
      <c r="BH50" s="176" t="str">
        <f>IF(ISERR(FIND(CONCATENATE(BH$4,","),Pra!$S50))=FALSE,1,"")</f>
        <v/>
      </c>
      <c r="BI50" s="176" t="str">
        <f>IF(ISERR(FIND(CONCATENATE(BI$4,","),Pra!$S50))=FALSE,1,"")</f>
        <v/>
      </c>
      <c r="BJ50" s="176" t="str">
        <f>IF(ISERR(FIND(CONCATENATE(BJ$4,","),Pra!$S50))=FALSE,1,"")</f>
        <v/>
      </c>
      <c r="BK50" s="176" t="str">
        <f>IF(ISERR(FIND(CONCATENATE(BK$4,","),Pra!$S50))=FALSE,1,"")</f>
        <v/>
      </c>
      <c r="BL50" s="176" t="str">
        <f>IF(ISERR(FIND(CONCATENATE(BL$4,","),Pra!$S50))=FALSE,1,"")</f>
        <v/>
      </c>
      <c r="BM50" s="176" t="str">
        <f>IF(ISERR(FIND(CONCATENATE(BM$4,","),Pra!$S50))=FALSE,1,"")</f>
        <v/>
      </c>
      <c r="BN50" s="172" t="str">
        <f>(Pra!$C50)</f>
        <v>Moduł kształcenia</v>
      </c>
      <c r="BO50" s="176" t="str">
        <f>IF(ISERR(FIND(CONCATENATE(BO$4,","),Pra!$T50))=FALSE,1,"")</f>
        <v/>
      </c>
      <c r="BP50" s="176" t="str">
        <f>IF(ISERR(FIND(CONCATENATE(BP$4,","),Pra!$T50))=FALSE,1,"")</f>
        <v/>
      </c>
      <c r="BQ50" s="176" t="str">
        <f>IF(ISERR(FIND(CONCATENATE(BQ$4,","),Pra!$T50))=FALSE,1,"")</f>
        <v/>
      </c>
      <c r="BR50" s="176" t="str">
        <f>IF(ISERR(FIND(CONCATENATE(BR$4,","),Pra!$T50))=FALSE,1,"")</f>
        <v/>
      </c>
      <c r="BS50" s="176" t="str">
        <f>IF(ISERR(FIND(CONCATENATE(BS$4,","),Pra!$T50))=FALSE,1,"")</f>
        <v/>
      </c>
      <c r="BT50" s="176" t="str">
        <f>IF(ISERR(FIND(CONCATENATE(BT$4,","),Pra!$T50))=FALSE,1,"")</f>
        <v/>
      </c>
      <c r="BU50" s="176" t="str">
        <f>IF(ISERR(FIND(CONCATENATE(BU$4,","),Pra!$T50))=FALSE,1,"")</f>
        <v/>
      </c>
    </row>
    <row r="51" spans="1:73" ht="12.75" customHeight="1">
      <c r="A51" s="175" t="str">
        <f>(Pra!$C51)</f>
        <v>Przetwarzanie informacji</v>
      </c>
      <c r="B51" s="176">
        <f>IF(ISERR(FIND(CONCATENATE(B$4,","),Pra!$R51))=FALSE,1,"")</f>
        <v>1</v>
      </c>
      <c r="C51" s="176" t="str">
        <f>IF(ISERR(FIND(CONCATENATE(C$4,","),Pra!$R51))=FALSE,1,"")</f>
        <v/>
      </c>
      <c r="D51" s="176" t="str">
        <f>IF(ISERR(FIND(CONCATENATE(D$4,","),Pra!$R51))=FALSE,1,"")</f>
        <v/>
      </c>
      <c r="E51" s="176" t="str">
        <f>IF(ISERR(FIND(CONCATENATE(E$4,","),Pra!$R51))=FALSE,1,"")</f>
        <v/>
      </c>
      <c r="F51" s="176">
        <f>IF(ISERR(FIND(CONCATENATE(F$4,","),Pra!$R51))=FALSE,1,"")</f>
        <v>1</v>
      </c>
      <c r="G51" s="176" t="str">
        <f>IF(ISERR(FIND(CONCATENATE(G$4,","),Pra!$R51))=FALSE,1,"")</f>
        <v/>
      </c>
      <c r="H51" s="176" t="str">
        <f>IF(ISERR(FIND(CONCATENATE(H$4,","),Pra!$R51))=FALSE,1,"")</f>
        <v/>
      </c>
      <c r="I51" s="176" t="str">
        <f>IF(ISERR(FIND(CONCATENATE(I$4,","),Pra!$R51))=FALSE,1,"")</f>
        <v/>
      </c>
      <c r="J51" s="176" t="str">
        <f>IF(ISERR(FIND(CONCATENATE(J$4,","),Pra!$R51))=FALSE,1,"")</f>
        <v/>
      </c>
      <c r="K51" s="176">
        <f>IF(ISERR(FIND(CONCATENATE(K$4,","),Pra!$R51))=FALSE,1,"")</f>
        <v>1</v>
      </c>
      <c r="L51" s="176" t="str">
        <f>IF(ISERR(FIND(CONCATENATE(L$4,","),Pra!$R51))=FALSE,1,"")</f>
        <v/>
      </c>
      <c r="M51" s="176" t="str">
        <f>IF(ISERR(FIND(CONCATENATE(M$4,","),Pra!$R51))=FALSE,1,"")</f>
        <v/>
      </c>
      <c r="N51" s="176" t="str">
        <f>IF(ISERR(FIND(CONCATENATE(N$4,","),Pra!$R51))=FALSE,1,"")</f>
        <v/>
      </c>
      <c r="O51" s="176" t="str">
        <f>IF(ISERR(FIND(CONCATENATE(O$4,","),Pra!$R51))=FALSE,1,"")</f>
        <v/>
      </c>
      <c r="P51" s="176" t="str">
        <f>IF(ISERR(FIND(CONCATENATE(P$4,","),Pra!$R51))=FALSE,1,"")</f>
        <v/>
      </c>
      <c r="Q51" s="176" t="str">
        <f>IF(ISERR(FIND(CONCATENATE(Q$4,","),Pra!$R51))=FALSE,1,"")</f>
        <v/>
      </c>
      <c r="R51" s="176" t="str">
        <f>IF(ISERR(FIND(CONCATENATE(R$4,","),Pra!$R51))=FALSE,1,"")</f>
        <v/>
      </c>
      <c r="S51" s="176" t="str">
        <f>IF(ISERR(FIND(CONCATENATE(S$4,","),Pra!$R51))=FALSE,1,"")</f>
        <v/>
      </c>
      <c r="T51" s="176" t="str">
        <f>IF(ISERR(FIND(CONCATENATE(T$4,","),Pra!$R51))=FALSE,1,"")</f>
        <v/>
      </c>
      <c r="U51" s="176" t="str">
        <f>IF(ISERR(FIND(CONCATENATE(U$4,","),Pra!$R51))=FALSE,1,"")</f>
        <v/>
      </c>
      <c r="V51" s="176" t="str">
        <f>IF(ISERR(FIND(CONCATENATE(V$4,","),Pra!$R51))=FALSE,1,"")</f>
        <v/>
      </c>
      <c r="W51" s="176" t="str">
        <f>IF(ISERR(FIND(CONCATENATE(W$4,","),Pra!$R51))=FALSE,1,"")</f>
        <v/>
      </c>
      <c r="X51" s="176" t="str">
        <f>IF(ISERR(FIND(CONCATENATE(X$4,","),Pra!$R51))=FALSE,1,"")</f>
        <v/>
      </c>
      <c r="Y51" s="176" t="str">
        <f>IF(ISERR(FIND(CONCATENATE(Y$4,","),Pra!$R51))=FALSE,1,"")</f>
        <v/>
      </c>
      <c r="Z51" s="176" t="str">
        <f>IF(ISERR(FIND(CONCATENATE(Z$4,","),Pra!$R51))=FALSE,1,"")</f>
        <v/>
      </c>
      <c r="AA51" s="176" t="str">
        <f>IF(ISERR(FIND(CONCATENATE(AA$4,","),Pra!$R51))=FALSE,1,"")</f>
        <v/>
      </c>
      <c r="AB51" s="176" t="str">
        <f>IF(ISERR(FIND(CONCATENATE(AB$4,","),Pra!$R51))=FALSE,1,"")</f>
        <v/>
      </c>
      <c r="AC51" s="176" t="str">
        <f>IF(ISERR(FIND(CONCATENATE(AC$4,","),Pra!$R51))=FALSE,1,"")</f>
        <v/>
      </c>
      <c r="AD51" s="175" t="str">
        <f>(Pra!$C51)</f>
        <v>Przetwarzanie informacji</v>
      </c>
      <c r="AE51" s="176" t="str">
        <f>IF(ISERR(FIND(CONCATENATE(AE$4,","),Pra!$S51))=FALSE,1,"")</f>
        <v/>
      </c>
      <c r="AF51" s="176" t="str">
        <f>IF(ISERR(FIND(CONCATENATE(AF$4,","),Pra!$S51))=FALSE,1,"")</f>
        <v/>
      </c>
      <c r="AG51" s="176" t="str">
        <f>IF(ISERR(FIND(CONCATENATE(AG$4,","),Pra!$S51))=FALSE,1,"")</f>
        <v/>
      </c>
      <c r="AH51" s="176" t="str">
        <f>IF(ISERR(FIND(CONCATENATE(AH$4,","),Pra!$S51))=FALSE,1,"")</f>
        <v/>
      </c>
      <c r="AI51" s="176" t="str">
        <f>IF(ISERR(FIND(CONCATENATE(AI$4,","),Pra!$S51))=FALSE,1,"")</f>
        <v/>
      </c>
      <c r="AJ51" s="176" t="str">
        <f>IF(ISERR(FIND(CONCATENATE(AJ$4,","),Pra!$S51))=FALSE,1,"")</f>
        <v/>
      </c>
      <c r="AK51" s="176" t="str">
        <f>IF(ISERR(FIND(CONCATENATE(AK$4,","),Pra!$S51))=FALSE,1,"")</f>
        <v/>
      </c>
      <c r="AL51" s="176" t="str">
        <f>IF(ISERR(FIND(CONCATENATE(AL$4,","),Pra!$S51))=FALSE,1,"")</f>
        <v/>
      </c>
      <c r="AM51" s="176">
        <f>IF(ISERR(FIND(CONCATENATE(AM$4,","),Pra!$S51))=FALSE,1,"")</f>
        <v>1</v>
      </c>
      <c r="AN51" s="176" t="str">
        <f>IF(ISERR(FIND(CONCATENATE(AN$4,","),Pra!$S51))=FALSE,1,"")</f>
        <v/>
      </c>
      <c r="AO51" s="176" t="str">
        <f>IF(ISERR(FIND(CONCATENATE(AO$4,","),Pra!$S51))=FALSE,1,"")</f>
        <v/>
      </c>
      <c r="AP51" s="176" t="str">
        <f>IF(ISERR(FIND(CONCATENATE(AP$4,","),Pra!$S51))=FALSE,1,"")</f>
        <v/>
      </c>
      <c r="AQ51" s="176" t="str">
        <f>IF(ISERR(FIND(CONCATENATE(AQ$4,","),Pra!$S51))=FALSE,1,"")</f>
        <v/>
      </c>
      <c r="AR51" s="176" t="str">
        <f>IF(ISERR(FIND(CONCATENATE(AR$4,","),Pra!$S51))=FALSE,1,"")</f>
        <v/>
      </c>
      <c r="AS51" s="176" t="str">
        <f>IF(ISERR(FIND(CONCATENATE(AS$4,","),Pra!$S51))=FALSE,1,"")</f>
        <v/>
      </c>
      <c r="AT51" s="176" t="str">
        <f>IF(ISERR(FIND(CONCATENATE(AT$4,","),Pra!$S51))=FALSE,1,"")</f>
        <v/>
      </c>
      <c r="AU51" s="176" t="str">
        <f>IF(ISERR(FIND(CONCATENATE(AU$4,","),Pra!$S51))=FALSE,1,"")</f>
        <v/>
      </c>
      <c r="AV51" s="176" t="str">
        <f>IF(ISERR(FIND(CONCATENATE(AV$4,","),Pra!$S51))=FALSE,1,"")</f>
        <v/>
      </c>
      <c r="AW51" s="176" t="str">
        <f>IF(ISERR(FIND(CONCATENATE(AW$4,","),Pra!$S51))=FALSE,1,"")</f>
        <v/>
      </c>
      <c r="AX51" s="176" t="str">
        <f>IF(ISERR(FIND(CONCATENATE(AX$4,","),Pra!$S51))=FALSE,1,"")</f>
        <v/>
      </c>
      <c r="AY51" s="176" t="str">
        <f>IF(ISERR(FIND(CONCATENATE(AY$4,","),Pra!$S51))=FALSE,1,"")</f>
        <v/>
      </c>
      <c r="AZ51" s="176" t="str">
        <f>IF(ISERR(FIND(CONCATENATE(AZ$4,","),Pra!$S51))=FALSE,1,"")</f>
        <v/>
      </c>
      <c r="BA51" s="176" t="str">
        <f>IF(ISERR(FIND(CONCATENATE(BA$4,","),Pra!$S51))=FALSE,1,"")</f>
        <v/>
      </c>
      <c r="BB51" s="176" t="str">
        <f>IF(ISERR(FIND(CONCATENATE(BB$4,","),Pra!$S51))=FALSE,1,"")</f>
        <v/>
      </c>
      <c r="BC51" s="176" t="str">
        <f>IF(ISERR(FIND(CONCATENATE(BC$4,","),Pra!$S51))=FALSE,1,"")</f>
        <v/>
      </c>
      <c r="BD51" s="176" t="str">
        <f>IF(ISERR(FIND(CONCATENATE(BD$4,","),Pra!$S51))=FALSE,1,"")</f>
        <v/>
      </c>
      <c r="BE51" s="176" t="str">
        <f>IF(ISERR(FIND(CONCATENATE(BE$4,","),Pra!$S51))=FALSE,1,"")</f>
        <v/>
      </c>
      <c r="BF51" s="176" t="str">
        <f>IF(ISERR(FIND(CONCATENATE(BF$4,","),Pra!$S51))=FALSE,1,"")</f>
        <v/>
      </c>
      <c r="BG51" s="176" t="str">
        <f>IF(ISERR(FIND(CONCATENATE(BG$4,","),Pra!$S51))=FALSE,1,"")</f>
        <v/>
      </c>
      <c r="BH51" s="176" t="str">
        <f>IF(ISERR(FIND(CONCATENATE(BH$4,","),Pra!$S51))=FALSE,1,"")</f>
        <v/>
      </c>
      <c r="BI51" s="176" t="str">
        <f>IF(ISERR(FIND(CONCATENATE(BI$4,","),Pra!$S51))=FALSE,1,"")</f>
        <v/>
      </c>
      <c r="BJ51" s="176" t="str">
        <f>IF(ISERR(FIND(CONCATENATE(BJ$4,","),Pra!$S51))=FALSE,1,"")</f>
        <v/>
      </c>
      <c r="BK51" s="176" t="str">
        <f>IF(ISERR(FIND(CONCATENATE(BK$4,","),Pra!$S51))=FALSE,1,"")</f>
        <v/>
      </c>
      <c r="BL51" s="176" t="str">
        <f>IF(ISERR(FIND(CONCATENATE(BL$4,","),Pra!$S51))=FALSE,1,"")</f>
        <v/>
      </c>
      <c r="BM51" s="176" t="str">
        <f>IF(ISERR(FIND(CONCATENATE(BM$4,","),Pra!$S51))=FALSE,1,"")</f>
        <v/>
      </c>
      <c r="BN51" s="175" t="str">
        <f>(Pra!$C51)</f>
        <v>Przetwarzanie informacji</v>
      </c>
      <c r="BO51" s="176">
        <f>IF(ISERR(FIND(CONCATENATE(BO$4,","),Pra!$T51))=FALSE,1,"")</f>
        <v>1</v>
      </c>
      <c r="BP51" s="176" t="str">
        <f>IF(ISERR(FIND(CONCATENATE(BP$4,","),Pra!$T51))=FALSE,1,"")</f>
        <v/>
      </c>
      <c r="BQ51" s="176" t="str">
        <f>IF(ISERR(FIND(CONCATENATE(BQ$4,","),Pra!$T51))=FALSE,1,"")</f>
        <v/>
      </c>
      <c r="BR51" s="176" t="str">
        <f>IF(ISERR(FIND(CONCATENATE(BR$4,","),Pra!$T51))=FALSE,1,"")</f>
        <v/>
      </c>
      <c r="BS51" s="176">
        <f>IF(ISERR(FIND(CONCATENATE(BS$4,","),Pra!$T51))=FALSE,1,"")</f>
        <v>1</v>
      </c>
      <c r="BT51" s="176" t="str">
        <f>IF(ISERR(FIND(CONCATENATE(BT$4,","),Pra!$T51))=FALSE,1,"")</f>
        <v/>
      </c>
      <c r="BU51" s="176" t="str">
        <f>IF(ISERR(FIND(CONCATENATE(BU$4,","),Pra!$T51))=FALSE,1,"")</f>
        <v/>
      </c>
    </row>
    <row r="52" spans="1:73" ht="12.75" customHeight="1">
      <c r="A52" s="175" t="str">
        <f>(Pra!$C52)</f>
        <v>Sterowanie procesami ciągłymi i dyskretnymi</v>
      </c>
      <c r="B52" s="176" t="str">
        <f>IF(ISERR(FIND(CONCATENATE(B$4,","),Pra!$R52))=FALSE,1,"")</f>
        <v/>
      </c>
      <c r="C52" s="176" t="str">
        <f>IF(ISERR(FIND(CONCATENATE(C$4,","),Pra!$R52))=FALSE,1,"")</f>
        <v/>
      </c>
      <c r="D52" s="176" t="str">
        <f>IF(ISERR(FIND(CONCATENATE(D$4,","),Pra!$R52))=FALSE,1,"")</f>
        <v/>
      </c>
      <c r="E52" s="176" t="str">
        <f>IF(ISERR(FIND(CONCATENATE(E$4,","),Pra!$R52))=FALSE,1,"")</f>
        <v/>
      </c>
      <c r="F52" s="176" t="str">
        <f>IF(ISERR(FIND(CONCATENATE(F$4,","),Pra!$R52))=FALSE,1,"")</f>
        <v/>
      </c>
      <c r="G52" s="176" t="str">
        <f>IF(ISERR(FIND(CONCATENATE(G$4,","),Pra!$R52))=FALSE,1,"")</f>
        <v/>
      </c>
      <c r="H52" s="176" t="str">
        <f>IF(ISERR(FIND(CONCATENATE(H$4,","),Pra!$R52))=FALSE,1,"")</f>
        <v/>
      </c>
      <c r="I52" s="176" t="str">
        <f>IF(ISERR(FIND(CONCATENATE(I$4,","),Pra!$R52))=FALSE,1,"")</f>
        <v/>
      </c>
      <c r="J52" s="176" t="str">
        <f>IF(ISERR(FIND(CONCATENATE(J$4,","),Pra!$R52))=FALSE,1,"")</f>
        <v/>
      </c>
      <c r="K52" s="176" t="str">
        <f>IF(ISERR(FIND(CONCATENATE(K$4,","),Pra!$R52))=FALSE,1,"")</f>
        <v/>
      </c>
      <c r="L52" s="176" t="str">
        <f>IF(ISERR(FIND(CONCATENATE(L$4,","),Pra!$R52))=FALSE,1,"")</f>
        <v/>
      </c>
      <c r="M52" s="176" t="str">
        <f>IF(ISERR(FIND(CONCATENATE(M$4,","),Pra!$R52))=FALSE,1,"")</f>
        <v/>
      </c>
      <c r="N52" s="176" t="str">
        <f>IF(ISERR(FIND(CONCATENATE(N$4,","),Pra!$R52))=FALSE,1,"")</f>
        <v/>
      </c>
      <c r="O52" s="176">
        <f>IF(ISERR(FIND(CONCATENATE(O$4,","),Pra!$R52))=FALSE,1,"")</f>
        <v>1</v>
      </c>
      <c r="P52" s="176" t="str">
        <f>IF(ISERR(FIND(CONCATENATE(P$4,","),Pra!$R52))=FALSE,1,"")</f>
        <v/>
      </c>
      <c r="Q52" s="176">
        <f>IF(ISERR(FIND(CONCATENATE(Q$4,","),Pra!$R52))=FALSE,1,"")</f>
        <v>1</v>
      </c>
      <c r="R52" s="176">
        <f>IF(ISERR(FIND(CONCATENATE(R$4,","),Pra!$R52))=FALSE,1,"")</f>
        <v>1</v>
      </c>
      <c r="S52" s="176" t="str">
        <f>IF(ISERR(FIND(CONCATENATE(S$4,","),Pra!$R52))=FALSE,1,"")</f>
        <v/>
      </c>
      <c r="T52" s="176" t="str">
        <f>IF(ISERR(FIND(CONCATENATE(T$4,","),Pra!$R52))=FALSE,1,"")</f>
        <v/>
      </c>
      <c r="U52" s="176" t="str">
        <f>IF(ISERR(FIND(CONCATENATE(U$4,","),Pra!$R52))=FALSE,1,"")</f>
        <v/>
      </c>
      <c r="V52" s="176" t="str">
        <f>IF(ISERR(FIND(CONCATENATE(V$4,","),Pra!$R52))=FALSE,1,"")</f>
        <v/>
      </c>
      <c r="W52" s="176" t="str">
        <f>IF(ISERR(FIND(CONCATENATE(W$4,","),Pra!$R52))=FALSE,1,"")</f>
        <v/>
      </c>
      <c r="X52" s="176" t="str">
        <f>IF(ISERR(FIND(CONCATENATE(X$4,","),Pra!$R52))=FALSE,1,"")</f>
        <v/>
      </c>
      <c r="Y52" s="176" t="str">
        <f>IF(ISERR(FIND(CONCATENATE(Y$4,","),Pra!$R52))=FALSE,1,"")</f>
        <v/>
      </c>
      <c r="Z52" s="176" t="str">
        <f>IF(ISERR(FIND(CONCATENATE(Z$4,","),Pra!$R52))=FALSE,1,"")</f>
        <v/>
      </c>
      <c r="AA52" s="176" t="str">
        <f>IF(ISERR(FIND(CONCATENATE(AA$4,","),Pra!$R52))=FALSE,1,"")</f>
        <v/>
      </c>
      <c r="AB52" s="176" t="str">
        <f>IF(ISERR(FIND(CONCATENATE(AB$4,","),Pra!$R52))=FALSE,1,"")</f>
        <v/>
      </c>
      <c r="AC52" s="176" t="str">
        <f>IF(ISERR(FIND(CONCATENATE(AC$4,","),Pra!$R52))=FALSE,1,"")</f>
        <v/>
      </c>
      <c r="AD52" s="175" t="str">
        <f>(Pra!$C52)</f>
        <v>Sterowanie procesami ciągłymi i dyskretnymi</v>
      </c>
      <c r="AE52" s="176" t="str">
        <f>IF(ISERR(FIND(CONCATENATE(AE$4,","),Pra!$S52))=FALSE,1,"")</f>
        <v/>
      </c>
      <c r="AF52" s="176" t="str">
        <f>IF(ISERR(FIND(CONCATENATE(AF$4,","),Pra!$S52))=FALSE,1,"")</f>
        <v/>
      </c>
      <c r="AG52" s="176" t="str">
        <f>IF(ISERR(FIND(CONCATENATE(AG$4,","),Pra!$S52))=FALSE,1,"")</f>
        <v/>
      </c>
      <c r="AH52" s="176" t="str">
        <f>IF(ISERR(FIND(CONCATENATE(AH$4,","),Pra!$S52))=FALSE,1,"")</f>
        <v/>
      </c>
      <c r="AI52" s="176" t="str">
        <f>IF(ISERR(FIND(CONCATENATE(AI$4,","),Pra!$S52))=FALSE,1,"")</f>
        <v/>
      </c>
      <c r="AJ52" s="176" t="str">
        <f>IF(ISERR(FIND(CONCATENATE(AJ$4,","),Pra!$S52))=FALSE,1,"")</f>
        <v/>
      </c>
      <c r="AK52" s="176" t="str">
        <f>IF(ISERR(FIND(CONCATENATE(AK$4,","),Pra!$S52))=FALSE,1,"")</f>
        <v/>
      </c>
      <c r="AL52" s="176" t="str">
        <f>IF(ISERR(FIND(CONCATENATE(AL$4,","),Pra!$S52))=FALSE,1,"")</f>
        <v/>
      </c>
      <c r="AM52" s="176" t="str">
        <f>IF(ISERR(FIND(CONCATENATE(AM$4,","),Pra!$S52))=FALSE,1,"")</f>
        <v/>
      </c>
      <c r="AN52" s="176">
        <f>IF(ISERR(FIND(CONCATENATE(AN$4,","),Pra!$S52))=FALSE,1,"")</f>
        <v>1</v>
      </c>
      <c r="AO52" s="176">
        <f>IF(ISERR(FIND(CONCATENATE(AO$4,","),Pra!$S52))=FALSE,1,"")</f>
        <v>1</v>
      </c>
      <c r="AP52" s="176">
        <f>IF(ISERR(FIND(CONCATENATE(AP$4,","),Pra!$S52))=FALSE,1,"")</f>
        <v>1</v>
      </c>
      <c r="AQ52" s="176" t="str">
        <f>IF(ISERR(FIND(CONCATENATE(AQ$4,","),Pra!$S52))=FALSE,1,"")</f>
        <v/>
      </c>
      <c r="AR52" s="176" t="str">
        <f>IF(ISERR(FIND(CONCATENATE(AR$4,","),Pra!$S52))=FALSE,1,"")</f>
        <v/>
      </c>
      <c r="AS52" s="176" t="str">
        <f>IF(ISERR(FIND(CONCATENATE(AS$4,","),Pra!$S52))=FALSE,1,"")</f>
        <v/>
      </c>
      <c r="AT52" s="176" t="str">
        <f>IF(ISERR(FIND(CONCATENATE(AT$4,","),Pra!$S52))=FALSE,1,"")</f>
        <v/>
      </c>
      <c r="AU52" s="176" t="str">
        <f>IF(ISERR(FIND(CONCATENATE(AU$4,","),Pra!$S52))=FALSE,1,"")</f>
        <v/>
      </c>
      <c r="AV52" s="176" t="str">
        <f>IF(ISERR(FIND(CONCATENATE(AV$4,","),Pra!$S52))=FALSE,1,"")</f>
        <v/>
      </c>
      <c r="AW52" s="176" t="str">
        <f>IF(ISERR(FIND(CONCATENATE(AW$4,","),Pra!$S52))=FALSE,1,"")</f>
        <v/>
      </c>
      <c r="AX52" s="176" t="str">
        <f>IF(ISERR(FIND(CONCATENATE(AX$4,","),Pra!$S52))=FALSE,1,"")</f>
        <v/>
      </c>
      <c r="AY52" s="176" t="str">
        <f>IF(ISERR(FIND(CONCATENATE(AY$4,","),Pra!$S52))=FALSE,1,"")</f>
        <v/>
      </c>
      <c r="AZ52" s="176" t="str">
        <f>IF(ISERR(FIND(CONCATENATE(AZ$4,","),Pra!$S52))=FALSE,1,"")</f>
        <v/>
      </c>
      <c r="BA52" s="176" t="str">
        <f>IF(ISERR(FIND(CONCATENATE(BA$4,","),Pra!$S52))=FALSE,1,"")</f>
        <v/>
      </c>
      <c r="BB52" s="176">
        <f>IF(ISERR(FIND(CONCATENATE(BB$4,","),Pra!$S52))=FALSE,1,"")</f>
        <v>1</v>
      </c>
      <c r="BC52" s="176" t="str">
        <f>IF(ISERR(FIND(CONCATENATE(BC$4,","),Pra!$S52))=FALSE,1,"")</f>
        <v/>
      </c>
      <c r="BD52" s="176" t="str">
        <f>IF(ISERR(FIND(CONCATENATE(BD$4,","),Pra!$S52))=FALSE,1,"")</f>
        <v/>
      </c>
      <c r="BE52" s="176" t="str">
        <f>IF(ISERR(FIND(CONCATENATE(BE$4,","),Pra!$S52))=FALSE,1,"")</f>
        <v/>
      </c>
      <c r="BF52" s="176" t="str">
        <f>IF(ISERR(FIND(CONCATENATE(BF$4,","),Pra!$S52))=FALSE,1,"")</f>
        <v/>
      </c>
      <c r="BG52" s="176">
        <f>IF(ISERR(FIND(CONCATENATE(BG$4,","),Pra!$S52))=FALSE,1,"")</f>
        <v>1</v>
      </c>
      <c r="BH52" s="176" t="str">
        <f>IF(ISERR(FIND(CONCATENATE(BH$4,","),Pra!$S52))=FALSE,1,"")</f>
        <v/>
      </c>
      <c r="BI52" s="176" t="str">
        <f>IF(ISERR(FIND(CONCATENATE(BI$4,","),Pra!$S52))=FALSE,1,"")</f>
        <v/>
      </c>
      <c r="BJ52" s="176" t="str">
        <f>IF(ISERR(FIND(CONCATENATE(BJ$4,","),Pra!$S52))=FALSE,1,"")</f>
        <v/>
      </c>
      <c r="BK52" s="176" t="str">
        <f>IF(ISERR(FIND(CONCATENATE(BK$4,","),Pra!$S52))=FALSE,1,"")</f>
        <v/>
      </c>
      <c r="BL52" s="176" t="str">
        <f>IF(ISERR(FIND(CONCATENATE(BL$4,","),Pra!$S52))=FALSE,1,"")</f>
        <v/>
      </c>
      <c r="BM52" s="176" t="str">
        <f>IF(ISERR(FIND(CONCATENATE(BM$4,","),Pra!$S52))=FALSE,1,"")</f>
        <v/>
      </c>
      <c r="BN52" s="175" t="str">
        <f>(Pra!$C52)</f>
        <v>Sterowanie procesami ciągłymi i dyskretnymi</v>
      </c>
      <c r="BO52" s="176" t="str">
        <f>IF(ISERR(FIND(CONCATENATE(BO$4,","),Pra!$T52))=FALSE,1,"")</f>
        <v/>
      </c>
      <c r="BP52" s="176" t="str">
        <f>IF(ISERR(FIND(CONCATENATE(BP$4,","),Pra!$T52))=FALSE,1,"")</f>
        <v/>
      </c>
      <c r="BQ52" s="176" t="str">
        <f>IF(ISERR(FIND(CONCATENATE(BQ$4,","),Pra!$T52))=FALSE,1,"")</f>
        <v/>
      </c>
      <c r="BR52" s="176">
        <f>IF(ISERR(FIND(CONCATENATE(BR$4,","),Pra!$T52))=FALSE,1,"")</f>
        <v>1</v>
      </c>
      <c r="BS52" s="176">
        <f>IF(ISERR(FIND(CONCATENATE(BS$4,","),Pra!$T52))=FALSE,1,"")</f>
        <v>1</v>
      </c>
      <c r="BT52" s="176" t="str">
        <f>IF(ISERR(FIND(CONCATENATE(BT$4,","),Pra!$T52))=FALSE,1,"")</f>
        <v/>
      </c>
      <c r="BU52" s="176" t="str">
        <f>IF(ISERR(FIND(CONCATENATE(BU$4,","),Pra!$T52))=FALSE,1,"")</f>
        <v/>
      </c>
    </row>
    <row r="53" spans="1:73" ht="12.75" customHeight="1">
      <c r="A53" s="175" t="str">
        <f>(Pra!$C53)</f>
        <v>Modelowanie i sterowanie robotów</v>
      </c>
      <c r="B53" s="176" t="str">
        <f>IF(ISERR(FIND(CONCATENATE(B$4,","),Pra!$R53))=FALSE,1,"")</f>
        <v/>
      </c>
      <c r="C53" s="176" t="str">
        <f>IF(ISERR(FIND(CONCATENATE(C$4,","),Pra!$R53))=FALSE,1,"")</f>
        <v/>
      </c>
      <c r="D53" s="176">
        <f>IF(ISERR(FIND(CONCATENATE(D$4,","),Pra!$R53))=FALSE,1,"")</f>
        <v>1</v>
      </c>
      <c r="E53" s="176" t="str">
        <f>IF(ISERR(FIND(CONCATENATE(E$4,","),Pra!$R53))=FALSE,1,"")</f>
        <v/>
      </c>
      <c r="F53" s="176" t="str">
        <f>IF(ISERR(FIND(CONCATENATE(F$4,","),Pra!$R53))=FALSE,1,"")</f>
        <v/>
      </c>
      <c r="G53" s="176" t="str">
        <f>IF(ISERR(FIND(CONCATENATE(G$4,","),Pra!$R53))=FALSE,1,"")</f>
        <v/>
      </c>
      <c r="H53" s="176" t="str">
        <f>IF(ISERR(FIND(CONCATENATE(H$4,","),Pra!$R53))=FALSE,1,"")</f>
        <v/>
      </c>
      <c r="I53" s="176" t="str">
        <f>IF(ISERR(FIND(CONCATENATE(I$4,","),Pra!$R53))=FALSE,1,"")</f>
        <v/>
      </c>
      <c r="J53" s="176" t="str">
        <f>IF(ISERR(FIND(CONCATENATE(J$4,","),Pra!$R53))=FALSE,1,"")</f>
        <v/>
      </c>
      <c r="K53" s="176" t="str">
        <f>IF(ISERR(FIND(CONCATENATE(K$4,","),Pra!$R53))=FALSE,1,"")</f>
        <v/>
      </c>
      <c r="L53" s="176" t="str">
        <f>IF(ISERR(FIND(CONCATENATE(L$4,","),Pra!$R53))=FALSE,1,"")</f>
        <v/>
      </c>
      <c r="M53" s="176" t="str">
        <f>IF(ISERR(FIND(CONCATENATE(M$4,","),Pra!$R53))=FALSE,1,"")</f>
        <v/>
      </c>
      <c r="N53" s="176" t="str">
        <f>IF(ISERR(FIND(CONCATENATE(N$4,","),Pra!$R53))=FALSE,1,"")</f>
        <v/>
      </c>
      <c r="O53" s="176" t="str">
        <f>IF(ISERR(FIND(CONCATENATE(O$4,","),Pra!$R53))=FALSE,1,"")</f>
        <v/>
      </c>
      <c r="P53" s="176">
        <f>IF(ISERR(FIND(CONCATENATE(P$4,","),Pra!$R53))=FALSE,1,"")</f>
        <v>1</v>
      </c>
      <c r="Q53" s="176" t="str">
        <f>IF(ISERR(FIND(CONCATENATE(Q$4,","),Pra!$R53))=FALSE,1,"")</f>
        <v/>
      </c>
      <c r="R53" s="176" t="str">
        <f>IF(ISERR(FIND(CONCATENATE(R$4,","),Pra!$R53))=FALSE,1,"")</f>
        <v/>
      </c>
      <c r="S53" s="176" t="str">
        <f>IF(ISERR(FIND(CONCATENATE(S$4,","),Pra!$R53))=FALSE,1,"")</f>
        <v/>
      </c>
      <c r="T53" s="176" t="str">
        <f>IF(ISERR(FIND(CONCATENATE(T$4,","),Pra!$R53))=FALSE,1,"")</f>
        <v/>
      </c>
      <c r="U53" s="176" t="str">
        <f>IF(ISERR(FIND(CONCATENATE(U$4,","),Pra!$R53))=FALSE,1,"")</f>
        <v/>
      </c>
      <c r="V53" s="176">
        <f>IF(ISERR(FIND(CONCATENATE(V$4,","),Pra!$R53))=FALSE,1,"")</f>
        <v>1</v>
      </c>
      <c r="W53" s="176" t="str">
        <f>IF(ISERR(FIND(CONCATENATE(W$4,","),Pra!$R53))=FALSE,1,"")</f>
        <v/>
      </c>
      <c r="X53" s="176">
        <f>IF(ISERR(FIND(CONCATENATE(X$4,","),Pra!$R53))=FALSE,1,"")</f>
        <v>1</v>
      </c>
      <c r="Y53" s="176" t="str">
        <f>IF(ISERR(FIND(CONCATENATE(Y$4,","),Pra!$R53))=FALSE,1,"")</f>
        <v/>
      </c>
      <c r="Z53" s="176" t="str">
        <f>IF(ISERR(FIND(CONCATENATE(Z$4,","),Pra!$R53))=FALSE,1,"")</f>
        <v/>
      </c>
      <c r="AA53" s="176" t="str">
        <f>IF(ISERR(FIND(CONCATENATE(AA$4,","),Pra!$R53))=FALSE,1,"")</f>
        <v/>
      </c>
      <c r="AB53" s="176" t="str">
        <f>IF(ISERR(FIND(CONCATENATE(AB$4,","),Pra!$R53))=FALSE,1,"")</f>
        <v/>
      </c>
      <c r="AC53" s="176" t="str">
        <f>IF(ISERR(FIND(CONCATENATE(AC$4,","),Pra!$R53))=FALSE,1,"")</f>
        <v/>
      </c>
      <c r="AD53" s="175" t="str">
        <f>(Pra!$C53)</f>
        <v>Modelowanie i sterowanie robotów</v>
      </c>
      <c r="AE53" s="176" t="str">
        <f>IF(ISERR(FIND(CONCATENATE(AE$4,","),Pra!$S53))=FALSE,1,"")</f>
        <v/>
      </c>
      <c r="AF53" s="176">
        <f>IF(ISERR(FIND(CONCATENATE(AF$4,","),Pra!$S53))=FALSE,1,"")</f>
        <v>1</v>
      </c>
      <c r="AG53" s="176" t="str">
        <f>IF(ISERR(FIND(CONCATENATE(AG$4,","),Pra!$S53))=FALSE,1,"")</f>
        <v/>
      </c>
      <c r="AH53" s="176" t="str">
        <f>IF(ISERR(FIND(CONCATENATE(AH$4,","),Pra!$S53))=FALSE,1,"")</f>
        <v/>
      </c>
      <c r="AI53" s="176" t="str">
        <f>IF(ISERR(FIND(CONCATENATE(AI$4,","),Pra!$S53))=FALSE,1,"")</f>
        <v/>
      </c>
      <c r="AJ53" s="176" t="str">
        <f>IF(ISERR(FIND(CONCATENATE(AJ$4,","),Pra!$S53))=FALSE,1,"")</f>
        <v/>
      </c>
      <c r="AK53" s="176" t="str">
        <f>IF(ISERR(FIND(CONCATENATE(AK$4,","),Pra!$S53))=FALSE,1,"")</f>
        <v/>
      </c>
      <c r="AL53" s="176" t="str">
        <f>IF(ISERR(FIND(CONCATENATE(AL$4,","),Pra!$S53))=FALSE,1,"")</f>
        <v/>
      </c>
      <c r="AM53" s="176" t="str">
        <f>IF(ISERR(FIND(CONCATENATE(AM$4,","),Pra!$S53))=FALSE,1,"")</f>
        <v/>
      </c>
      <c r="AN53" s="176" t="str">
        <f>IF(ISERR(FIND(CONCATENATE(AN$4,","),Pra!$S53))=FALSE,1,"")</f>
        <v/>
      </c>
      <c r="AO53" s="176">
        <f>IF(ISERR(FIND(CONCATENATE(AO$4,","),Pra!$S53))=FALSE,1,"")</f>
        <v>1</v>
      </c>
      <c r="AP53" s="176" t="str">
        <f>IF(ISERR(FIND(CONCATENATE(AP$4,","),Pra!$S53))=FALSE,1,"")</f>
        <v/>
      </c>
      <c r="AQ53" s="176" t="str">
        <f>IF(ISERR(FIND(CONCATENATE(AQ$4,","),Pra!$S53))=FALSE,1,"")</f>
        <v/>
      </c>
      <c r="AR53" s="176" t="str">
        <f>IF(ISERR(FIND(CONCATENATE(AR$4,","),Pra!$S53))=FALSE,1,"")</f>
        <v/>
      </c>
      <c r="AS53" s="176" t="str">
        <f>IF(ISERR(FIND(CONCATENATE(AS$4,","),Pra!$S53))=FALSE,1,"")</f>
        <v/>
      </c>
      <c r="AT53" s="176" t="str">
        <f>IF(ISERR(FIND(CONCATENATE(AT$4,","),Pra!$S53))=FALSE,1,"")</f>
        <v/>
      </c>
      <c r="AU53" s="176">
        <f>IF(ISERR(FIND(CONCATENATE(AU$4,","),Pra!$S53))=FALSE,1,"")</f>
        <v>1</v>
      </c>
      <c r="AV53" s="176" t="str">
        <f>IF(ISERR(FIND(CONCATENATE(AV$4,","),Pra!$S53))=FALSE,1,"")</f>
        <v/>
      </c>
      <c r="AW53" s="176">
        <f>IF(ISERR(FIND(CONCATENATE(AW$4,","),Pra!$S53))=FALSE,1,"")</f>
        <v>1</v>
      </c>
      <c r="AX53" s="176" t="str">
        <f>IF(ISERR(FIND(CONCATENATE(AX$4,","),Pra!$S53))=FALSE,1,"")</f>
        <v/>
      </c>
      <c r="AY53" s="176" t="str">
        <f>IF(ISERR(FIND(CONCATENATE(AY$4,","),Pra!$S53))=FALSE,1,"")</f>
        <v/>
      </c>
      <c r="AZ53" s="176" t="str">
        <f>IF(ISERR(FIND(CONCATENATE(AZ$4,","),Pra!$S53))=FALSE,1,"")</f>
        <v/>
      </c>
      <c r="BA53" s="176" t="str">
        <f>IF(ISERR(FIND(CONCATENATE(BA$4,","),Pra!$S53))=FALSE,1,"")</f>
        <v/>
      </c>
      <c r="BB53" s="176" t="str">
        <f>IF(ISERR(FIND(CONCATENATE(BB$4,","),Pra!$S53))=FALSE,1,"")</f>
        <v/>
      </c>
      <c r="BC53" s="176" t="str">
        <f>IF(ISERR(FIND(CONCATENATE(BC$4,","),Pra!$S53))=FALSE,1,"")</f>
        <v/>
      </c>
      <c r="BD53" s="176" t="str">
        <f>IF(ISERR(FIND(CONCATENATE(BD$4,","),Pra!$S53))=FALSE,1,"")</f>
        <v/>
      </c>
      <c r="BE53" s="176" t="str">
        <f>IF(ISERR(FIND(CONCATENATE(BE$4,","),Pra!$S53))=FALSE,1,"")</f>
        <v/>
      </c>
      <c r="BF53" s="176" t="str">
        <f>IF(ISERR(FIND(CONCATENATE(BF$4,","),Pra!$S53))=FALSE,1,"")</f>
        <v/>
      </c>
      <c r="BG53" s="176" t="str">
        <f>IF(ISERR(FIND(CONCATENATE(BG$4,","),Pra!$S53))=FALSE,1,"")</f>
        <v/>
      </c>
      <c r="BH53" s="176" t="str">
        <f>IF(ISERR(FIND(CONCATENATE(BH$4,","),Pra!$S53))=FALSE,1,"")</f>
        <v/>
      </c>
      <c r="BI53" s="176" t="str">
        <f>IF(ISERR(FIND(CONCATENATE(BI$4,","),Pra!$S53))=FALSE,1,"")</f>
        <v/>
      </c>
      <c r="BJ53" s="176" t="str">
        <f>IF(ISERR(FIND(CONCATENATE(BJ$4,","),Pra!$S53))=FALSE,1,"")</f>
        <v/>
      </c>
      <c r="BK53" s="176" t="str">
        <f>IF(ISERR(FIND(CONCATENATE(BK$4,","),Pra!$S53))=FALSE,1,"")</f>
        <v/>
      </c>
      <c r="BL53" s="176" t="str">
        <f>IF(ISERR(FIND(CONCATENATE(BL$4,","),Pra!$S53))=FALSE,1,"")</f>
        <v/>
      </c>
      <c r="BM53" s="176" t="str">
        <f>IF(ISERR(FIND(CONCATENATE(BM$4,","),Pra!$S53))=FALSE,1,"")</f>
        <v/>
      </c>
      <c r="BN53" s="175" t="str">
        <f>(Pra!$C53)</f>
        <v>Modelowanie i sterowanie robotów</v>
      </c>
      <c r="BO53" s="176" t="str">
        <f>IF(ISERR(FIND(CONCATENATE(BO$4,","),Pra!$T53))=FALSE,1,"")</f>
        <v/>
      </c>
      <c r="BP53" s="176" t="str">
        <f>IF(ISERR(FIND(CONCATENATE(BP$4,","),Pra!$T53))=FALSE,1,"")</f>
        <v/>
      </c>
      <c r="BQ53" s="176" t="str">
        <f>IF(ISERR(FIND(CONCATENATE(BQ$4,","),Pra!$T53))=FALSE,1,"")</f>
        <v/>
      </c>
      <c r="BR53" s="176" t="str">
        <f>IF(ISERR(FIND(CONCATENATE(BR$4,","),Pra!$T53))=FALSE,1,"")</f>
        <v/>
      </c>
      <c r="BS53" s="176">
        <f>IF(ISERR(FIND(CONCATENATE(BS$4,","),Pra!$T53))=FALSE,1,"")</f>
        <v>1</v>
      </c>
      <c r="BT53" s="176" t="str">
        <f>IF(ISERR(FIND(CONCATENATE(BT$4,","),Pra!$T53))=FALSE,1,"")</f>
        <v/>
      </c>
      <c r="BU53" s="176" t="str">
        <f>IF(ISERR(FIND(CONCATENATE(BU$4,","),Pra!$T53))=FALSE,1,"")</f>
        <v/>
      </c>
    </row>
    <row r="54" spans="1:73" ht="12.75" customHeight="1">
      <c r="A54" s="175" t="str">
        <f>(Pra!$C54)</f>
        <v>Programowanie sterowników PLC i regulatorów przemysłowych</v>
      </c>
      <c r="B54" s="176" t="str">
        <f>IF(ISERR(FIND(CONCATENATE(B$4,","),Pra!$R54))=FALSE,1,"")</f>
        <v/>
      </c>
      <c r="C54" s="176" t="str">
        <f>IF(ISERR(FIND(CONCATENATE(C$4,","),Pra!$R54))=FALSE,1,"")</f>
        <v/>
      </c>
      <c r="D54" s="176" t="str">
        <f>IF(ISERR(FIND(CONCATENATE(D$4,","),Pra!$R54))=FALSE,1,"")</f>
        <v/>
      </c>
      <c r="E54" s="176" t="str">
        <f>IF(ISERR(FIND(CONCATENATE(E$4,","),Pra!$R54))=FALSE,1,"")</f>
        <v/>
      </c>
      <c r="F54" s="176" t="str">
        <f>IF(ISERR(FIND(CONCATENATE(F$4,","),Pra!$R54))=FALSE,1,"")</f>
        <v/>
      </c>
      <c r="G54" s="176" t="str">
        <f>IF(ISERR(FIND(CONCATENATE(G$4,","),Pra!$R54))=FALSE,1,"")</f>
        <v/>
      </c>
      <c r="H54" s="176" t="str">
        <f>IF(ISERR(FIND(CONCATENATE(H$4,","),Pra!$R54))=FALSE,1,"")</f>
        <v/>
      </c>
      <c r="I54" s="176" t="str">
        <f>IF(ISERR(FIND(CONCATENATE(I$4,","),Pra!$R54))=FALSE,1,"")</f>
        <v/>
      </c>
      <c r="J54" s="176" t="str">
        <f>IF(ISERR(FIND(CONCATENATE(J$4,","),Pra!$R54))=FALSE,1,"")</f>
        <v/>
      </c>
      <c r="K54" s="176" t="str">
        <f>IF(ISERR(FIND(CONCATENATE(K$4,","),Pra!$R54))=FALSE,1,"")</f>
        <v/>
      </c>
      <c r="L54" s="176" t="str">
        <f>IF(ISERR(FIND(CONCATENATE(L$4,","),Pra!$R54))=FALSE,1,"")</f>
        <v/>
      </c>
      <c r="M54" s="176" t="str">
        <f>IF(ISERR(FIND(CONCATENATE(M$4,","),Pra!$R54))=FALSE,1,"")</f>
        <v/>
      </c>
      <c r="N54" s="176">
        <f>IF(ISERR(FIND(CONCATENATE(N$4,","),Pra!$R54))=FALSE,1,"")</f>
        <v>1</v>
      </c>
      <c r="O54" s="176" t="str">
        <f>IF(ISERR(FIND(CONCATENATE(O$4,","),Pra!$R54))=FALSE,1,"")</f>
        <v/>
      </c>
      <c r="P54" s="176" t="str">
        <f>IF(ISERR(FIND(CONCATENATE(P$4,","),Pra!$R54))=FALSE,1,"")</f>
        <v/>
      </c>
      <c r="Q54" s="176">
        <f>IF(ISERR(FIND(CONCATENATE(Q$4,","),Pra!$R54))=FALSE,1,"")</f>
        <v>1</v>
      </c>
      <c r="R54" s="176" t="str">
        <f>IF(ISERR(FIND(CONCATENATE(R$4,","),Pra!$R54))=FALSE,1,"")</f>
        <v/>
      </c>
      <c r="S54" s="176" t="str">
        <f>IF(ISERR(FIND(CONCATENATE(S$4,","),Pra!$R54))=FALSE,1,"")</f>
        <v/>
      </c>
      <c r="T54" s="176">
        <f>IF(ISERR(FIND(CONCATENATE(T$4,","),Pra!$R54))=FALSE,1,"")</f>
        <v>1</v>
      </c>
      <c r="U54" s="176" t="str">
        <f>IF(ISERR(FIND(CONCATENATE(U$4,","),Pra!$R54))=FALSE,1,"")</f>
        <v/>
      </c>
      <c r="V54" s="176" t="str">
        <f>IF(ISERR(FIND(CONCATENATE(V$4,","),Pra!$R54))=FALSE,1,"")</f>
        <v/>
      </c>
      <c r="W54" s="176" t="str">
        <f>IF(ISERR(FIND(CONCATENATE(W$4,","),Pra!$R54))=FALSE,1,"")</f>
        <v/>
      </c>
      <c r="X54" s="176">
        <f>IF(ISERR(FIND(CONCATENATE(X$4,","),Pra!$R54))=FALSE,1,"")</f>
        <v>1</v>
      </c>
      <c r="Y54" s="176" t="str">
        <f>IF(ISERR(FIND(CONCATENATE(Y$4,","),Pra!$R54))=FALSE,1,"")</f>
        <v/>
      </c>
      <c r="Z54" s="176" t="str">
        <f>IF(ISERR(FIND(CONCATENATE(Z$4,","),Pra!$R54))=FALSE,1,"")</f>
        <v/>
      </c>
      <c r="AA54" s="176" t="str">
        <f>IF(ISERR(FIND(CONCATENATE(AA$4,","),Pra!$R54))=FALSE,1,"")</f>
        <v/>
      </c>
      <c r="AB54" s="176" t="str">
        <f>IF(ISERR(FIND(CONCATENATE(AB$4,","),Pra!$R54))=FALSE,1,"")</f>
        <v/>
      </c>
      <c r="AC54" s="176" t="str">
        <f>IF(ISERR(FIND(CONCATENATE(AC$4,","),Pra!$R54))=FALSE,1,"")</f>
        <v/>
      </c>
      <c r="AD54" s="175" t="str">
        <f>(Pra!$C54)</f>
        <v>Programowanie sterowników PLC i regulatorów przemysłowych</v>
      </c>
      <c r="AE54" s="176" t="str">
        <f>IF(ISERR(FIND(CONCATENATE(AE$4,","),Pra!$S54))=FALSE,1,"")</f>
        <v/>
      </c>
      <c r="AF54" s="176" t="str">
        <f>IF(ISERR(FIND(CONCATENATE(AF$4,","),Pra!$S54))=FALSE,1,"")</f>
        <v/>
      </c>
      <c r="AG54" s="176" t="str">
        <f>IF(ISERR(FIND(CONCATENATE(AG$4,","),Pra!$S54))=FALSE,1,"")</f>
        <v/>
      </c>
      <c r="AH54" s="176" t="str">
        <f>IF(ISERR(FIND(CONCATENATE(AH$4,","),Pra!$S54))=FALSE,1,"")</f>
        <v/>
      </c>
      <c r="AI54" s="176" t="str">
        <f>IF(ISERR(FIND(CONCATENATE(AI$4,","),Pra!$S54))=FALSE,1,"")</f>
        <v/>
      </c>
      <c r="AJ54" s="176" t="str">
        <f>IF(ISERR(FIND(CONCATENATE(AJ$4,","),Pra!$S54))=FALSE,1,"")</f>
        <v/>
      </c>
      <c r="AK54" s="176" t="str">
        <f>IF(ISERR(FIND(CONCATENATE(AK$4,","),Pra!$S54))=FALSE,1,"")</f>
        <v/>
      </c>
      <c r="AL54" s="176" t="str">
        <f>IF(ISERR(FIND(CONCATENATE(AL$4,","),Pra!$S54))=FALSE,1,"")</f>
        <v/>
      </c>
      <c r="AM54" s="176" t="str">
        <f>IF(ISERR(FIND(CONCATENATE(AM$4,","),Pra!$S54))=FALSE,1,"")</f>
        <v/>
      </c>
      <c r="AN54" s="176" t="str">
        <f>IF(ISERR(FIND(CONCATENATE(AN$4,","),Pra!$S54))=FALSE,1,"")</f>
        <v/>
      </c>
      <c r="AO54" s="176" t="str">
        <f>IF(ISERR(FIND(CONCATENATE(AO$4,","),Pra!$S54))=FALSE,1,"")</f>
        <v/>
      </c>
      <c r="AP54" s="176" t="str">
        <f>IF(ISERR(FIND(CONCATENATE(AP$4,","),Pra!$S54))=FALSE,1,"")</f>
        <v/>
      </c>
      <c r="AQ54" s="176" t="str">
        <f>IF(ISERR(FIND(CONCATENATE(AQ$4,","),Pra!$S54))=FALSE,1,"")</f>
        <v/>
      </c>
      <c r="AR54" s="176" t="str">
        <f>IF(ISERR(FIND(CONCATENATE(AR$4,","),Pra!$S54))=FALSE,1,"")</f>
        <v/>
      </c>
      <c r="AS54" s="176" t="str">
        <f>IF(ISERR(FIND(CONCATENATE(AS$4,","),Pra!$S54))=FALSE,1,"")</f>
        <v/>
      </c>
      <c r="AT54" s="176" t="str">
        <f>IF(ISERR(FIND(CONCATENATE(AT$4,","),Pra!$S54))=FALSE,1,"")</f>
        <v/>
      </c>
      <c r="AU54" s="176" t="str">
        <f>IF(ISERR(FIND(CONCATENATE(AU$4,","),Pra!$S54))=FALSE,1,"")</f>
        <v/>
      </c>
      <c r="AV54" s="176">
        <f>IF(ISERR(FIND(CONCATENATE(AV$4,","),Pra!$S54))=FALSE,1,"")</f>
        <v>1</v>
      </c>
      <c r="AW54" s="176" t="str">
        <f>IF(ISERR(FIND(CONCATENATE(AW$4,","),Pra!$S54))=FALSE,1,"")</f>
        <v/>
      </c>
      <c r="AX54" s="176" t="str">
        <f>IF(ISERR(FIND(CONCATENATE(AX$4,","),Pra!$S54))=FALSE,1,"")</f>
        <v/>
      </c>
      <c r="AY54" s="176" t="str">
        <f>IF(ISERR(FIND(CONCATENATE(AY$4,","),Pra!$S54))=FALSE,1,"")</f>
        <v/>
      </c>
      <c r="AZ54" s="176" t="str">
        <f>IF(ISERR(FIND(CONCATENATE(AZ$4,","),Pra!$S54))=FALSE,1,"")</f>
        <v/>
      </c>
      <c r="BA54" s="176" t="str">
        <f>IF(ISERR(FIND(CONCATENATE(BA$4,","),Pra!$S54))=FALSE,1,"")</f>
        <v/>
      </c>
      <c r="BB54" s="176">
        <f>IF(ISERR(FIND(CONCATENATE(BB$4,","),Pra!$S54))=FALSE,1,"")</f>
        <v>1</v>
      </c>
      <c r="BC54" s="176" t="str">
        <f>IF(ISERR(FIND(CONCATENATE(BC$4,","),Pra!$S54))=FALSE,1,"")</f>
        <v/>
      </c>
      <c r="BD54" s="176" t="str">
        <f>IF(ISERR(FIND(CONCATENATE(BD$4,","),Pra!$S54))=FALSE,1,"")</f>
        <v/>
      </c>
      <c r="BE54" s="176">
        <f>IF(ISERR(FIND(CONCATENATE(BE$4,","),Pra!$S54))=FALSE,1,"")</f>
        <v>1</v>
      </c>
      <c r="BF54" s="176" t="str">
        <f>IF(ISERR(FIND(CONCATENATE(BF$4,","),Pra!$S54))=FALSE,1,"")</f>
        <v/>
      </c>
      <c r="BG54" s="176" t="str">
        <f>IF(ISERR(FIND(CONCATENATE(BG$4,","),Pra!$S54))=FALSE,1,"")</f>
        <v/>
      </c>
      <c r="BH54" s="176" t="str">
        <f>IF(ISERR(FIND(CONCATENATE(BH$4,","),Pra!$S54))=FALSE,1,"")</f>
        <v/>
      </c>
      <c r="BI54" s="176" t="str">
        <f>IF(ISERR(FIND(CONCATENATE(BI$4,","),Pra!$S54))=FALSE,1,"")</f>
        <v/>
      </c>
      <c r="BJ54" s="176" t="str">
        <f>IF(ISERR(FIND(CONCATENATE(BJ$4,","),Pra!$S54))=FALSE,1,"")</f>
        <v/>
      </c>
      <c r="BK54" s="176" t="str">
        <f>IF(ISERR(FIND(CONCATENATE(BK$4,","),Pra!$S54))=FALSE,1,"")</f>
        <v/>
      </c>
      <c r="BL54" s="176" t="str">
        <f>IF(ISERR(FIND(CONCATENATE(BL$4,","),Pra!$S54))=FALSE,1,"")</f>
        <v/>
      </c>
      <c r="BM54" s="176" t="str">
        <f>IF(ISERR(FIND(CONCATENATE(BM$4,","),Pra!$S54))=FALSE,1,"")</f>
        <v/>
      </c>
      <c r="BN54" s="175" t="str">
        <f>(Pra!$C54)</f>
        <v>Programowanie sterowników PLC i regulatorów przemysłowych</v>
      </c>
      <c r="BO54" s="176" t="str">
        <f>IF(ISERR(FIND(CONCATENATE(BO$4,","),Pra!$T54))=FALSE,1,"")</f>
        <v/>
      </c>
      <c r="BP54" s="176" t="str">
        <f>IF(ISERR(FIND(CONCATENATE(BP$4,","),Pra!$T54))=FALSE,1,"")</f>
        <v/>
      </c>
      <c r="BQ54" s="176" t="str">
        <f>IF(ISERR(FIND(CONCATENATE(BQ$4,","),Pra!$T54))=FALSE,1,"")</f>
        <v/>
      </c>
      <c r="BR54" s="176" t="str">
        <f>IF(ISERR(FIND(CONCATENATE(BR$4,","),Pra!$T54))=FALSE,1,"")</f>
        <v/>
      </c>
      <c r="BS54" s="176">
        <f>IF(ISERR(FIND(CONCATENATE(BS$4,","),Pra!$T54))=FALSE,1,"")</f>
        <v>1</v>
      </c>
      <c r="BT54" s="176" t="str">
        <f>IF(ISERR(FIND(CONCATENATE(BT$4,","),Pra!$T54))=FALSE,1,"")</f>
        <v/>
      </c>
      <c r="BU54" s="176" t="str">
        <f>IF(ISERR(FIND(CONCATENATE(BU$4,","),Pra!$T54))=FALSE,1,"")</f>
        <v/>
      </c>
    </row>
    <row r="55" spans="1:73" ht="12.75" customHeight="1">
      <c r="A55" s="175" t="str">
        <f>(Pra!$C55)</f>
        <v>Technika cyfrowa</v>
      </c>
      <c r="B55" s="176" t="str">
        <f>IF(ISERR(FIND(CONCATENATE(B$4,","),Pra!$R55))=FALSE,1,"")</f>
        <v/>
      </c>
      <c r="C55" s="176" t="str">
        <f>IF(ISERR(FIND(CONCATENATE(C$4,","),Pra!$R55))=FALSE,1,"")</f>
        <v/>
      </c>
      <c r="D55" s="176" t="str">
        <f>IF(ISERR(FIND(CONCATENATE(D$4,","),Pra!$R55))=FALSE,1,"")</f>
        <v/>
      </c>
      <c r="E55" s="176" t="str">
        <f>IF(ISERR(FIND(CONCATENATE(E$4,","),Pra!$R55))=FALSE,1,"")</f>
        <v/>
      </c>
      <c r="F55" s="176" t="str">
        <f>IF(ISERR(FIND(CONCATENATE(F$4,","),Pra!$R55))=FALSE,1,"")</f>
        <v/>
      </c>
      <c r="G55" s="176" t="str">
        <f>IF(ISERR(FIND(CONCATENATE(G$4,","),Pra!$R55))=FALSE,1,"")</f>
        <v/>
      </c>
      <c r="H55" s="176" t="str">
        <f>IF(ISERR(FIND(CONCATENATE(H$4,","),Pra!$R55))=FALSE,1,"")</f>
        <v/>
      </c>
      <c r="I55" s="176" t="str">
        <f>IF(ISERR(FIND(CONCATENATE(I$4,","),Pra!$R55))=FALSE,1,"")</f>
        <v/>
      </c>
      <c r="J55" s="176" t="str">
        <f>IF(ISERR(FIND(CONCATENATE(J$4,","),Pra!$R55))=FALSE,1,"")</f>
        <v/>
      </c>
      <c r="K55" s="176" t="str">
        <f>IF(ISERR(FIND(CONCATENATE(K$4,","),Pra!$R55))=FALSE,1,"")</f>
        <v/>
      </c>
      <c r="L55" s="176" t="str">
        <f>IF(ISERR(FIND(CONCATENATE(L$4,","),Pra!$R55))=FALSE,1,"")</f>
        <v/>
      </c>
      <c r="M55" s="176">
        <f>IF(ISERR(FIND(CONCATENATE(M$4,","),Pra!$R55))=FALSE,1,"")</f>
        <v>1</v>
      </c>
      <c r="N55" s="176" t="str">
        <f>IF(ISERR(FIND(CONCATENATE(N$4,","),Pra!$R55))=FALSE,1,"")</f>
        <v/>
      </c>
      <c r="O55" s="176" t="str">
        <f>IF(ISERR(FIND(CONCATENATE(O$4,","),Pra!$R55))=FALSE,1,"")</f>
        <v/>
      </c>
      <c r="P55" s="176" t="str">
        <f>IF(ISERR(FIND(CONCATENATE(P$4,","),Pra!$R55))=FALSE,1,"")</f>
        <v/>
      </c>
      <c r="Q55" s="176" t="str">
        <f>IF(ISERR(FIND(CONCATENATE(Q$4,","),Pra!$R55))=FALSE,1,"")</f>
        <v/>
      </c>
      <c r="R55" s="176" t="str">
        <f>IF(ISERR(FIND(CONCATENATE(R$4,","),Pra!$R55))=FALSE,1,"")</f>
        <v/>
      </c>
      <c r="S55" s="176" t="str">
        <f>IF(ISERR(FIND(CONCATENATE(S$4,","),Pra!$R55))=FALSE,1,"")</f>
        <v/>
      </c>
      <c r="T55" s="176" t="str">
        <f>IF(ISERR(FIND(CONCATENATE(T$4,","),Pra!$R55))=FALSE,1,"")</f>
        <v/>
      </c>
      <c r="U55" s="176" t="str">
        <f>IF(ISERR(FIND(CONCATENATE(U$4,","),Pra!$R55))=FALSE,1,"")</f>
        <v/>
      </c>
      <c r="V55" s="176" t="str">
        <f>IF(ISERR(FIND(CONCATENATE(V$4,","),Pra!$R55))=FALSE,1,"")</f>
        <v/>
      </c>
      <c r="W55" s="176" t="str">
        <f>IF(ISERR(FIND(CONCATENATE(W$4,","),Pra!$R55))=FALSE,1,"")</f>
        <v/>
      </c>
      <c r="X55" s="176" t="str">
        <f>IF(ISERR(FIND(CONCATENATE(X$4,","),Pra!$R55))=FALSE,1,"")</f>
        <v/>
      </c>
      <c r="Y55" s="176" t="str">
        <f>IF(ISERR(FIND(CONCATENATE(Y$4,","),Pra!$R55))=FALSE,1,"")</f>
        <v/>
      </c>
      <c r="Z55" s="176" t="str">
        <f>IF(ISERR(FIND(CONCATENATE(Z$4,","),Pra!$R55))=FALSE,1,"")</f>
        <v/>
      </c>
      <c r="AA55" s="176" t="str">
        <f>IF(ISERR(FIND(CONCATENATE(AA$4,","),Pra!$R55))=FALSE,1,"")</f>
        <v/>
      </c>
      <c r="AB55" s="176" t="str">
        <f>IF(ISERR(FIND(CONCATENATE(AB$4,","),Pra!$R55))=FALSE,1,"")</f>
        <v/>
      </c>
      <c r="AC55" s="176" t="str">
        <f>IF(ISERR(FIND(CONCATENATE(AC$4,","),Pra!$R55))=FALSE,1,"")</f>
        <v/>
      </c>
      <c r="AD55" s="175" t="str">
        <f>(Pra!$C55)</f>
        <v>Technika cyfrowa</v>
      </c>
      <c r="AE55" s="176" t="str">
        <f>IF(ISERR(FIND(CONCATENATE(AE$4,","),Pra!$S55))=FALSE,1,"")</f>
        <v/>
      </c>
      <c r="AF55" s="176" t="str">
        <f>IF(ISERR(FIND(CONCATENATE(AF$4,","),Pra!$S55))=FALSE,1,"")</f>
        <v/>
      </c>
      <c r="AG55" s="176">
        <f>IF(ISERR(FIND(CONCATENATE(AG$4,","),Pra!$S55))=FALSE,1,"")</f>
        <v>1</v>
      </c>
      <c r="AH55" s="176" t="str">
        <f>IF(ISERR(FIND(CONCATENATE(AH$4,","),Pra!$S55))=FALSE,1,"")</f>
        <v/>
      </c>
      <c r="AI55" s="176" t="str">
        <f>IF(ISERR(FIND(CONCATENATE(AI$4,","),Pra!$S55))=FALSE,1,"")</f>
        <v/>
      </c>
      <c r="AJ55" s="176" t="str">
        <f>IF(ISERR(FIND(CONCATENATE(AJ$4,","),Pra!$S55))=FALSE,1,"")</f>
        <v/>
      </c>
      <c r="AK55" s="176" t="str">
        <f>IF(ISERR(FIND(CONCATENATE(AK$4,","),Pra!$S55))=FALSE,1,"")</f>
        <v/>
      </c>
      <c r="AL55" s="176" t="str">
        <f>IF(ISERR(FIND(CONCATENATE(AL$4,","),Pra!$S55))=FALSE,1,"")</f>
        <v/>
      </c>
      <c r="AM55" s="176" t="str">
        <f>IF(ISERR(FIND(CONCATENATE(AM$4,","),Pra!$S55))=FALSE,1,"")</f>
        <v/>
      </c>
      <c r="AN55" s="176" t="str">
        <f>IF(ISERR(FIND(CONCATENATE(AN$4,","),Pra!$S55))=FALSE,1,"")</f>
        <v/>
      </c>
      <c r="AO55" s="176" t="str">
        <f>IF(ISERR(FIND(CONCATENATE(AO$4,","),Pra!$S55))=FALSE,1,"")</f>
        <v/>
      </c>
      <c r="AP55" s="176" t="str">
        <f>IF(ISERR(FIND(CONCATENATE(AP$4,","),Pra!$S55))=FALSE,1,"")</f>
        <v/>
      </c>
      <c r="AQ55" s="176" t="str">
        <f>IF(ISERR(FIND(CONCATENATE(AQ$4,","),Pra!$S55))=FALSE,1,"")</f>
        <v/>
      </c>
      <c r="AR55" s="176" t="str">
        <f>IF(ISERR(FIND(CONCATENATE(AR$4,","),Pra!$S55))=FALSE,1,"")</f>
        <v/>
      </c>
      <c r="AS55" s="176">
        <f>IF(ISERR(FIND(CONCATENATE(AS$4,","),Pra!$S55))=FALSE,1,"")</f>
        <v>1</v>
      </c>
      <c r="AT55" s="176" t="str">
        <f>IF(ISERR(FIND(CONCATENATE(AT$4,","),Pra!$S55))=FALSE,1,"")</f>
        <v/>
      </c>
      <c r="AU55" s="176" t="str">
        <f>IF(ISERR(FIND(CONCATENATE(AU$4,","),Pra!$S55))=FALSE,1,"")</f>
        <v/>
      </c>
      <c r="AV55" s="176" t="str">
        <f>IF(ISERR(FIND(CONCATENATE(AV$4,","),Pra!$S55))=FALSE,1,"")</f>
        <v/>
      </c>
      <c r="AW55" s="176" t="str">
        <f>IF(ISERR(FIND(CONCATENATE(AW$4,","),Pra!$S55))=FALSE,1,"")</f>
        <v/>
      </c>
      <c r="AX55" s="176" t="str">
        <f>IF(ISERR(FIND(CONCATENATE(AX$4,","),Pra!$S55))=FALSE,1,"")</f>
        <v/>
      </c>
      <c r="AY55" s="176" t="str">
        <f>IF(ISERR(FIND(CONCATENATE(AY$4,","),Pra!$S55))=FALSE,1,"")</f>
        <v/>
      </c>
      <c r="AZ55" s="176" t="str">
        <f>IF(ISERR(FIND(CONCATENATE(AZ$4,","),Pra!$S55))=FALSE,1,"")</f>
        <v/>
      </c>
      <c r="BA55" s="176" t="str">
        <f>IF(ISERR(FIND(CONCATENATE(BA$4,","),Pra!$S55))=FALSE,1,"")</f>
        <v/>
      </c>
      <c r="BB55" s="176" t="str">
        <f>IF(ISERR(FIND(CONCATENATE(BB$4,","),Pra!$S55))=FALSE,1,"")</f>
        <v/>
      </c>
      <c r="BC55" s="176">
        <f>IF(ISERR(FIND(CONCATENATE(BC$4,","),Pra!$S55))=FALSE,1,"")</f>
        <v>1</v>
      </c>
      <c r="BD55" s="176" t="str">
        <f>IF(ISERR(FIND(CONCATENATE(BD$4,","),Pra!$S55))=FALSE,1,"")</f>
        <v/>
      </c>
      <c r="BE55" s="176" t="str">
        <f>IF(ISERR(FIND(CONCATENATE(BE$4,","),Pra!$S55))=FALSE,1,"")</f>
        <v/>
      </c>
      <c r="BF55" s="176" t="str">
        <f>IF(ISERR(FIND(CONCATENATE(BF$4,","),Pra!$S55))=FALSE,1,"")</f>
        <v/>
      </c>
      <c r="BG55" s="176" t="str">
        <f>IF(ISERR(FIND(CONCATENATE(BG$4,","),Pra!$S55))=FALSE,1,"")</f>
        <v/>
      </c>
      <c r="BH55" s="176" t="str">
        <f>IF(ISERR(FIND(CONCATENATE(BH$4,","),Pra!$S55))=FALSE,1,"")</f>
        <v/>
      </c>
      <c r="BI55" s="176" t="str">
        <f>IF(ISERR(FIND(CONCATENATE(BI$4,","),Pra!$S55))=FALSE,1,"")</f>
        <v/>
      </c>
      <c r="BJ55" s="176" t="str">
        <f>IF(ISERR(FIND(CONCATENATE(BJ$4,","),Pra!$S55))=FALSE,1,"")</f>
        <v/>
      </c>
      <c r="BK55" s="176" t="str">
        <f>IF(ISERR(FIND(CONCATENATE(BK$4,","),Pra!$S55))=FALSE,1,"")</f>
        <v/>
      </c>
      <c r="BL55" s="176" t="str">
        <f>IF(ISERR(FIND(CONCATENATE(BL$4,","),Pra!$S55))=FALSE,1,"")</f>
        <v/>
      </c>
      <c r="BM55" s="176" t="str">
        <f>IF(ISERR(FIND(CONCATENATE(BM$4,","),Pra!$S55))=FALSE,1,"")</f>
        <v/>
      </c>
      <c r="BN55" s="175" t="str">
        <f>(Pra!$C55)</f>
        <v>Technika cyfrowa</v>
      </c>
      <c r="BO55" s="176" t="str">
        <f>IF(ISERR(FIND(CONCATENATE(BO$4,","),Pra!$T55))=FALSE,1,"")</f>
        <v/>
      </c>
      <c r="BP55" s="176" t="str">
        <f>IF(ISERR(FIND(CONCATENATE(BP$4,","),Pra!$T55))=FALSE,1,"")</f>
        <v/>
      </c>
      <c r="BQ55" s="176" t="str">
        <f>IF(ISERR(FIND(CONCATENATE(BQ$4,","),Pra!$T55))=FALSE,1,"")</f>
        <v/>
      </c>
      <c r="BR55" s="176">
        <f>IF(ISERR(FIND(CONCATENATE(BR$4,","),Pra!$T55))=FALSE,1,"")</f>
        <v>1</v>
      </c>
      <c r="BS55" s="176">
        <f>IF(ISERR(FIND(CONCATENATE(BS$4,","),Pra!$T55))=FALSE,1,"")</f>
        <v>1</v>
      </c>
      <c r="BT55" s="176" t="str">
        <f>IF(ISERR(FIND(CONCATENATE(BT$4,","),Pra!$T55))=FALSE,1,"")</f>
        <v/>
      </c>
      <c r="BU55" s="176" t="str">
        <f>IF(ISERR(FIND(CONCATENATE(BU$4,","),Pra!$T55))=FALSE,1,"")</f>
        <v/>
      </c>
    </row>
    <row r="56" spans="1:73" ht="12.75" customHeight="1">
      <c r="A56" s="175" t="str">
        <f>(Pra!$C56)</f>
        <v>Metrologia</v>
      </c>
      <c r="B56" s="176" t="str">
        <f>IF(ISERR(FIND(CONCATENATE(B$4,","),Pra!$R56))=FALSE,1,"")</f>
        <v/>
      </c>
      <c r="C56" s="176" t="str">
        <f>IF(ISERR(FIND(CONCATENATE(C$4,","),Pra!$R56))=FALSE,1,"")</f>
        <v/>
      </c>
      <c r="D56" s="176" t="str">
        <f>IF(ISERR(FIND(CONCATENATE(D$4,","),Pra!$R56))=FALSE,1,"")</f>
        <v/>
      </c>
      <c r="E56" s="176" t="str">
        <f>IF(ISERR(FIND(CONCATENATE(E$4,","),Pra!$R56))=FALSE,1,"")</f>
        <v/>
      </c>
      <c r="F56" s="176" t="str">
        <f>IF(ISERR(FIND(CONCATENATE(F$4,","),Pra!$R56))=FALSE,1,"")</f>
        <v/>
      </c>
      <c r="G56" s="176">
        <f>IF(ISERR(FIND(CONCATENATE(G$4,","),Pra!$R56))=FALSE,1,"")</f>
        <v>1</v>
      </c>
      <c r="H56" s="176" t="str">
        <f>IF(ISERR(FIND(CONCATENATE(H$4,","),Pra!$R56))=FALSE,1,"")</f>
        <v/>
      </c>
      <c r="I56" s="176" t="str">
        <f>IF(ISERR(FIND(CONCATENATE(I$4,","),Pra!$R56))=FALSE,1,"")</f>
        <v/>
      </c>
      <c r="J56" s="176" t="str">
        <f>IF(ISERR(FIND(CONCATENATE(J$4,","),Pra!$R56))=FALSE,1,"")</f>
        <v/>
      </c>
      <c r="K56" s="176" t="str">
        <f>IF(ISERR(FIND(CONCATENATE(K$4,","),Pra!$R56))=FALSE,1,"")</f>
        <v/>
      </c>
      <c r="L56" s="176">
        <f>IF(ISERR(FIND(CONCATENATE(L$4,","),Pra!$R56))=FALSE,1,"")</f>
        <v>1</v>
      </c>
      <c r="M56" s="176" t="str">
        <f>IF(ISERR(FIND(CONCATENATE(M$4,","),Pra!$R56))=FALSE,1,"")</f>
        <v/>
      </c>
      <c r="N56" s="176" t="str">
        <f>IF(ISERR(FIND(CONCATENATE(N$4,","),Pra!$R56))=FALSE,1,"")</f>
        <v/>
      </c>
      <c r="O56" s="176" t="str">
        <f>IF(ISERR(FIND(CONCATENATE(O$4,","),Pra!$R56))=FALSE,1,"")</f>
        <v/>
      </c>
      <c r="P56" s="176" t="str">
        <f>IF(ISERR(FIND(CONCATENATE(P$4,","),Pra!$R56))=FALSE,1,"")</f>
        <v/>
      </c>
      <c r="Q56" s="176" t="str">
        <f>IF(ISERR(FIND(CONCATENATE(Q$4,","),Pra!$R56))=FALSE,1,"")</f>
        <v/>
      </c>
      <c r="R56" s="176" t="str">
        <f>IF(ISERR(FIND(CONCATENATE(R$4,","),Pra!$R56))=FALSE,1,"")</f>
        <v/>
      </c>
      <c r="S56" s="176" t="str">
        <f>IF(ISERR(FIND(CONCATENATE(S$4,","),Pra!$R56))=FALSE,1,"")</f>
        <v/>
      </c>
      <c r="T56" s="176" t="str">
        <f>IF(ISERR(FIND(CONCATENATE(T$4,","),Pra!$R56))=FALSE,1,"")</f>
        <v/>
      </c>
      <c r="U56" s="176" t="str">
        <f>IF(ISERR(FIND(CONCATENATE(U$4,","),Pra!$R56))=FALSE,1,"")</f>
        <v/>
      </c>
      <c r="V56" s="176" t="str">
        <f>IF(ISERR(FIND(CONCATENATE(V$4,","),Pra!$R56))=FALSE,1,"")</f>
        <v/>
      </c>
      <c r="W56" s="176" t="str">
        <f>IF(ISERR(FIND(CONCATENATE(W$4,","),Pra!$R56))=FALSE,1,"")</f>
        <v/>
      </c>
      <c r="X56" s="176" t="str">
        <f>IF(ISERR(FIND(CONCATENATE(X$4,","),Pra!$R56))=FALSE,1,"")</f>
        <v/>
      </c>
      <c r="Y56" s="176" t="str">
        <f>IF(ISERR(FIND(CONCATENATE(Y$4,","),Pra!$R56))=FALSE,1,"")</f>
        <v/>
      </c>
      <c r="Z56" s="176" t="str">
        <f>IF(ISERR(FIND(CONCATENATE(Z$4,","),Pra!$R56))=FALSE,1,"")</f>
        <v/>
      </c>
      <c r="AA56" s="176" t="str">
        <f>IF(ISERR(FIND(CONCATENATE(AA$4,","),Pra!$R56))=FALSE,1,"")</f>
        <v/>
      </c>
      <c r="AB56" s="176" t="str">
        <f>IF(ISERR(FIND(CONCATENATE(AB$4,","),Pra!$R56))=FALSE,1,"")</f>
        <v/>
      </c>
      <c r="AC56" s="176" t="str">
        <f>IF(ISERR(FIND(CONCATENATE(AC$4,","),Pra!$R56))=FALSE,1,"")</f>
        <v/>
      </c>
      <c r="AD56" s="175" t="str">
        <f>(Pra!$C56)</f>
        <v>Metrologia</v>
      </c>
      <c r="AE56" s="176" t="str">
        <f>IF(ISERR(FIND(CONCATENATE(AE$4,","),Pra!$S56))=FALSE,1,"")</f>
        <v/>
      </c>
      <c r="AF56" s="176" t="str">
        <f>IF(ISERR(FIND(CONCATENATE(AF$4,","),Pra!$S56))=FALSE,1,"")</f>
        <v/>
      </c>
      <c r="AG56" s="176" t="str">
        <f>IF(ISERR(FIND(CONCATENATE(AG$4,","),Pra!$S56))=FALSE,1,"")</f>
        <v/>
      </c>
      <c r="AH56" s="176" t="str">
        <f>IF(ISERR(FIND(CONCATENATE(AH$4,","),Pra!$S56))=FALSE,1,"")</f>
        <v/>
      </c>
      <c r="AI56" s="176" t="str">
        <f>IF(ISERR(FIND(CONCATENATE(AI$4,","),Pra!$S56))=FALSE,1,"")</f>
        <v/>
      </c>
      <c r="AJ56" s="176" t="str">
        <f>IF(ISERR(FIND(CONCATENATE(AJ$4,","),Pra!$S56))=FALSE,1,"")</f>
        <v/>
      </c>
      <c r="AK56" s="176" t="str">
        <f>IF(ISERR(FIND(CONCATENATE(AK$4,","),Pra!$S56))=FALSE,1,"")</f>
        <v/>
      </c>
      <c r="AL56" s="176" t="str">
        <f>IF(ISERR(FIND(CONCATENATE(AL$4,","),Pra!$S56))=FALSE,1,"")</f>
        <v/>
      </c>
      <c r="AM56" s="176" t="str">
        <f>IF(ISERR(FIND(CONCATENATE(AM$4,","),Pra!$S56))=FALSE,1,"")</f>
        <v/>
      </c>
      <c r="AN56" s="176" t="str">
        <f>IF(ISERR(FIND(CONCATENATE(AN$4,","),Pra!$S56))=FALSE,1,"")</f>
        <v/>
      </c>
      <c r="AO56" s="176" t="str">
        <f>IF(ISERR(FIND(CONCATENATE(AO$4,","),Pra!$S56))=FALSE,1,"")</f>
        <v/>
      </c>
      <c r="AP56" s="176" t="str">
        <f>IF(ISERR(FIND(CONCATENATE(AP$4,","),Pra!$S56))=FALSE,1,"")</f>
        <v/>
      </c>
      <c r="AQ56" s="176" t="str">
        <f>IF(ISERR(FIND(CONCATENATE(AQ$4,","),Pra!$S56))=FALSE,1,"")</f>
        <v/>
      </c>
      <c r="AR56" s="176">
        <f>IF(ISERR(FIND(CONCATENATE(AR$4,","),Pra!$S56))=FALSE,1,"")</f>
        <v>1</v>
      </c>
      <c r="AS56" s="176" t="str">
        <f>IF(ISERR(FIND(CONCATENATE(AS$4,","),Pra!$S56))=FALSE,1,"")</f>
        <v/>
      </c>
      <c r="AT56" s="176" t="str">
        <f>IF(ISERR(FIND(CONCATENATE(AT$4,","),Pra!$S56))=FALSE,1,"")</f>
        <v/>
      </c>
      <c r="AU56" s="176" t="str">
        <f>IF(ISERR(FIND(CONCATENATE(AU$4,","),Pra!$S56))=FALSE,1,"")</f>
        <v/>
      </c>
      <c r="AV56" s="176" t="str">
        <f>IF(ISERR(FIND(CONCATENATE(AV$4,","),Pra!$S56))=FALSE,1,"")</f>
        <v/>
      </c>
      <c r="AW56" s="176">
        <f>IF(ISERR(FIND(CONCATENATE(AW$4,","),Pra!$S56))=FALSE,1,"")</f>
        <v>1</v>
      </c>
      <c r="AX56" s="176" t="str">
        <f>IF(ISERR(FIND(CONCATENATE(AX$4,","),Pra!$S56))=FALSE,1,"")</f>
        <v/>
      </c>
      <c r="AY56" s="176" t="str">
        <f>IF(ISERR(FIND(CONCATENATE(AY$4,","),Pra!$S56))=FALSE,1,"")</f>
        <v/>
      </c>
      <c r="AZ56" s="176" t="str">
        <f>IF(ISERR(FIND(CONCATENATE(AZ$4,","),Pra!$S56))=FALSE,1,"")</f>
        <v/>
      </c>
      <c r="BA56" s="176" t="str">
        <f>IF(ISERR(FIND(CONCATENATE(BA$4,","),Pra!$S56))=FALSE,1,"")</f>
        <v/>
      </c>
      <c r="BB56" s="176" t="str">
        <f>IF(ISERR(FIND(CONCATENATE(BB$4,","),Pra!$S56))=FALSE,1,"")</f>
        <v/>
      </c>
      <c r="BC56" s="176" t="str">
        <f>IF(ISERR(FIND(CONCATENATE(BC$4,","),Pra!$S56))=FALSE,1,"")</f>
        <v/>
      </c>
      <c r="BD56" s="176" t="str">
        <f>IF(ISERR(FIND(CONCATENATE(BD$4,","),Pra!$S56))=FALSE,1,"")</f>
        <v/>
      </c>
      <c r="BE56" s="176" t="str">
        <f>IF(ISERR(FIND(CONCATENATE(BE$4,","),Pra!$S56))=FALSE,1,"")</f>
        <v/>
      </c>
      <c r="BF56" s="176" t="str">
        <f>IF(ISERR(FIND(CONCATENATE(BF$4,","),Pra!$S56))=FALSE,1,"")</f>
        <v/>
      </c>
      <c r="BG56" s="176" t="str">
        <f>IF(ISERR(FIND(CONCATENATE(BG$4,","),Pra!$S56))=FALSE,1,"")</f>
        <v/>
      </c>
      <c r="BH56" s="176" t="str">
        <f>IF(ISERR(FIND(CONCATENATE(BH$4,","),Pra!$S56))=FALSE,1,"")</f>
        <v/>
      </c>
      <c r="BI56" s="176" t="str">
        <f>IF(ISERR(FIND(CONCATENATE(BI$4,","),Pra!$S56))=FALSE,1,"")</f>
        <v/>
      </c>
      <c r="BJ56" s="176" t="str">
        <f>IF(ISERR(FIND(CONCATENATE(BJ$4,","),Pra!$S56))=FALSE,1,"")</f>
        <v/>
      </c>
      <c r="BK56" s="176" t="str">
        <f>IF(ISERR(FIND(CONCATENATE(BK$4,","),Pra!$S56))=FALSE,1,"")</f>
        <v/>
      </c>
      <c r="BL56" s="176" t="str">
        <f>IF(ISERR(FIND(CONCATENATE(BL$4,","),Pra!$S56))=FALSE,1,"")</f>
        <v/>
      </c>
      <c r="BM56" s="176" t="str">
        <f>IF(ISERR(FIND(CONCATENATE(BM$4,","),Pra!$S56))=FALSE,1,"")</f>
        <v/>
      </c>
      <c r="BN56" s="175" t="str">
        <f>(Pra!$C56)</f>
        <v>Metrologia</v>
      </c>
      <c r="BO56" s="176" t="str">
        <f>IF(ISERR(FIND(CONCATENATE(BO$4,","),Pra!$T56))=FALSE,1,"")</f>
        <v/>
      </c>
      <c r="BP56" s="176" t="str">
        <f>IF(ISERR(FIND(CONCATENATE(BP$4,","),Pra!$T56))=FALSE,1,"")</f>
        <v/>
      </c>
      <c r="BQ56" s="176" t="str">
        <f>IF(ISERR(FIND(CONCATENATE(BQ$4,","),Pra!$T56))=FALSE,1,"")</f>
        <v/>
      </c>
      <c r="BR56" s="176" t="str">
        <f>IF(ISERR(FIND(CONCATENATE(BR$4,","),Pra!$T56))=FALSE,1,"")</f>
        <v/>
      </c>
      <c r="BS56" s="176">
        <f>IF(ISERR(FIND(CONCATENATE(BS$4,","),Pra!$T56))=FALSE,1,"")</f>
        <v>1</v>
      </c>
      <c r="BT56" s="176" t="str">
        <f>IF(ISERR(FIND(CONCATENATE(BT$4,","),Pra!$T56))=FALSE,1,"")</f>
        <v/>
      </c>
      <c r="BU56" s="176" t="str">
        <f>IF(ISERR(FIND(CONCATENATE(BU$4,","),Pra!$T56))=FALSE,1,"")</f>
        <v/>
      </c>
    </row>
    <row r="57" spans="1:73" ht="12.75" customHeight="1">
      <c r="A57" s="175" t="str">
        <f>(Pra!$C57)</f>
        <v>Praktyka 2 (5 godz. w tyg.)</v>
      </c>
      <c r="B57" s="176" t="str">
        <f>IF(ISERR(FIND(CONCATENATE(B$4,","),Pra!$R57))=FALSE,1,"")</f>
        <v/>
      </c>
      <c r="C57" s="176" t="str">
        <f>IF(ISERR(FIND(CONCATENATE(C$4,","),Pra!$R57))=FALSE,1,"")</f>
        <v/>
      </c>
      <c r="D57" s="176" t="str">
        <f>IF(ISERR(FIND(CONCATENATE(D$4,","),Pra!$R57))=FALSE,1,"")</f>
        <v/>
      </c>
      <c r="E57" s="176" t="str">
        <f>IF(ISERR(FIND(CONCATENATE(E$4,","),Pra!$R57))=FALSE,1,"")</f>
        <v/>
      </c>
      <c r="F57" s="176" t="str">
        <f>IF(ISERR(FIND(CONCATENATE(F$4,","),Pra!$R57))=FALSE,1,"")</f>
        <v/>
      </c>
      <c r="G57" s="176" t="str">
        <f>IF(ISERR(FIND(CONCATENATE(G$4,","),Pra!$R57))=FALSE,1,"")</f>
        <v/>
      </c>
      <c r="H57" s="176" t="str">
        <f>IF(ISERR(FIND(CONCATENATE(H$4,","),Pra!$R57))=FALSE,1,"")</f>
        <v/>
      </c>
      <c r="I57" s="176" t="str">
        <f>IF(ISERR(FIND(CONCATENATE(I$4,","),Pra!$R57))=FALSE,1,"")</f>
        <v/>
      </c>
      <c r="J57" s="176" t="str">
        <f>IF(ISERR(FIND(CONCATENATE(J$4,","),Pra!$R57))=FALSE,1,"")</f>
        <v/>
      </c>
      <c r="K57" s="176" t="str">
        <f>IF(ISERR(FIND(CONCATENATE(K$4,","),Pra!$R57))=FALSE,1,"")</f>
        <v/>
      </c>
      <c r="L57" s="176" t="str">
        <f>IF(ISERR(FIND(CONCATENATE(L$4,","),Pra!$R57))=FALSE,1,"")</f>
        <v/>
      </c>
      <c r="M57" s="176" t="str">
        <f>IF(ISERR(FIND(CONCATENATE(M$4,","),Pra!$R57))=FALSE,1,"")</f>
        <v/>
      </c>
      <c r="N57" s="176" t="str">
        <f>IF(ISERR(FIND(CONCATENATE(N$4,","),Pra!$R57))=FALSE,1,"")</f>
        <v/>
      </c>
      <c r="O57" s="176" t="str">
        <f>IF(ISERR(FIND(CONCATENATE(O$4,","),Pra!$R57))=FALSE,1,"")</f>
        <v/>
      </c>
      <c r="P57" s="176" t="str">
        <f>IF(ISERR(FIND(CONCATENATE(P$4,","),Pra!$R57))=FALSE,1,"")</f>
        <v/>
      </c>
      <c r="Q57" s="176" t="str">
        <f>IF(ISERR(FIND(CONCATENATE(Q$4,","),Pra!$R57))=FALSE,1,"")</f>
        <v/>
      </c>
      <c r="R57" s="176" t="str">
        <f>IF(ISERR(FIND(CONCATENATE(R$4,","),Pra!$R57))=FALSE,1,"")</f>
        <v/>
      </c>
      <c r="S57" s="176" t="str">
        <f>IF(ISERR(FIND(CONCATENATE(S$4,","),Pra!$R57))=FALSE,1,"")</f>
        <v/>
      </c>
      <c r="T57" s="176" t="str">
        <f>IF(ISERR(FIND(CONCATENATE(T$4,","),Pra!$R57))=FALSE,1,"")</f>
        <v/>
      </c>
      <c r="U57" s="176" t="str">
        <f>IF(ISERR(FIND(CONCATENATE(U$4,","),Pra!$R57))=FALSE,1,"")</f>
        <v/>
      </c>
      <c r="V57" s="176">
        <f>IF(ISERR(FIND(CONCATENATE(V$4,","),Pra!$R57))=FALSE,1,"")</f>
        <v>1</v>
      </c>
      <c r="W57" s="176" t="str">
        <f>IF(ISERR(FIND(CONCATENATE(W$4,","),Pra!$R57))=FALSE,1,"")</f>
        <v/>
      </c>
      <c r="X57" s="176" t="str">
        <f>IF(ISERR(FIND(CONCATENATE(X$4,","),Pra!$R57))=FALSE,1,"")</f>
        <v/>
      </c>
      <c r="Y57" s="176">
        <f>IF(ISERR(FIND(CONCATENATE(Y$4,","),Pra!$R57))=FALSE,1,"")</f>
        <v>1</v>
      </c>
      <c r="Z57" s="176">
        <f>IF(ISERR(FIND(CONCATENATE(Z$4,","),Pra!$R57))=FALSE,1,"")</f>
        <v>1</v>
      </c>
      <c r="AA57" s="176">
        <f>IF(ISERR(FIND(CONCATENATE(AA$4,","),Pra!$R57))=FALSE,1,"")</f>
        <v>1</v>
      </c>
      <c r="AB57" s="176" t="str">
        <f>IF(ISERR(FIND(CONCATENATE(AB$4,","),Pra!$R57))=FALSE,1,"")</f>
        <v/>
      </c>
      <c r="AC57" s="176" t="str">
        <f>IF(ISERR(FIND(CONCATENATE(AC$4,","),Pra!$R57))=FALSE,1,"")</f>
        <v/>
      </c>
      <c r="AD57" s="175" t="str">
        <f>(Pra!$C57)</f>
        <v>Praktyka 2 (5 godz. w tyg.)</v>
      </c>
      <c r="AE57" s="176" t="str">
        <f>IF(ISERR(FIND(CONCATENATE(AE$4,","),Pra!$S57))=FALSE,1,"")</f>
        <v/>
      </c>
      <c r="AF57" s="176" t="str">
        <f>IF(ISERR(FIND(CONCATENATE(AF$4,","),Pra!$S57))=FALSE,1,"")</f>
        <v/>
      </c>
      <c r="AG57" s="176" t="str">
        <f>IF(ISERR(FIND(CONCATENATE(AG$4,","),Pra!$S57))=FALSE,1,"")</f>
        <v/>
      </c>
      <c r="AH57" s="176" t="str">
        <f>IF(ISERR(FIND(CONCATENATE(AH$4,","),Pra!$S57))=FALSE,1,"")</f>
        <v/>
      </c>
      <c r="AI57" s="176" t="str">
        <f>IF(ISERR(FIND(CONCATENATE(AI$4,","),Pra!$S57))=FALSE,1,"")</f>
        <v/>
      </c>
      <c r="AJ57" s="176" t="str">
        <f>IF(ISERR(FIND(CONCATENATE(AJ$4,","),Pra!$S57))=FALSE,1,"")</f>
        <v/>
      </c>
      <c r="AK57" s="176" t="str">
        <f>IF(ISERR(FIND(CONCATENATE(AK$4,","),Pra!$S57))=FALSE,1,"")</f>
        <v/>
      </c>
      <c r="AL57" s="176" t="str">
        <f>IF(ISERR(FIND(CONCATENATE(AL$4,","),Pra!$S57))=FALSE,1,"")</f>
        <v/>
      </c>
      <c r="AM57" s="176" t="str">
        <f>IF(ISERR(FIND(CONCATENATE(AM$4,","),Pra!$S57))=FALSE,1,"")</f>
        <v/>
      </c>
      <c r="AN57" s="176" t="str">
        <f>IF(ISERR(FIND(CONCATENATE(AN$4,","),Pra!$S57))=FALSE,1,"")</f>
        <v/>
      </c>
      <c r="AO57" s="176" t="str">
        <f>IF(ISERR(FIND(CONCATENATE(AO$4,","),Pra!$S57))=FALSE,1,"")</f>
        <v/>
      </c>
      <c r="AP57" s="176" t="str">
        <f>IF(ISERR(FIND(CONCATENATE(AP$4,","),Pra!$S57))=FALSE,1,"")</f>
        <v/>
      </c>
      <c r="AQ57" s="176" t="str">
        <f>IF(ISERR(FIND(CONCATENATE(AQ$4,","),Pra!$S57))=FALSE,1,"")</f>
        <v/>
      </c>
      <c r="AR57" s="176" t="str">
        <f>IF(ISERR(FIND(CONCATENATE(AR$4,","),Pra!$S57))=FALSE,1,"")</f>
        <v/>
      </c>
      <c r="AS57" s="176" t="str">
        <f>IF(ISERR(FIND(CONCATENATE(AS$4,","),Pra!$S57))=FALSE,1,"")</f>
        <v/>
      </c>
      <c r="AT57" s="176" t="str">
        <f>IF(ISERR(FIND(CONCATENATE(AT$4,","),Pra!$S57))=FALSE,1,"")</f>
        <v/>
      </c>
      <c r="AU57" s="176" t="str">
        <f>IF(ISERR(FIND(CONCATENATE(AU$4,","),Pra!$S57))=FALSE,1,"")</f>
        <v/>
      </c>
      <c r="AV57" s="176" t="str">
        <f>IF(ISERR(FIND(CONCATENATE(AV$4,","),Pra!$S57))=FALSE,1,"")</f>
        <v/>
      </c>
      <c r="AW57" s="176" t="str">
        <f>IF(ISERR(FIND(CONCATENATE(AW$4,","),Pra!$S57))=FALSE,1,"")</f>
        <v/>
      </c>
      <c r="AX57" s="176" t="str">
        <f>IF(ISERR(FIND(CONCATENATE(AX$4,","),Pra!$S57))=FALSE,1,"")</f>
        <v/>
      </c>
      <c r="AY57" s="176" t="str">
        <f>IF(ISERR(FIND(CONCATENATE(AY$4,","),Pra!$S57))=FALSE,1,"")</f>
        <v/>
      </c>
      <c r="AZ57" s="176" t="str">
        <f>IF(ISERR(FIND(CONCATENATE(AZ$4,","),Pra!$S57))=FALSE,1,"")</f>
        <v/>
      </c>
      <c r="BA57" s="176" t="str">
        <f>IF(ISERR(FIND(CONCATENATE(BA$4,","),Pra!$S57))=FALSE,1,"")</f>
        <v/>
      </c>
      <c r="BB57" s="176" t="str">
        <f>IF(ISERR(FIND(CONCATENATE(BB$4,","),Pra!$S57))=FALSE,1,"")</f>
        <v/>
      </c>
      <c r="BC57" s="176" t="str">
        <f>IF(ISERR(FIND(CONCATENATE(BC$4,","),Pra!$S57))=FALSE,1,"")</f>
        <v/>
      </c>
      <c r="BD57" s="176" t="str">
        <f>IF(ISERR(FIND(CONCATENATE(BD$4,","),Pra!$S57))=FALSE,1,"")</f>
        <v/>
      </c>
      <c r="BE57" s="176" t="str">
        <f>IF(ISERR(FIND(CONCATENATE(BE$4,","),Pra!$S57))=FALSE,1,"")</f>
        <v/>
      </c>
      <c r="BF57" s="176" t="str">
        <f>IF(ISERR(FIND(CONCATENATE(BF$4,","),Pra!$S57))=FALSE,1,"")</f>
        <v/>
      </c>
      <c r="BG57" s="176">
        <f>IF(ISERR(FIND(CONCATENATE(BG$4,","),Pra!$S57))=FALSE,1,"")</f>
        <v>1</v>
      </c>
      <c r="BH57" s="176">
        <f>IF(ISERR(FIND(CONCATENATE(BH$4,","),Pra!$S57))=FALSE,1,"")</f>
        <v>1</v>
      </c>
      <c r="BI57" s="176">
        <f>IF(ISERR(FIND(CONCATENATE(BI$4,","),Pra!$S57))=FALSE,1,"")</f>
        <v>1</v>
      </c>
      <c r="BJ57" s="176">
        <f>IF(ISERR(FIND(CONCATENATE(BJ$4,","),Pra!$S57))=FALSE,1,"")</f>
        <v>1</v>
      </c>
      <c r="BK57" s="176">
        <f>IF(ISERR(FIND(CONCATENATE(BK$4,","),Pra!$S57))=FALSE,1,"")</f>
        <v>1</v>
      </c>
      <c r="BL57" s="176">
        <f>IF(ISERR(FIND(CONCATENATE(BL$4,","),Pra!$S57))=FALSE,1,"")</f>
        <v>1</v>
      </c>
      <c r="BM57" s="176">
        <f>IF(ISERR(FIND(CONCATENATE(BM$4,","),Pra!$S57))=FALSE,1,"")</f>
        <v>1</v>
      </c>
      <c r="BN57" s="175" t="str">
        <f>(Pra!$C57)</f>
        <v>Praktyka 2 (5 godz. w tyg.)</v>
      </c>
      <c r="BO57" s="176">
        <f>IF(ISERR(FIND(CONCATENATE(BO$4,","),Pra!$T57))=FALSE,1,"")</f>
        <v>1</v>
      </c>
      <c r="BP57" s="176">
        <f>IF(ISERR(FIND(CONCATENATE(BP$4,","),Pra!$T57))=FALSE,1,"")</f>
        <v>1</v>
      </c>
      <c r="BQ57" s="176" t="str">
        <f>IF(ISERR(FIND(CONCATENATE(BQ$4,","),Pra!$T57))=FALSE,1,"")</f>
        <v/>
      </c>
      <c r="BR57" s="176" t="str">
        <f>IF(ISERR(FIND(CONCATENATE(BR$4,","),Pra!$T57))=FALSE,1,"")</f>
        <v/>
      </c>
      <c r="BS57" s="176">
        <f>IF(ISERR(FIND(CONCATENATE(BS$4,","),Pra!$T57))=FALSE,1,"")</f>
        <v>1</v>
      </c>
      <c r="BT57" s="176" t="str">
        <f>IF(ISERR(FIND(CONCATENATE(BT$4,","),Pra!$T57))=FALSE,1,"")</f>
        <v/>
      </c>
      <c r="BU57" s="176" t="str">
        <f>IF(ISERR(FIND(CONCATENATE(BU$4,","),Pra!$T57))=FALSE,1,"")</f>
        <v/>
      </c>
    </row>
    <row r="58" spans="1:73" ht="12.75" customHeight="1">
      <c r="A58" s="175" t="str">
        <f>(Pra!$C58)</f>
        <v>Język obcy</v>
      </c>
      <c r="B58" s="176" t="str">
        <f>IF(ISERR(FIND(CONCATENATE(B$4,","),Pra!$R58))=FALSE,1,"")</f>
        <v/>
      </c>
      <c r="C58" s="176" t="str">
        <f>IF(ISERR(FIND(CONCATENATE(C$4,","),Pra!$R58))=FALSE,1,"")</f>
        <v/>
      </c>
      <c r="D58" s="176" t="str">
        <f>IF(ISERR(FIND(CONCATENATE(D$4,","),Pra!$R58))=FALSE,1,"")</f>
        <v/>
      </c>
      <c r="E58" s="176" t="str">
        <f>IF(ISERR(FIND(CONCATENATE(E$4,","),Pra!$R58))=FALSE,1,"")</f>
        <v/>
      </c>
      <c r="F58" s="176" t="str">
        <f>IF(ISERR(FIND(CONCATENATE(F$4,","),Pra!$R58))=FALSE,1,"")</f>
        <v/>
      </c>
      <c r="G58" s="176" t="str">
        <f>IF(ISERR(FIND(CONCATENATE(G$4,","),Pra!$R58))=FALSE,1,"")</f>
        <v/>
      </c>
      <c r="H58" s="176" t="str">
        <f>IF(ISERR(FIND(CONCATENATE(H$4,","),Pra!$R58))=FALSE,1,"")</f>
        <v/>
      </c>
      <c r="I58" s="176" t="str">
        <f>IF(ISERR(FIND(CONCATENATE(I$4,","),Pra!$R58))=FALSE,1,"")</f>
        <v/>
      </c>
      <c r="J58" s="176" t="str">
        <f>IF(ISERR(FIND(CONCATENATE(J$4,","),Pra!$R58))=FALSE,1,"")</f>
        <v/>
      </c>
      <c r="K58" s="176" t="str">
        <f>IF(ISERR(FIND(CONCATENATE(K$4,","),Pra!$R58))=FALSE,1,"")</f>
        <v/>
      </c>
      <c r="L58" s="176" t="str">
        <f>IF(ISERR(FIND(CONCATENATE(L$4,","),Pra!$R58))=FALSE,1,"")</f>
        <v/>
      </c>
      <c r="M58" s="176" t="str">
        <f>IF(ISERR(FIND(CONCATENATE(M$4,","),Pra!$R58))=FALSE,1,"")</f>
        <v/>
      </c>
      <c r="N58" s="176" t="str">
        <f>IF(ISERR(FIND(CONCATENATE(N$4,","),Pra!$R58))=FALSE,1,"")</f>
        <v/>
      </c>
      <c r="O58" s="176" t="str">
        <f>IF(ISERR(FIND(CONCATENATE(O$4,","),Pra!$R58))=FALSE,1,"")</f>
        <v/>
      </c>
      <c r="P58" s="176" t="str">
        <f>IF(ISERR(FIND(CONCATENATE(P$4,","),Pra!$R58))=FALSE,1,"")</f>
        <v/>
      </c>
      <c r="Q58" s="176" t="str">
        <f>IF(ISERR(FIND(CONCATENATE(Q$4,","),Pra!$R58))=FALSE,1,"")</f>
        <v/>
      </c>
      <c r="R58" s="176" t="str">
        <f>IF(ISERR(FIND(CONCATENATE(R$4,","),Pra!$R58))=FALSE,1,"")</f>
        <v/>
      </c>
      <c r="S58" s="176" t="str">
        <f>IF(ISERR(FIND(CONCATENATE(S$4,","),Pra!$R58))=FALSE,1,"")</f>
        <v/>
      </c>
      <c r="T58" s="176" t="str">
        <f>IF(ISERR(FIND(CONCATENATE(T$4,","),Pra!$R58))=FALSE,1,"")</f>
        <v/>
      </c>
      <c r="U58" s="176" t="str">
        <f>IF(ISERR(FIND(CONCATENATE(U$4,","),Pra!$R58))=FALSE,1,"")</f>
        <v/>
      </c>
      <c r="V58" s="176" t="str">
        <f>IF(ISERR(FIND(CONCATENATE(V$4,","),Pra!$R58))=FALSE,1,"")</f>
        <v/>
      </c>
      <c r="W58" s="176" t="str">
        <f>IF(ISERR(FIND(CONCATENATE(W$4,","),Pra!$R58))=FALSE,1,"")</f>
        <v/>
      </c>
      <c r="X58" s="176" t="str">
        <f>IF(ISERR(FIND(CONCATENATE(X$4,","),Pra!$R58))=FALSE,1,"")</f>
        <v/>
      </c>
      <c r="Y58" s="176" t="str">
        <f>IF(ISERR(FIND(CONCATENATE(Y$4,","),Pra!$R58))=FALSE,1,"")</f>
        <v/>
      </c>
      <c r="Z58" s="176" t="str">
        <f>IF(ISERR(FIND(CONCATENATE(Z$4,","),Pra!$R58))=FALSE,1,"")</f>
        <v/>
      </c>
      <c r="AA58" s="176" t="str">
        <f>IF(ISERR(FIND(CONCATENATE(AA$4,","),Pra!$R58))=FALSE,1,"")</f>
        <v/>
      </c>
      <c r="AB58" s="176" t="str">
        <f>IF(ISERR(FIND(CONCATENATE(AB$4,","),Pra!$R58))=FALSE,1,"")</f>
        <v/>
      </c>
      <c r="AC58" s="176" t="str">
        <f>IF(ISERR(FIND(CONCATENATE(AC$4,","),Pra!$R58))=FALSE,1,"")</f>
        <v/>
      </c>
      <c r="AD58" s="175" t="str">
        <f>(Pra!$C58)</f>
        <v>Język obcy</v>
      </c>
      <c r="AE58" s="176">
        <f>IF(ISERR(FIND(CONCATENATE(AE$4,","),Pra!$S58))=FALSE,1,"")</f>
        <v>1</v>
      </c>
      <c r="AF58" s="176" t="str">
        <f>IF(ISERR(FIND(CONCATENATE(AF$4,","),Pra!$S58))=FALSE,1,"")</f>
        <v/>
      </c>
      <c r="AG58" s="176" t="str">
        <f>IF(ISERR(FIND(CONCATENATE(AG$4,","),Pra!$S58))=FALSE,1,"")</f>
        <v/>
      </c>
      <c r="AH58" s="176">
        <f>IF(ISERR(FIND(CONCATENATE(AH$4,","),Pra!$S58))=FALSE,1,"")</f>
        <v>1</v>
      </c>
      <c r="AI58" s="176">
        <f>IF(ISERR(FIND(CONCATENATE(AI$4,","),Pra!$S58))=FALSE,1,"")</f>
        <v>1</v>
      </c>
      <c r="AJ58" s="176" t="str">
        <f>IF(ISERR(FIND(CONCATENATE(AJ$4,","),Pra!$S58))=FALSE,1,"")</f>
        <v/>
      </c>
      <c r="AK58" s="176">
        <f>IF(ISERR(FIND(CONCATENATE(AK$4,","),Pra!$S58))=FALSE,1,"")</f>
        <v>1</v>
      </c>
      <c r="AL58" s="176" t="str">
        <f>IF(ISERR(FIND(CONCATENATE(AL$4,","),Pra!$S58))=FALSE,1,"")</f>
        <v/>
      </c>
      <c r="AM58" s="176" t="str">
        <f>IF(ISERR(FIND(CONCATENATE(AM$4,","),Pra!$S58))=FALSE,1,"")</f>
        <v/>
      </c>
      <c r="AN58" s="176" t="str">
        <f>IF(ISERR(FIND(CONCATENATE(AN$4,","),Pra!$S58))=FALSE,1,"")</f>
        <v/>
      </c>
      <c r="AO58" s="176" t="str">
        <f>IF(ISERR(FIND(CONCATENATE(AO$4,","),Pra!$S58))=FALSE,1,"")</f>
        <v/>
      </c>
      <c r="AP58" s="176" t="str">
        <f>IF(ISERR(FIND(CONCATENATE(AP$4,","),Pra!$S58))=FALSE,1,"")</f>
        <v/>
      </c>
      <c r="AQ58" s="176" t="str">
        <f>IF(ISERR(FIND(CONCATENATE(AQ$4,","),Pra!$S58))=FALSE,1,"")</f>
        <v/>
      </c>
      <c r="AR58" s="176" t="str">
        <f>IF(ISERR(FIND(CONCATENATE(AR$4,","),Pra!$S58))=FALSE,1,"")</f>
        <v/>
      </c>
      <c r="AS58" s="176" t="str">
        <f>IF(ISERR(FIND(CONCATENATE(AS$4,","),Pra!$S58))=FALSE,1,"")</f>
        <v/>
      </c>
      <c r="AT58" s="176" t="str">
        <f>IF(ISERR(FIND(CONCATENATE(AT$4,","),Pra!$S58))=FALSE,1,"")</f>
        <v/>
      </c>
      <c r="AU58" s="176" t="str">
        <f>IF(ISERR(FIND(CONCATENATE(AU$4,","),Pra!$S58))=FALSE,1,"")</f>
        <v/>
      </c>
      <c r="AV58" s="176" t="str">
        <f>IF(ISERR(FIND(CONCATENATE(AV$4,","),Pra!$S58))=FALSE,1,"")</f>
        <v/>
      </c>
      <c r="AW58" s="176" t="str">
        <f>IF(ISERR(FIND(CONCATENATE(AW$4,","),Pra!$S58))=FALSE,1,"")</f>
        <v/>
      </c>
      <c r="AX58" s="176" t="str">
        <f>IF(ISERR(FIND(CONCATENATE(AX$4,","),Pra!$S58))=FALSE,1,"")</f>
        <v/>
      </c>
      <c r="AY58" s="176" t="str">
        <f>IF(ISERR(FIND(CONCATENATE(AY$4,","),Pra!$S58))=FALSE,1,"")</f>
        <v/>
      </c>
      <c r="AZ58" s="176" t="str">
        <f>IF(ISERR(FIND(CONCATENATE(AZ$4,","),Pra!$S58))=FALSE,1,"")</f>
        <v/>
      </c>
      <c r="BA58" s="176" t="str">
        <f>IF(ISERR(FIND(CONCATENATE(BA$4,","),Pra!$S58))=FALSE,1,"")</f>
        <v/>
      </c>
      <c r="BB58" s="176" t="str">
        <f>IF(ISERR(FIND(CONCATENATE(BB$4,","),Pra!$S58))=FALSE,1,"")</f>
        <v/>
      </c>
      <c r="BC58" s="176" t="str">
        <f>IF(ISERR(FIND(CONCATENATE(BC$4,","),Pra!$S58))=FALSE,1,"")</f>
        <v/>
      </c>
      <c r="BD58" s="176" t="str">
        <f>IF(ISERR(FIND(CONCATENATE(BD$4,","),Pra!$S58))=FALSE,1,"")</f>
        <v/>
      </c>
      <c r="BE58" s="176" t="str">
        <f>IF(ISERR(FIND(CONCATENATE(BE$4,","),Pra!$S58))=FALSE,1,"")</f>
        <v/>
      </c>
      <c r="BF58" s="176" t="str">
        <f>IF(ISERR(FIND(CONCATENATE(BF$4,","),Pra!$S58))=FALSE,1,"")</f>
        <v/>
      </c>
      <c r="BG58" s="176" t="str">
        <f>IF(ISERR(FIND(CONCATENATE(BG$4,","),Pra!$S58))=FALSE,1,"")</f>
        <v/>
      </c>
      <c r="BH58" s="176" t="str">
        <f>IF(ISERR(FIND(CONCATENATE(BH$4,","),Pra!$S58))=FALSE,1,"")</f>
        <v/>
      </c>
      <c r="BI58" s="176" t="str">
        <f>IF(ISERR(FIND(CONCATENATE(BI$4,","),Pra!$S58))=FALSE,1,"")</f>
        <v/>
      </c>
      <c r="BJ58" s="176" t="str">
        <f>IF(ISERR(FIND(CONCATENATE(BJ$4,","),Pra!$S58))=FALSE,1,"")</f>
        <v/>
      </c>
      <c r="BK58" s="176" t="str">
        <f>IF(ISERR(FIND(CONCATENATE(BK$4,","),Pra!$S58))=FALSE,1,"")</f>
        <v/>
      </c>
      <c r="BL58" s="176" t="str">
        <f>IF(ISERR(FIND(CONCATENATE(BL$4,","),Pra!$S58))=FALSE,1,"")</f>
        <v/>
      </c>
      <c r="BM58" s="176" t="str">
        <f>IF(ISERR(FIND(CONCATENATE(BM$4,","),Pra!$S58))=FALSE,1,"")</f>
        <v/>
      </c>
      <c r="BN58" s="175" t="str">
        <f>(Pra!$C58)</f>
        <v>Język obcy</v>
      </c>
      <c r="BO58" s="176">
        <f>IF(ISERR(FIND(CONCATENATE(BO$4,","),Pra!$T58))=FALSE,1,"")</f>
        <v>1</v>
      </c>
      <c r="BP58" s="176" t="str">
        <f>IF(ISERR(FIND(CONCATENATE(BP$4,","),Pra!$T58))=FALSE,1,"")</f>
        <v/>
      </c>
      <c r="BQ58" s="176" t="str">
        <f>IF(ISERR(FIND(CONCATENATE(BQ$4,","),Pra!$T58))=FALSE,1,"")</f>
        <v/>
      </c>
      <c r="BR58" s="176">
        <f>IF(ISERR(FIND(CONCATENATE(BR$4,","),Pra!$T58))=FALSE,1,"")</f>
        <v>1</v>
      </c>
      <c r="BS58" s="176" t="str">
        <f>IF(ISERR(FIND(CONCATENATE(BS$4,","),Pra!$T58))=FALSE,1,"")</f>
        <v/>
      </c>
      <c r="BT58" s="176" t="str">
        <f>IF(ISERR(FIND(CONCATENATE(BT$4,","),Pra!$T58))=FALSE,1,"")</f>
        <v/>
      </c>
      <c r="BU58" s="176" t="str">
        <f>IF(ISERR(FIND(CONCATENATE(BU$4,","),Pra!$T58))=FALSE,1,"")</f>
        <v/>
      </c>
    </row>
    <row r="59" spans="1:73" ht="12.75" customHeight="1">
      <c r="A59" s="175" t="str">
        <f>(Pra!$C59)</f>
        <v>Praktyka letnia 1 (8 tyg.)</v>
      </c>
      <c r="B59" s="176" t="str">
        <f>IF(ISERR(FIND(CONCATENATE(B$4,","),Pra!$R59))=FALSE,1,"")</f>
        <v/>
      </c>
      <c r="C59" s="176" t="str">
        <f>IF(ISERR(FIND(CONCATENATE(C$4,","),Pra!$R59))=FALSE,1,"")</f>
        <v/>
      </c>
      <c r="D59" s="176" t="str">
        <f>IF(ISERR(FIND(CONCATENATE(D$4,","),Pra!$R59))=FALSE,1,"")</f>
        <v/>
      </c>
      <c r="E59" s="176" t="str">
        <f>IF(ISERR(FIND(CONCATENATE(E$4,","),Pra!$R59))=FALSE,1,"")</f>
        <v/>
      </c>
      <c r="F59" s="176" t="str">
        <f>IF(ISERR(FIND(CONCATENATE(F$4,","),Pra!$R59))=FALSE,1,"")</f>
        <v/>
      </c>
      <c r="G59" s="176" t="str">
        <f>IF(ISERR(FIND(CONCATENATE(G$4,","),Pra!$R59))=FALSE,1,"")</f>
        <v/>
      </c>
      <c r="H59" s="176" t="str">
        <f>IF(ISERR(FIND(CONCATENATE(H$4,","),Pra!$R59))=FALSE,1,"")</f>
        <v/>
      </c>
      <c r="I59" s="176" t="str">
        <f>IF(ISERR(FIND(CONCATENATE(I$4,","),Pra!$R59))=FALSE,1,"")</f>
        <v/>
      </c>
      <c r="J59" s="176" t="str">
        <f>IF(ISERR(FIND(CONCATENATE(J$4,","),Pra!$R59))=FALSE,1,"")</f>
        <v/>
      </c>
      <c r="K59" s="176" t="str">
        <f>IF(ISERR(FIND(CONCATENATE(K$4,","),Pra!$R59))=FALSE,1,"")</f>
        <v/>
      </c>
      <c r="L59" s="176" t="str">
        <f>IF(ISERR(FIND(CONCATENATE(L$4,","),Pra!$R59))=FALSE,1,"")</f>
        <v/>
      </c>
      <c r="M59" s="176" t="str">
        <f>IF(ISERR(FIND(CONCATENATE(M$4,","),Pra!$R59))=FALSE,1,"")</f>
        <v/>
      </c>
      <c r="N59" s="176" t="str">
        <f>IF(ISERR(FIND(CONCATENATE(N$4,","),Pra!$R59))=FALSE,1,"")</f>
        <v/>
      </c>
      <c r="O59" s="176" t="str">
        <f>IF(ISERR(FIND(CONCATENATE(O$4,","),Pra!$R59))=FALSE,1,"")</f>
        <v/>
      </c>
      <c r="P59" s="176" t="str">
        <f>IF(ISERR(FIND(CONCATENATE(P$4,","),Pra!$R59))=FALSE,1,"")</f>
        <v/>
      </c>
      <c r="Q59" s="176" t="str">
        <f>IF(ISERR(FIND(CONCATENATE(Q$4,","),Pra!$R59))=FALSE,1,"")</f>
        <v/>
      </c>
      <c r="R59" s="176" t="str">
        <f>IF(ISERR(FIND(CONCATENATE(R$4,","),Pra!$R59))=FALSE,1,"")</f>
        <v/>
      </c>
      <c r="S59" s="176" t="str">
        <f>IF(ISERR(FIND(CONCATENATE(S$4,","),Pra!$R59))=FALSE,1,"")</f>
        <v/>
      </c>
      <c r="T59" s="176" t="str">
        <f>IF(ISERR(FIND(CONCATENATE(T$4,","),Pra!$R59))=FALSE,1,"")</f>
        <v/>
      </c>
      <c r="U59" s="176" t="str">
        <f>IF(ISERR(FIND(CONCATENATE(U$4,","),Pra!$R59))=FALSE,1,"")</f>
        <v/>
      </c>
      <c r="V59" s="176">
        <f>IF(ISERR(FIND(CONCATENATE(V$4,","),Pra!$R59))=FALSE,1,"")</f>
        <v>1</v>
      </c>
      <c r="W59" s="176" t="str">
        <f>IF(ISERR(FIND(CONCATENATE(W$4,","),Pra!$R59))=FALSE,1,"")</f>
        <v/>
      </c>
      <c r="X59" s="176" t="str">
        <f>IF(ISERR(FIND(CONCATENATE(X$4,","),Pra!$R59))=FALSE,1,"")</f>
        <v/>
      </c>
      <c r="Y59" s="176">
        <f>IF(ISERR(FIND(CONCATENATE(Y$4,","),Pra!$R59))=FALSE,1,"")</f>
        <v>1</v>
      </c>
      <c r="Z59" s="176">
        <f>IF(ISERR(FIND(CONCATENATE(Z$4,","),Pra!$R59))=FALSE,1,"")</f>
        <v>1</v>
      </c>
      <c r="AA59" s="176">
        <f>IF(ISERR(FIND(CONCATENATE(AA$4,","),Pra!$R59))=FALSE,1,"")</f>
        <v>1</v>
      </c>
      <c r="AB59" s="176" t="str">
        <f>IF(ISERR(FIND(CONCATENATE(AB$4,","),Pra!$R59))=FALSE,1,"")</f>
        <v/>
      </c>
      <c r="AC59" s="176" t="str">
        <f>IF(ISERR(FIND(CONCATENATE(AC$4,","),Pra!$R59))=FALSE,1,"")</f>
        <v/>
      </c>
      <c r="AD59" s="175" t="str">
        <f>(Pra!$C59)</f>
        <v>Praktyka letnia 1 (8 tyg.)</v>
      </c>
      <c r="AE59" s="176" t="str">
        <f>IF(ISERR(FIND(CONCATENATE(AE$4,","),Pra!$S59))=FALSE,1,"")</f>
        <v/>
      </c>
      <c r="AF59" s="176" t="str">
        <f>IF(ISERR(FIND(CONCATENATE(AF$4,","),Pra!$S59))=FALSE,1,"")</f>
        <v/>
      </c>
      <c r="AG59" s="176" t="str">
        <f>IF(ISERR(FIND(CONCATENATE(AG$4,","),Pra!$S59))=FALSE,1,"")</f>
        <v/>
      </c>
      <c r="AH59" s="176" t="str">
        <f>IF(ISERR(FIND(CONCATENATE(AH$4,","),Pra!$S59))=FALSE,1,"")</f>
        <v/>
      </c>
      <c r="AI59" s="176" t="str">
        <f>IF(ISERR(FIND(CONCATENATE(AI$4,","),Pra!$S59))=FALSE,1,"")</f>
        <v/>
      </c>
      <c r="AJ59" s="176" t="str">
        <f>IF(ISERR(FIND(CONCATENATE(AJ$4,","),Pra!$S59))=FALSE,1,"")</f>
        <v/>
      </c>
      <c r="AK59" s="176" t="str">
        <f>IF(ISERR(FIND(CONCATENATE(AK$4,","),Pra!$S59))=FALSE,1,"")</f>
        <v/>
      </c>
      <c r="AL59" s="176" t="str">
        <f>IF(ISERR(FIND(CONCATENATE(AL$4,","),Pra!$S59))=FALSE,1,"")</f>
        <v/>
      </c>
      <c r="AM59" s="176" t="str">
        <f>IF(ISERR(FIND(CONCATENATE(AM$4,","),Pra!$S59))=FALSE,1,"")</f>
        <v/>
      </c>
      <c r="AN59" s="176" t="str">
        <f>IF(ISERR(FIND(CONCATENATE(AN$4,","),Pra!$S59))=FALSE,1,"")</f>
        <v/>
      </c>
      <c r="AO59" s="176" t="str">
        <f>IF(ISERR(FIND(CONCATENATE(AO$4,","),Pra!$S59))=FALSE,1,"")</f>
        <v/>
      </c>
      <c r="AP59" s="176" t="str">
        <f>IF(ISERR(FIND(CONCATENATE(AP$4,","),Pra!$S59))=FALSE,1,"")</f>
        <v/>
      </c>
      <c r="AQ59" s="176" t="str">
        <f>IF(ISERR(FIND(CONCATENATE(AQ$4,","),Pra!$S59))=FALSE,1,"")</f>
        <v/>
      </c>
      <c r="AR59" s="176" t="str">
        <f>IF(ISERR(FIND(CONCATENATE(AR$4,","),Pra!$S59))=FALSE,1,"")</f>
        <v/>
      </c>
      <c r="AS59" s="176" t="str">
        <f>IF(ISERR(FIND(CONCATENATE(AS$4,","),Pra!$S59))=FALSE,1,"")</f>
        <v/>
      </c>
      <c r="AT59" s="176" t="str">
        <f>IF(ISERR(FIND(CONCATENATE(AT$4,","),Pra!$S59))=FALSE,1,"")</f>
        <v/>
      </c>
      <c r="AU59" s="176" t="str">
        <f>IF(ISERR(FIND(CONCATENATE(AU$4,","),Pra!$S59))=FALSE,1,"")</f>
        <v/>
      </c>
      <c r="AV59" s="176" t="str">
        <f>IF(ISERR(FIND(CONCATENATE(AV$4,","),Pra!$S59))=FALSE,1,"")</f>
        <v/>
      </c>
      <c r="AW59" s="176" t="str">
        <f>IF(ISERR(FIND(CONCATENATE(AW$4,","),Pra!$S59))=FALSE,1,"")</f>
        <v/>
      </c>
      <c r="AX59" s="176" t="str">
        <f>IF(ISERR(FIND(CONCATENATE(AX$4,","),Pra!$S59))=FALSE,1,"")</f>
        <v/>
      </c>
      <c r="AY59" s="176" t="str">
        <f>IF(ISERR(FIND(CONCATENATE(AY$4,","),Pra!$S59))=FALSE,1,"")</f>
        <v/>
      </c>
      <c r="AZ59" s="176" t="str">
        <f>IF(ISERR(FIND(CONCATENATE(AZ$4,","),Pra!$S59))=FALSE,1,"")</f>
        <v/>
      </c>
      <c r="BA59" s="176" t="str">
        <f>IF(ISERR(FIND(CONCATENATE(BA$4,","),Pra!$S59))=FALSE,1,"")</f>
        <v/>
      </c>
      <c r="BB59" s="176" t="str">
        <f>IF(ISERR(FIND(CONCATENATE(BB$4,","),Pra!$S59))=FALSE,1,"")</f>
        <v/>
      </c>
      <c r="BC59" s="176" t="str">
        <f>IF(ISERR(FIND(CONCATENATE(BC$4,","),Pra!$S59))=FALSE,1,"")</f>
        <v/>
      </c>
      <c r="BD59" s="176" t="str">
        <f>IF(ISERR(FIND(CONCATENATE(BD$4,","),Pra!$S59))=FALSE,1,"")</f>
        <v/>
      </c>
      <c r="BE59" s="176" t="str">
        <f>IF(ISERR(FIND(CONCATENATE(BE$4,","),Pra!$S59))=FALSE,1,"")</f>
        <v/>
      </c>
      <c r="BF59" s="176" t="str">
        <f>IF(ISERR(FIND(CONCATENATE(BF$4,","),Pra!$S59))=FALSE,1,"")</f>
        <v/>
      </c>
      <c r="BG59" s="176">
        <f>IF(ISERR(FIND(CONCATENATE(BG$4,","),Pra!$S59))=FALSE,1,"")</f>
        <v>1</v>
      </c>
      <c r="BH59" s="176">
        <f>IF(ISERR(FIND(CONCATENATE(BH$4,","),Pra!$S59))=FALSE,1,"")</f>
        <v>1</v>
      </c>
      <c r="BI59" s="176">
        <f>IF(ISERR(FIND(CONCATENATE(BI$4,","),Pra!$S59))=FALSE,1,"")</f>
        <v>1</v>
      </c>
      <c r="BJ59" s="176">
        <f>IF(ISERR(FIND(CONCATENATE(BJ$4,","),Pra!$S59))=FALSE,1,"")</f>
        <v>1</v>
      </c>
      <c r="BK59" s="176">
        <f>IF(ISERR(FIND(CONCATENATE(BK$4,","),Pra!$S59))=FALSE,1,"")</f>
        <v>1</v>
      </c>
      <c r="BL59" s="176">
        <f>IF(ISERR(FIND(CONCATENATE(BL$4,","),Pra!$S59))=FALSE,1,"")</f>
        <v>1</v>
      </c>
      <c r="BM59" s="176">
        <f>IF(ISERR(FIND(CONCATENATE(BM$4,","),Pra!$S59))=FALSE,1,"")</f>
        <v>1</v>
      </c>
      <c r="BN59" s="175" t="str">
        <f>(Pra!$C59)</f>
        <v>Praktyka letnia 1 (8 tyg.)</v>
      </c>
      <c r="BO59" s="176">
        <f>IF(ISERR(FIND(CONCATENATE(BO$4,","),Pra!$T59))=FALSE,1,"")</f>
        <v>1</v>
      </c>
      <c r="BP59" s="176">
        <f>IF(ISERR(FIND(CONCATENATE(BP$4,","),Pra!$T59))=FALSE,1,"")</f>
        <v>1</v>
      </c>
      <c r="BQ59" s="176" t="str">
        <f>IF(ISERR(FIND(CONCATENATE(BQ$4,","),Pra!$T59))=FALSE,1,"")</f>
        <v/>
      </c>
      <c r="BR59" s="176" t="str">
        <f>IF(ISERR(FIND(CONCATENATE(BR$4,","),Pra!$T59))=FALSE,1,"")</f>
        <v/>
      </c>
      <c r="BS59" s="176">
        <f>IF(ISERR(FIND(CONCATENATE(BS$4,","),Pra!$T59))=FALSE,1,"")</f>
        <v>1</v>
      </c>
      <c r="BT59" s="176" t="str">
        <f>IF(ISERR(FIND(CONCATENATE(BT$4,","),Pra!$T59))=FALSE,1,"")</f>
        <v/>
      </c>
      <c r="BU59" s="176" t="str">
        <f>IF(ISERR(FIND(CONCATENATE(BU$4,","),Pra!$T59))=FALSE,1,"")</f>
        <v/>
      </c>
    </row>
    <row r="60" spans="1:73" ht="12.75" customHeight="1">
      <c r="A60" s="175">
        <f>(Pra!$C60)</f>
        <v>0</v>
      </c>
      <c r="B60" s="176" t="str">
        <f>IF(ISERR(FIND(CONCATENATE(B$4,","),Pra!$R60))=FALSE,1,"")</f>
        <v/>
      </c>
      <c r="C60" s="176" t="str">
        <f>IF(ISERR(FIND(CONCATENATE(C$4,","),Pra!$R60))=FALSE,1,"")</f>
        <v/>
      </c>
      <c r="D60" s="176" t="str">
        <f>IF(ISERR(FIND(CONCATENATE(D$4,","),Pra!$R60))=FALSE,1,"")</f>
        <v/>
      </c>
      <c r="E60" s="176" t="str">
        <f>IF(ISERR(FIND(CONCATENATE(E$4,","),Pra!$R60))=FALSE,1,"")</f>
        <v/>
      </c>
      <c r="F60" s="176" t="str">
        <f>IF(ISERR(FIND(CONCATENATE(F$4,","),Pra!$R60))=FALSE,1,"")</f>
        <v/>
      </c>
      <c r="G60" s="176" t="str">
        <f>IF(ISERR(FIND(CONCATENATE(G$4,","),Pra!$R60))=FALSE,1,"")</f>
        <v/>
      </c>
      <c r="H60" s="176" t="str">
        <f>IF(ISERR(FIND(CONCATENATE(H$4,","),Pra!$R60))=FALSE,1,"")</f>
        <v/>
      </c>
      <c r="I60" s="176" t="str">
        <f>IF(ISERR(FIND(CONCATENATE(I$4,","),Pra!$R60))=FALSE,1,"")</f>
        <v/>
      </c>
      <c r="J60" s="176" t="str">
        <f>IF(ISERR(FIND(CONCATENATE(J$4,","),Pra!$R60))=FALSE,1,"")</f>
        <v/>
      </c>
      <c r="K60" s="176" t="str">
        <f>IF(ISERR(FIND(CONCATENATE(K$4,","),Pra!$R60))=FALSE,1,"")</f>
        <v/>
      </c>
      <c r="L60" s="176" t="str">
        <f>IF(ISERR(FIND(CONCATENATE(L$4,","),Pra!$R60))=FALSE,1,"")</f>
        <v/>
      </c>
      <c r="M60" s="176" t="str">
        <f>IF(ISERR(FIND(CONCATENATE(M$4,","),Pra!$R60))=FALSE,1,"")</f>
        <v/>
      </c>
      <c r="N60" s="176" t="str">
        <f>IF(ISERR(FIND(CONCATENATE(N$4,","),Pra!$R60))=FALSE,1,"")</f>
        <v/>
      </c>
      <c r="O60" s="176" t="str">
        <f>IF(ISERR(FIND(CONCATENATE(O$4,","),Pra!$R60))=FALSE,1,"")</f>
        <v/>
      </c>
      <c r="P60" s="176" t="str">
        <f>IF(ISERR(FIND(CONCATENATE(P$4,","),Pra!$R60))=FALSE,1,"")</f>
        <v/>
      </c>
      <c r="Q60" s="176" t="str">
        <f>IF(ISERR(FIND(CONCATENATE(Q$4,","),Pra!$R60))=FALSE,1,"")</f>
        <v/>
      </c>
      <c r="R60" s="176" t="str">
        <f>IF(ISERR(FIND(CONCATENATE(R$4,","),Pra!$R60))=FALSE,1,"")</f>
        <v/>
      </c>
      <c r="S60" s="176" t="str">
        <f>IF(ISERR(FIND(CONCATENATE(S$4,","),Pra!$R60))=FALSE,1,"")</f>
        <v/>
      </c>
      <c r="T60" s="176" t="str">
        <f>IF(ISERR(FIND(CONCATENATE(T$4,","),Pra!$R60))=FALSE,1,"")</f>
        <v/>
      </c>
      <c r="U60" s="176" t="str">
        <f>IF(ISERR(FIND(CONCATENATE(U$4,","),Pra!$R60))=FALSE,1,"")</f>
        <v/>
      </c>
      <c r="V60" s="176" t="str">
        <f>IF(ISERR(FIND(CONCATENATE(V$4,","),Pra!$R60))=FALSE,1,"")</f>
        <v/>
      </c>
      <c r="W60" s="176" t="str">
        <f>IF(ISERR(FIND(CONCATENATE(W$4,","),Pra!$R60))=FALSE,1,"")</f>
        <v/>
      </c>
      <c r="X60" s="176" t="str">
        <f>IF(ISERR(FIND(CONCATENATE(X$4,","),Pra!$R60))=FALSE,1,"")</f>
        <v/>
      </c>
      <c r="Y60" s="176" t="str">
        <f>IF(ISERR(FIND(CONCATENATE(Y$4,","),Pra!$R60))=FALSE,1,"")</f>
        <v/>
      </c>
      <c r="Z60" s="176" t="str">
        <f>IF(ISERR(FIND(CONCATENATE(Z$4,","),Pra!$R60))=FALSE,1,"")</f>
        <v/>
      </c>
      <c r="AA60" s="176" t="str">
        <f>IF(ISERR(FIND(CONCATENATE(AA$4,","),Pra!$R60))=FALSE,1,"")</f>
        <v/>
      </c>
      <c r="AB60" s="176" t="str">
        <f>IF(ISERR(FIND(CONCATENATE(AB$4,","),Pra!$R60))=FALSE,1,"")</f>
        <v/>
      </c>
      <c r="AC60" s="176" t="str">
        <f>IF(ISERR(FIND(CONCATENATE(AC$4,","),Pra!$R60))=FALSE,1,"")</f>
        <v/>
      </c>
      <c r="AD60" s="175">
        <f>(Pra!$C60)</f>
        <v>0</v>
      </c>
      <c r="AE60" s="176" t="str">
        <f>IF(ISERR(FIND(CONCATENATE(AE$4,","),Pra!$S60))=FALSE,1,"")</f>
        <v/>
      </c>
      <c r="AF60" s="176" t="str">
        <f>IF(ISERR(FIND(CONCATENATE(AF$4,","),Pra!$S60))=FALSE,1,"")</f>
        <v/>
      </c>
      <c r="AG60" s="176" t="str">
        <f>IF(ISERR(FIND(CONCATENATE(AG$4,","),Pra!$S60))=FALSE,1,"")</f>
        <v/>
      </c>
      <c r="AH60" s="176" t="str">
        <f>IF(ISERR(FIND(CONCATENATE(AH$4,","),Pra!$S60))=FALSE,1,"")</f>
        <v/>
      </c>
      <c r="AI60" s="176" t="str">
        <f>IF(ISERR(FIND(CONCATENATE(AI$4,","),Pra!$S60))=FALSE,1,"")</f>
        <v/>
      </c>
      <c r="AJ60" s="176" t="str">
        <f>IF(ISERR(FIND(CONCATENATE(AJ$4,","),Pra!$S60))=FALSE,1,"")</f>
        <v/>
      </c>
      <c r="AK60" s="176" t="str">
        <f>IF(ISERR(FIND(CONCATENATE(AK$4,","),Pra!$S60))=FALSE,1,"")</f>
        <v/>
      </c>
      <c r="AL60" s="176" t="str">
        <f>IF(ISERR(FIND(CONCATENATE(AL$4,","),Pra!$S60))=FALSE,1,"")</f>
        <v/>
      </c>
      <c r="AM60" s="176" t="str">
        <f>IF(ISERR(FIND(CONCATENATE(AM$4,","),Pra!$S60))=FALSE,1,"")</f>
        <v/>
      </c>
      <c r="AN60" s="176" t="str">
        <f>IF(ISERR(FIND(CONCATENATE(AN$4,","),Pra!$S60))=FALSE,1,"")</f>
        <v/>
      </c>
      <c r="AO60" s="176" t="str">
        <f>IF(ISERR(FIND(CONCATENATE(AO$4,","),Pra!$S60))=FALSE,1,"")</f>
        <v/>
      </c>
      <c r="AP60" s="176" t="str">
        <f>IF(ISERR(FIND(CONCATENATE(AP$4,","),Pra!$S60))=FALSE,1,"")</f>
        <v/>
      </c>
      <c r="AQ60" s="176" t="str">
        <f>IF(ISERR(FIND(CONCATENATE(AQ$4,","),Pra!$S60))=FALSE,1,"")</f>
        <v/>
      </c>
      <c r="AR60" s="176" t="str">
        <f>IF(ISERR(FIND(CONCATENATE(AR$4,","),Pra!$S60))=FALSE,1,"")</f>
        <v/>
      </c>
      <c r="AS60" s="176" t="str">
        <f>IF(ISERR(FIND(CONCATENATE(AS$4,","),Pra!$S60))=FALSE,1,"")</f>
        <v/>
      </c>
      <c r="AT60" s="176" t="str">
        <f>IF(ISERR(FIND(CONCATENATE(AT$4,","),Pra!$S60))=FALSE,1,"")</f>
        <v/>
      </c>
      <c r="AU60" s="176" t="str">
        <f>IF(ISERR(FIND(CONCATENATE(AU$4,","),Pra!$S60))=FALSE,1,"")</f>
        <v/>
      </c>
      <c r="AV60" s="176" t="str">
        <f>IF(ISERR(FIND(CONCATENATE(AV$4,","),Pra!$S60))=FALSE,1,"")</f>
        <v/>
      </c>
      <c r="AW60" s="176" t="str">
        <f>IF(ISERR(FIND(CONCATENATE(AW$4,","),Pra!$S60))=FALSE,1,"")</f>
        <v/>
      </c>
      <c r="AX60" s="176" t="str">
        <f>IF(ISERR(FIND(CONCATENATE(AX$4,","),Pra!$S60))=FALSE,1,"")</f>
        <v/>
      </c>
      <c r="AY60" s="176" t="str">
        <f>IF(ISERR(FIND(CONCATENATE(AY$4,","),Pra!$S60))=FALSE,1,"")</f>
        <v/>
      </c>
      <c r="AZ60" s="176" t="str">
        <f>IF(ISERR(FIND(CONCATENATE(AZ$4,","),Pra!$S60))=FALSE,1,"")</f>
        <v/>
      </c>
      <c r="BA60" s="176" t="str">
        <f>IF(ISERR(FIND(CONCATENATE(BA$4,","),Pra!$S60))=FALSE,1,"")</f>
        <v/>
      </c>
      <c r="BB60" s="176" t="str">
        <f>IF(ISERR(FIND(CONCATENATE(BB$4,","),Pra!$S60))=FALSE,1,"")</f>
        <v/>
      </c>
      <c r="BC60" s="176" t="str">
        <f>IF(ISERR(FIND(CONCATENATE(BC$4,","),Pra!$S60))=FALSE,1,"")</f>
        <v/>
      </c>
      <c r="BD60" s="176" t="str">
        <f>IF(ISERR(FIND(CONCATENATE(BD$4,","),Pra!$S60))=FALSE,1,"")</f>
        <v/>
      </c>
      <c r="BE60" s="176" t="str">
        <f>IF(ISERR(FIND(CONCATENATE(BE$4,","),Pra!$S60))=FALSE,1,"")</f>
        <v/>
      </c>
      <c r="BF60" s="176" t="str">
        <f>IF(ISERR(FIND(CONCATENATE(BF$4,","),Pra!$S60))=FALSE,1,"")</f>
        <v/>
      </c>
      <c r="BG60" s="176" t="str">
        <f>IF(ISERR(FIND(CONCATENATE(BG$4,","),Pra!$S60))=FALSE,1,"")</f>
        <v/>
      </c>
      <c r="BH60" s="176" t="str">
        <f>IF(ISERR(FIND(CONCATENATE(BH$4,","),Pra!$S60))=FALSE,1,"")</f>
        <v/>
      </c>
      <c r="BI60" s="176" t="str">
        <f>IF(ISERR(FIND(CONCATENATE(BI$4,","),Pra!$S60))=FALSE,1,"")</f>
        <v/>
      </c>
      <c r="BJ60" s="176" t="str">
        <f>IF(ISERR(FIND(CONCATENATE(BJ$4,","),Pra!$S60))=FALSE,1,"")</f>
        <v/>
      </c>
      <c r="BK60" s="176" t="str">
        <f>IF(ISERR(FIND(CONCATENATE(BK$4,","),Pra!$S60))=FALSE,1,"")</f>
        <v/>
      </c>
      <c r="BL60" s="176" t="str">
        <f>IF(ISERR(FIND(CONCATENATE(BL$4,","),Pra!$S60))=FALSE,1,"")</f>
        <v/>
      </c>
      <c r="BM60" s="176" t="str">
        <f>IF(ISERR(FIND(CONCATENATE(BM$4,","),Pra!$S60))=FALSE,1,"")</f>
        <v/>
      </c>
      <c r="BN60" s="175">
        <f>(Pra!$C60)</f>
        <v>0</v>
      </c>
      <c r="BO60" s="176" t="str">
        <f>IF(ISERR(FIND(CONCATENATE(BO$4,","),Pra!$T60))=FALSE,1,"")</f>
        <v/>
      </c>
      <c r="BP60" s="176" t="str">
        <f>IF(ISERR(FIND(CONCATENATE(BP$4,","),Pra!$T60))=FALSE,1,"")</f>
        <v/>
      </c>
      <c r="BQ60" s="176" t="str">
        <f>IF(ISERR(FIND(CONCATENATE(BQ$4,","),Pra!$T60))=FALSE,1,"")</f>
        <v/>
      </c>
      <c r="BR60" s="176" t="str">
        <f>IF(ISERR(FIND(CONCATENATE(BR$4,","),Pra!$T60))=FALSE,1,"")</f>
        <v/>
      </c>
      <c r="BS60" s="176" t="str">
        <f>IF(ISERR(FIND(CONCATENATE(BS$4,","),Pra!$T60))=FALSE,1,"")</f>
        <v/>
      </c>
      <c r="BT60" s="176" t="str">
        <f>IF(ISERR(FIND(CONCATENATE(BT$4,","),Pra!$T60))=FALSE,1,"")</f>
        <v/>
      </c>
      <c r="BU60" s="176" t="str">
        <f>IF(ISERR(FIND(CONCATENATE(BU$4,","),Pra!$T60))=FALSE,1,"")</f>
        <v/>
      </c>
    </row>
    <row r="61" spans="1:73" ht="12.75" customHeight="1">
      <c r="A61" s="175">
        <f>(Pra!$C61)</f>
        <v>0</v>
      </c>
      <c r="B61" s="176" t="str">
        <f>IF(ISERR(FIND(CONCATENATE(B$4,","),Pra!$R61))=FALSE,1,"")</f>
        <v/>
      </c>
      <c r="C61" s="176" t="str">
        <f>IF(ISERR(FIND(CONCATENATE(C$4,","),Pra!$R61))=FALSE,1,"")</f>
        <v/>
      </c>
      <c r="D61" s="176" t="str">
        <f>IF(ISERR(FIND(CONCATENATE(D$4,","),Pra!$R61))=FALSE,1,"")</f>
        <v/>
      </c>
      <c r="E61" s="176" t="str">
        <f>IF(ISERR(FIND(CONCATENATE(E$4,","),Pra!$R61))=FALSE,1,"")</f>
        <v/>
      </c>
      <c r="F61" s="176" t="str">
        <f>IF(ISERR(FIND(CONCATENATE(F$4,","),Pra!$R61))=FALSE,1,"")</f>
        <v/>
      </c>
      <c r="G61" s="176" t="str">
        <f>IF(ISERR(FIND(CONCATENATE(G$4,","),Pra!$R61))=FALSE,1,"")</f>
        <v/>
      </c>
      <c r="H61" s="176" t="str">
        <f>IF(ISERR(FIND(CONCATENATE(H$4,","),Pra!$R61))=FALSE,1,"")</f>
        <v/>
      </c>
      <c r="I61" s="176" t="str">
        <f>IF(ISERR(FIND(CONCATENATE(I$4,","),Pra!$R61))=FALSE,1,"")</f>
        <v/>
      </c>
      <c r="J61" s="176" t="str">
        <f>IF(ISERR(FIND(CONCATENATE(J$4,","),Pra!$R61))=FALSE,1,"")</f>
        <v/>
      </c>
      <c r="K61" s="176" t="str">
        <f>IF(ISERR(FIND(CONCATENATE(K$4,","),Pra!$R61))=FALSE,1,"")</f>
        <v/>
      </c>
      <c r="L61" s="176" t="str">
        <f>IF(ISERR(FIND(CONCATENATE(L$4,","),Pra!$R61))=FALSE,1,"")</f>
        <v/>
      </c>
      <c r="M61" s="176" t="str">
        <f>IF(ISERR(FIND(CONCATENATE(M$4,","),Pra!$R61))=FALSE,1,"")</f>
        <v/>
      </c>
      <c r="N61" s="176" t="str">
        <f>IF(ISERR(FIND(CONCATENATE(N$4,","),Pra!$R61))=FALSE,1,"")</f>
        <v/>
      </c>
      <c r="O61" s="176" t="str">
        <f>IF(ISERR(FIND(CONCATENATE(O$4,","),Pra!$R61))=FALSE,1,"")</f>
        <v/>
      </c>
      <c r="P61" s="176" t="str">
        <f>IF(ISERR(FIND(CONCATENATE(P$4,","),Pra!$R61))=FALSE,1,"")</f>
        <v/>
      </c>
      <c r="Q61" s="176" t="str">
        <f>IF(ISERR(FIND(CONCATENATE(Q$4,","),Pra!$R61))=FALSE,1,"")</f>
        <v/>
      </c>
      <c r="R61" s="176" t="str">
        <f>IF(ISERR(FIND(CONCATENATE(R$4,","),Pra!$R61))=FALSE,1,"")</f>
        <v/>
      </c>
      <c r="S61" s="176" t="str">
        <f>IF(ISERR(FIND(CONCATENATE(S$4,","),Pra!$R61))=FALSE,1,"")</f>
        <v/>
      </c>
      <c r="T61" s="176" t="str">
        <f>IF(ISERR(FIND(CONCATENATE(T$4,","),Pra!$R61))=FALSE,1,"")</f>
        <v/>
      </c>
      <c r="U61" s="176" t="str">
        <f>IF(ISERR(FIND(CONCATENATE(U$4,","),Pra!$R61))=FALSE,1,"")</f>
        <v/>
      </c>
      <c r="V61" s="176" t="str">
        <f>IF(ISERR(FIND(CONCATENATE(V$4,","),Pra!$R61))=FALSE,1,"")</f>
        <v/>
      </c>
      <c r="W61" s="176" t="str">
        <f>IF(ISERR(FIND(CONCATENATE(W$4,","),Pra!$R61))=FALSE,1,"")</f>
        <v/>
      </c>
      <c r="X61" s="176" t="str">
        <f>IF(ISERR(FIND(CONCATENATE(X$4,","),Pra!$R61))=FALSE,1,"")</f>
        <v/>
      </c>
      <c r="Y61" s="176" t="str">
        <f>IF(ISERR(FIND(CONCATENATE(Y$4,","),Pra!$R61))=FALSE,1,"")</f>
        <v/>
      </c>
      <c r="Z61" s="176" t="str">
        <f>IF(ISERR(FIND(CONCATENATE(Z$4,","),Pra!$R61))=FALSE,1,"")</f>
        <v/>
      </c>
      <c r="AA61" s="176" t="str">
        <f>IF(ISERR(FIND(CONCATENATE(AA$4,","),Pra!$R61))=FALSE,1,"")</f>
        <v/>
      </c>
      <c r="AB61" s="176" t="str">
        <f>IF(ISERR(FIND(CONCATENATE(AB$4,","),Pra!$R61))=FALSE,1,"")</f>
        <v/>
      </c>
      <c r="AC61" s="176" t="str">
        <f>IF(ISERR(FIND(CONCATENATE(AC$4,","),Pra!$R61))=FALSE,1,"")</f>
        <v/>
      </c>
      <c r="AD61" s="175">
        <f>(Pra!$C61)</f>
        <v>0</v>
      </c>
      <c r="AE61" s="176" t="str">
        <f>IF(ISERR(FIND(CONCATENATE(AE$4,","),Pra!$S61))=FALSE,1,"")</f>
        <v/>
      </c>
      <c r="AF61" s="176" t="str">
        <f>IF(ISERR(FIND(CONCATENATE(AF$4,","),Pra!$S61))=FALSE,1,"")</f>
        <v/>
      </c>
      <c r="AG61" s="176" t="str">
        <f>IF(ISERR(FIND(CONCATENATE(AG$4,","),Pra!$S61))=FALSE,1,"")</f>
        <v/>
      </c>
      <c r="AH61" s="176" t="str">
        <f>IF(ISERR(FIND(CONCATENATE(AH$4,","),Pra!$S61))=FALSE,1,"")</f>
        <v/>
      </c>
      <c r="AI61" s="176" t="str">
        <f>IF(ISERR(FIND(CONCATENATE(AI$4,","),Pra!$S61))=FALSE,1,"")</f>
        <v/>
      </c>
      <c r="AJ61" s="176" t="str">
        <f>IF(ISERR(FIND(CONCATENATE(AJ$4,","),Pra!$S61))=FALSE,1,"")</f>
        <v/>
      </c>
      <c r="AK61" s="176" t="str">
        <f>IF(ISERR(FIND(CONCATENATE(AK$4,","),Pra!$S61))=FALSE,1,"")</f>
        <v/>
      </c>
      <c r="AL61" s="176" t="str">
        <f>IF(ISERR(FIND(CONCATENATE(AL$4,","),Pra!$S61))=FALSE,1,"")</f>
        <v/>
      </c>
      <c r="AM61" s="176" t="str">
        <f>IF(ISERR(FIND(CONCATENATE(AM$4,","),Pra!$S61))=FALSE,1,"")</f>
        <v/>
      </c>
      <c r="AN61" s="176" t="str">
        <f>IF(ISERR(FIND(CONCATENATE(AN$4,","),Pra!$S61))=FALSE,1,"")</f>
        <v/>
      </c>
      <c r="AO61" s="176" t="str">
        <f>IF(ISERR(FIND(CONCATENATE(AO$4,","),Pra!$S61))=FALSE,1,"")</f>
        <v/>
      </c>
      <c r="AP61" s="176" t="str">
        <f>IF(ISERR(FIND(CONCATENATE(AP$4,","),Pra!$S61))=FALSE,1,"")</f>
        <v/>
      </c>
      <c r="AQ61" s="176" t="str">
        <f>IF(ISERR(FIND(CONCATENATE(AQ$4,","),Pra!$S61))=FALSE,1,"")</f>
        <v/>
      </c>
      <c r="AR61" s="176" t="str">
        <f>IF(ISERR(FIND(CONCATENATE(AR$4,","),Pra!$S61))=FALSE,1,"")</f>
        <v/>
      </c>
      <c r="AS61" s="176" t="str">
        <f>IF(ISERR(FIND(CONCATENATE(AS$4,","),Pra!$S61))=FALSE,1,"")</f>
        <v/>
      </c>
      <c r="AT61" s="176" t="str">
        <f>IF(ISERR(FIND(CONCATENATE(AT$4,","),Pra!$S61))=FALSE,1,"")</f>
        <v/>
      </c>
      <c r="AU61" s="176" t="str">
        <f>IF(ISERR(FIND(CONCATENATE(AU$4,","),Pra!$S61))=FALSE,1,"")</f>
        <v/>
      </c>
      <c r="AV61" s="176" t="str">
        <f>IF(ISERR(FIND(CONCATENATE(AV$4,","),Pra!$S61))=FALSE,1,"")</f>
        <v/>
      </c>
      <c r="AW61" s="176" t="str">
        <f>IF(ISERR(FIND(CONCATENATE(AW$4,","),Pra!$S61))=FALSE,1,"")</f>
        <v/>
      </c>
      <c r="AX61" s="176" t="str">
        <f>IF(ISERR(FIND(CONCATENATE(AX$4,","),Pra!$S61))=FALSE,1,"")</f>
        <v/>
      </c>
      <c r="AY61" s="176" t="str">
        <f>IF(ISERR(FIND(CONCATENATE(AY$4,","),Pra!$S61))=FALSE,1,"")</f>
        <v/>
      </c>
      <c r="AZ61" s="176" t="str">
        <f>IF(ISERR(FIND(CONCATENATE(AZ$4,","),Pra!$S61))=FALSE,1,"")</f>
        <v/>
      </c>
      <c r="BA61" s="176" t="str">
        <f>IF(ISERR(FIND(CONCATENATE(BA$4,","),Pra!$S61))=FALSE,1,"")</f>
        <v/>
      </c>
      <c r="BB61" s="176" t="str">
        <f>IF(ISERR(FIND(CONCATENATE(BB$4,","),Pra!$S61))=FALSE,1,"")</f>
        <v/>
      </c>
      <c r="BC61" s="176" t="str">
        <f>IF(ISERR(FIND(CONCATENATE(BC$4,","),Pra!$S61))=FALSE,1,"")</f>
        <v/>
      </c>
      <c r="BD61" s="176" t="str">
        <f>IF(ISERR(FIND(CONCATENATE(BD$4,","),Pra!$S61))=FALSE,1,"")</f>
        <v/>
      </c>
      <c r="BE61" s="176" t="str">
        <f>IF(ISERR(FIND(CONCATENATE(BE$4,","),Pra!$S61))=FALSE,1,"")</f>
        <v/>
      </c>
      <c r="BF61" s="176" t="str">
        <f>IF(ISERR(FIND(CONCATENATE(BF$4,","),Pra!$S61))=FALSE,1,"")</f>
        <v/>
      </c>
      <c r="BG61" s="176" t="str">
        <f>IF(ISERR(FIND(CONCATENATE(BG$4,","),Pra!$S61))=FALSE,1,"")</f>
        <v/>
      </c>
      <c r="BH61" s="176" t="str">
        <f>IF(ISERR(FIND(CONCATENATE(BH$4,","),Pra!$S61))=FALSE,1,"")</f>
        <v/>
      </c>
      <c r="BI61" s="176" t="str">
        <f>IF(ISERR(FIND(CONCATENATE(BI$4,","),Pra!$S61))=FALSE,1,"")</f>
        <v/>
      </c>
      <c r="BJ61" s="176" t="str">
        <f>IF(ISERR(FIND(CONCATENATE(BJ$4,","),Pra!$S61))=FALSE,1,"")</f>
        <v/>
      </c>
      <c r="BK61" s="176" t="str">
        <f>IF(ISERR(FIND(CONCATENATE(BK$4,","),Pra!$S61))=FALSE,1,"")</f>
        <v/>
      </c>
      <c r="BL61" s="176" t="str">
        <f>IF(ISERR(FIND(CONCATENATE(BL$4,","),Pra!$S61))=FALSE,1,"")</f>
        <v/>
      </c>
      <c r="BM61" s="176" t="str">
        <f>IF(ISERR(FIND(CONCATENATE(BM$4,","),Pra!$S61))=FALSE,1,"")</f>
        <v/>
      </c>
      <c r="BN61" s="175">
        <f>(Pra!$C61)</f>
        <v>0</v>
      </c>
      <c r="BO61" s="176" t="str">
        <f>IF(ISERR(FIND(CONCATENATE(BO$4,","),Pra!$T61))=FALSE,1,"")</f>
        <v/>
      </c>
      <c r="BP61" s="176" t="str">
        <f>IF(ISERR(FIND(CONCATENATE(BP$4,","),Pra!$T61))=FALSE,1,"")</f>
        <v/>
      </c>
      <c r="BQ61" s="176" t="str">
        <f>IF(ISERR(FIND(CONCATENATE(BQ$4,","),Pra!$T61))=FALSE,1,"")</f>
        <v/>
      </c>
      <c r="BR61" s="176" t="str">
        <f>IF(ISERR(FIND(CONCATENATE(BR$4,","),Pra!$T61))=FALSE,1,"")</f>
        <v/>
      </c>
      <c r="BS61" s="176" t="str">
        <f>IF(ISERR(FIND(CONCATENATE(BS$4,","),Pra!$T61))=FALSE,1,"")</f>
        <v/>
      </c>
      <c r="BT61" s="176" t="str">
        <f>IF(ISERR(FIND(CONCATENATE(BT$4,","),Pra!$T61))=FALSE,1,"")</f>
        <v/>
      </c>
      <c r="BU61" s="176" t="str">
        <f>IF(ISERR(FIND(CONCATENATE(BU$4,","),Pra!$T61))=FALSE,1,"")</f>
        <v/>
      </c>
    </row>
    <row r="62" spans="1:73" ht="12.75" customHeight="1">
      <c r="A62" s="172" t="str">
        <f>(Pra!$C62)</f>
        <v>Semestr 5:</v>
      </c>
      <c r="B62" s="176" t="str">
        <f>IF(ISERR(FIND(CONCATENATE(B$4,","),Pra!$R62))=FALSE,1,"")</f>
        <v/>
      </c>
      <c r="C62" s="176" t="str">
        <f>IF(ISERR(FIND(CONCATENATE(C$4,","),Pra!$R62))=FALSE,1,"")</f>
        <v/>
      </c>
      <c r="D62" s="176" t="str">
        <f>IF(ISERR(FIND(CONCATENATE(D$4,","),Pra!$R62))=FALSE,1,"")</f>
        <v/>
      </c>
      <c r="E62" s="176" t="str">
        <f>IF(ISERR(FIND(CONCATENATE(E$4,","),Pra!$R62))=FALSE,1,"")</f>
        <v/>
      </c>
      <c r="F62" s="176" t="str">
        <f>IF(ISERR(FIND(CONCATENATE(F$4,","),Pra!$R62))=FALSE,1,"")</f>
        <v/>
      </c>
      <c r="G62" s="176" t="str">
        <f>IF(ISERR(FIND(CONCATENATE(G$4,","),Pra!$R62))=FALSE,1,"")</f>
        <v/>
      </c>
      <c r="H62" s="176" t="str">
        <f>IF(ISERR(FIND(CONCATENATE(H$4,","),Pra!$R62))=FALSE,1,"")</f>
        <v/>
      </c>
      <c r="I62" s="176" t="str">
        <f>IF(ISERR(FIND(CONCATENATE(I$4,","),Pra!$R62))=FALSE,1,"")</f>
        <v/>
      </c>
      <c r="J62" s="176" t="str">
        <f>IF(ISERR(FIND(CONCATENATE(J$4,","),Pra!$R62))=FALSE,1,"")</f>
        <v/>
      </c>
      <c r="K62" s="176" t="str">
        <f>IF(ISERR(FIND(CONCATENATE(K$4,","),Pra!$R62))=FALSE,1,"")</f>
        <v/>
      </c>
      <c r="L62" s="176" t="str">
        <f>IF(ISERR(FIND(CONCATENATE(L$4,","),Pra!$R62))=FALSE,1,"")</f>
        <v/>
      </c>
      <c r="M62" s="176" t="str">
        <f>IF(ISERR(FIND(CONCATENATE(M$4,","),Pra!$R62))=FALSE,1,"")</f>
        <v/>
      </c>
      <c r="N62" s="176" t="str">
        <f>IF(ISERR(FIND(CONCATENATE(N$4,","),Pra!$R62))=FALSE,1,"")</f>
        <v/>
      </c>
      <c r="O62" s="176" t="str">
        <f>IF(ISERR(FIND(CONCATENATE(O$4,","),Pra!$R62))=FALSE,1,"")</f>
        <v/>
      </c>
      <c r="P62" s="176" t="str">
        <f>IF(ISERR(FIND(CONCATENATE(P$4,","),Pra!$R62))=FALSE,1,"")</f>
        <v/>
      </c>
      <c r="Q62" s="176" t="str">
        <f>IF(ISERR(FIND(CONCATENATE(Q$4,","),Pra!$R62))=FALSE,1,"")</f>
        <v/>
      </c>
      <c r="R62" s="176" t="str">
        <f>IF(ISERR(FIND(CONCATENATE(R$4,","),Pra!$R62))=FALSE,1,"")</f>
        <v/>
      </c>
      <c r="S62" s="176" t="str">
        <f>IF(ISERR(FIND(CONCATENATE(S$4,","),Pra!$R62))=FALSE,1,"")</f>
        <v/>
      </c>
      <c r="T62" s="176" t="str">
        <f>IF(ISERR(FIND(CONCATENATE(T$4,","),Pra!$R62))=FALSE,1,"")</f>
        <v/>
      </c>
      <c r="U62" s="176" t="str">
        <f>IF(ISERR(FIND(CONCATENATE(U$4,","),Pra!$R62))=FALSE,1,"")</f>
        <v/>
      </c>
      <c r="V62" s="176" t="str">
        <f>IF(ISERR(FIND(CONCATENATE(V$4,","),Pra!$R62))=FALSE,1,"")</f>
        <v/>
      </c>
      <c r="W62" s="176" t="str">
        <f>IF(ISERR(FIND(CONCATENATE(W$4,","),Pra!$R62))=FALSE,1,"")</f>
        <v/>
      </c>
      <c r="X62" s="176" t="str">
        <f>IF(ISERR(FIND(CONCATENATE(X$4,","),Pra!$R62))=FALSE,1,"")</f>
        <v/>
      </c>
      <c r="Y62" s="176" t="str">
        <f>IF(ISERR(FIND(CONCATENATE(Y$4,","),Pra!$R62))=FALSE,1,"")</f>
        <v/>
      </c>
      <c r="Z62" s="176" t="str">
        <f>IF(ISERR(FIND(CONCATENATE(Z$4,","),Pra!$R62))=FALSE,1,"")</f>
        <v/>
      </c>
      <c r="AA62" s="176" t="str">
        <f>IF(ISERR(FIND(CONCATENATE(AA$4,","),Pra!$R62))=FALSE,1,"")</f>
        <v/>
      </c>
      <c r="AB62" s="176" t="str">
        <f>IF(ISERR(FIND(CONCATENATE(AB$4,","),Pra!$R62))=FALSE,1,"")</f>
        <v/>
      </c>
      <c r="AC62" s="176" t="str">
        <f>IF(ISERR(FIND(CONCATENATE(AC$4,","),Pra!$R62))=FALSE,1,"")</f>
        <v/>
      </c>
      <c r="AD62" s="172" t="str">
        <f>(Pra!$C62)</f>
        <v>Semestr 5:</v>
      </c>
      <c r="AE62" s="176" t="str">
        <f>IF(ISERR(FIND(CONCATENATE(AE$4,","),Pra!$S62))=FALSE,1,"")</f>
        <v/>
      </c>
      <c r="AF62" s="176" t="str">
        <f>IF(ISERR(FIND(CONCATENATE(AF$4,","),Pra!$S62))=FALSE,1,"")</f>
        <v/>
      </c>
      <c r="AG62" s="176" t="str">
        <f>IF(ISERR(FIND(CONCATENATE(AG$4,","),Pra!$S62))=FALSE,1,"")</f>
        <v/>
      </c>
      <c r="AH62" s="176" t="str">
        <f>IF(ISERR(FIND(CONCATENATE(AH$4,","),Pra!$S62))=FALSE,1,"")</f>
        <v/>
      </c>
      <c r="AI62" s="176" t="str">
        <f>IF(ISERR(FIND(CONCATENATE(AI$4,","),Pra!$S62))=FALSE,1,"")</f>
        <v/>
      </c>
      <c r="AJ62" s="176" t="str">
        <f>IF(ISERR(FIND(CONCATENATE(AJ$4,","),Pra!$S62))=FALSE,1,"")</f>
        <v/>
      </c>
      <c r="AK62" s="176" t="str">
        <f>IF(ISERR(FIND(CONCATENATE(AK$4,","),Pra!$S62))=FALSE,1,"")</f>
        <v/>
      </c>
      <c r="AL62" s="176" t="str">
        <f>IF(ISERR(FIND(CONCATENATE(AL$4,","),Pra!$S62))=FALSE,1,"")</f>
        <v/>
      </c>
      <c r="AM62" s="176" t="str">
        <f>IF(ISERR(FIND(CONCATENATE(AM$4,","),Pra!$S62))=FALSE,1,"")</f>
        <v/>
      </c>
      <c r="AN62" s="176" t="str">
        <f>IF(ISERR(FIND(CONCATENATE(AN$4,","),Pra!$S62))=FALSE,1,"")</f>
        <v/>
      </c>
      <c r="AO62" s="176" t="str">
        <f>IF(ISERR(FIND(CONCATENATE(AO$4,","),Pra!$S62))=FALSE,1,"")</f>
        <v/>
      </c>
      <c r="AP62" s="176" t="str">
        <f>IF(ISERR(FIND(CONCATENATE(AP$4,","),Pra!$S62))=FALSE,1,"")</f>
        <v/>
      </c>
      <c r="AQ62" s="176" t="str">
        <f>IF(ISERR(FIND(CONCATENATE(AQ$4,","),Pra!$S62))=FALSE,1,"")</f>
        <v/>
      </c>
      <c r="AR62" s="176" t="str">
        <f>IF(ISERR(FIND(CONCATENATE(AR$4,","),Pra!$S62))=FALSE,1,"")</f>
        <v/>
      </c>
      <c r="AS62" s="176" t="str">
        <f>IF(ISERR(FIND(CONCATENATE(AS$4,","),Pra!$S62))=FALSE,1,"")</f>
        <v/>
      </c>
      <c r="AT62" s="176" t="str">
        <f>IF(ISERR(FIND(CONCATENATE(AT$4,","),Pra!$S62))=FALSE,1,"")</f>
        <v/>
      </c>
      <c r="AU62" s="176" t="str">
        <f>IF(ISERR(FIND(CONCATENATE(AU$4,","),Pra!$S62))=FALSE,1,"")</f>
        <v/>
      </c>
      <c r="AV62" s="176" t="str">
        <f>IF(ISERR(FIND(CONCATENATE(AV$4,","),Pra!$S62))=FALSE,1,"")</f>
        <v/>
      </c>
      <c r="AW62" s="176" t="str">
        <f>IF(ISERR(FIND(CONCATENATE(AW$4,","),Pra!$S62))=FALSE,1,"")</f>
        <v/>
      </c>
      <c r="AX62" s="176" t="str">
        <f>IF(ISERR(FIND(CONCATENATE(AX$4,","),Pra!$S62))=FALSE,1,"")</f>
        <v/>
      </c>
      <c r="AY62" s="176" t="str">
        <f>IF(ISERR(FIND(CONCATENATE(AY$4,","),Pra!$S62))=FALSE,1,"")</f>
        <v/>
      </c>
      <c r="AZ62" s="176" t="str">
        <f>IF(ISERR(FIND(CONCATENATE(AZ$4,","),Pra!$S62))=FALSE,1,"")</f>
        <v/>
      </c>
      <c r="BA62" s="176" t="str">
        <f>IF(ISERR(FIND(CONCATENATE(BA$4,","),Pra!$S62))=FALSE,1,"")</f>
        <v/>
      </c>
      <c r="BB62" s="176" t="str">
        <f>IF(ISERR(FIND(CONCATENATE(BB$4,","),Pra!$S62))=FALSE,1,"")</f>
        <v/>
      </c>
      <c r="BC62" s="176" t="str">
        <f>IF(ISERR(FIND(CONCATENATE(BC$4,","),Pra!$S62))=FALSE,1,"")</f>
        <v/>
      </c>
      <c r="BD62" s="176" t="str">
        <f>IF(ISERR(FIND(CONCATENATE(BD$4,","),Pra!$S62))=FALSE,1,"")</f>
        <v/>
      </c>
      <c r="BE62" s="176" t="str">
        <f>IF(ISERR(FIND(CONCATENATE(BE$4,","),Pra!$S62))=FALSE,1,"")</f>
        <v/>
      </c>
      <c r="BF62" s="176" t="str">
        <f>IF(ISERR(FIND(CONCATENATE(BF$4,","),Pra!$S62))=FALSE,1,"")</f>
        <v/>
      </c>
      <c r="BG62" s="176" t="str">
        <f>IF(ISERR(FIND(CONCATENATE(BG$4,","),Pra!$S62))=FALSE,1,"")</f>
        <v/>
      </c>
      <c r="BH62" s="176" t="str">
        <f>IF(ISERR(FIND(CONCATENATE(BH$4,","),Pra!$S62))=FALSE,1,"")</f>
        <v/>
      </c>
      <c r="BI62" s="176" t="str">
        <f>IF(ISERR(FIND(CONCATENATE(BI$4,","),Pra!$S62))=FALSE,1,"")</f>
        <v/>
      </c>
      <c r="BJ62" s="176" t="str">
        <f>IF(ISERR(FIND(CONCATENATE(BJ$4,","),Pra!$S62))=FALSE,1,"")</f>
        <v/>
      </c>
      <c r="BK62" s="176" t="str">
        <f>IF(ISERR(FIND(CONCATENATE(BK$4,","),Pra!$S62))=FALSE,1,"")</f>
        <v/>
      </c>
      <c r="BL62" s="176" t="str">
        <f>IF(ISERR(FIND(CONCATENATE(BL$4,","),Pra!$S62))=FALSE,1,"")</f>
        <v/>
      </c>
      <c r="BM62" s="176" t="str">
        <f>IF(ISERR(FIND(CONCATENATE(BM$4,","),Pra!$S62))=FALSE,1,"")</f>
        <v/>
      </c>
      <c r="BN62" s="172" t="str">
        <f>(Pra!$C62)</f>
        <v>Semestr 5:</v>
      </c>
      <c r="BO62" s="176" t="str">
        <f>IF(ISERR(FIND(CONCATENATE(BO$4,","),Pra!$T62))=FALSE,1,"")</f>
        <v/>
      </c>
      <c r="BP62" s="176" t="str">
        <f>IF(ISERR(FIND(CONCATENATE(BP$4,","),Pra!$T62))=FALSE,1,"")</f>
        <v/>
      </c>
      <c r="BQ62" s="176" t="str">
        <f>IF(ISERR(FIND(CONCATENATE(BQ$4,","),Pra!$T62))=FALSE,1,"")</f>
        <v/>
      </c>
      <c r="BR62" s="176" t="str">
        <f>IF(ISERR(FIND(CONCATENATE(BR$4,","),Pra!$T62))=FALSE,1,"")</f>
        <v/>
      </c>
      <c r="BS62" s="176" t="str">
        <f>IF(ISERR(FIND(CONCATENATE(BS$4,","),Pra!$T62))=FALSE,1,"")</f>
        <v/>
      </c>
      <c r="BT62" s="176" t="str">
        <f>IF(ISERR(FIND(CONCATENATE(BT$4,","),Pra!$T62))=FALSE,1,"")</f>
        <v/>
      </c>
      <c r="BU62" s="176" t="str">
        <f>IF(ISERR(FIND(CONCATENATE(BU$4,","),Pra!$T62))=FALSE,1,"")</f>
        <v/>
      </c>
    </row>
    <row r="63" spans="1:73" ht="12.75" customHeight="1">
      <c r="A63" s="172" t="str">
        <f>(Pra!$C63)</f>
        <v>Moduł kształcenia</v>
      </c>
      <c r="B63" s="176" t="str">
        <f>IF(ISERR(FIND(CONCATENATE(B$4,","),Pra!$R63))=FALSE,1,"")</f>
        <v/>
      </c>
      <c r="C63" s="176" t="str">
        <f>IF(ISERR(FIND(CONCATENATE(C$4,","),Pra!$R63))=FALSE,1,"")</f>
        <v/>
      </c>
      <c r="D63" s="176" t="str">
        <f>IF(ISERR(FIND(CONCATENATE(D$4,","),Pra!$R63))=FALSE,1,"")</f>
        <v/>
      </c>
      <c r="E63" s="176" t="str">
        <f>IF(ISERR(FIND(CONCATENATE(E$4,","),Pra!$R63))=FALSE,1,"")</f>
        <v/>
      </c>
      <c r="F63" s="176" t="str">
        <f>IF(ISERR(FIND(CONCATENATE(F$4,","),Pra!$R63))=FALSE,1,"")</f>
        <v/>
      </c>
      <c r="G63" s="176" t="str">
        <f>IF(ISERR(FIND(CONCATENATE(G$4,","),Pra!$R63))=FALSE,1,"")</f>
        <v/>
      </c>
      <c r="H63" s="176" t="str">
        <f>IF(ISERR(FIND(CONCATENATE(H$4,","),Pra!$R63))=FALSE,1,"")</f>
        <v/>
      </c>
      <c r="I63" s="176" t="str">
        <f>IF(ISERR(FIND(CONCATENATE(I$4,","),Pra!$R63))=FALSE,1,"")</f>
        <v/>
      </c>
      <c r="J63" s="176" t="str">
        <f>IF(ISERR(FIND(CONCATENATE(J$4,","),Pra!$R63))=FALSE,1,"")</f>
        <v/>
      </c>
      <c r="K63" s="176" t="str">
        <f>IF(ISERR(FIND(CONCATENATE(K$4,","),Pra!$R63))=FALSE,1,"")</f>
        <v/>
      </c>
      <c r="L63" s="176" t="str">
        <f>IF(ISERR(FIND(CONCATENATE(L$4,","),Pra!$R63))=FALSE,1,"")</f>
        <v/>
      </c>
      <c r="M63" s="176" t="str">
        <f>IF(ISERR(FIND(CONCATENATE(M$4,","),Pra!$R63))=FALSE,1,"")</f>
        <v/>
      </c>
      <c r="N63" s="176" t="str">
        <f>IF(ISERR(FIND(CONCATENATE(N$4,","),Pra!$R63))=FALSE,1,"")</f>
        <v/>
      </c>
      <c r="O63" s="176" t="str">
        <f>IF(ISERR(FIND(CONCATENATE(O$4,","),Pra!$R63))=FALSE,1,"")</f>
        <v/>
      </c>
      <c r="P63" s="176" t="str">
        <f>IF(ISERR(FIND(CONCATENATE(P$4,","),Pra!$R63))=FALSE,1,"")</f>
        <v/>
      </c>
      <c r="Q63" s="176" t="str">
        <f>IF(ISERR(FIND(CONCATENATE(Q$4,","),Pra!$R63))=FALSE,1,"")</f>
        <v/>
      </c>
      <c r="R63" s="176" t="str">
        <f>IF(ISERR(FIND(CONCATENATE(R$4,","),Pra!$R63))=FALSE,1,"")</f>
        <v/>
      </c>
      <c r="S63" s="176" t="str">
        <f>IF(ISERR(FIND(CONCATENATE(S$4,","),Pra!$R63))=FALSE,1,"")</f>
        <v/>
      </c>
      <c r="T63" s="176" t="str">
        <f>IF(ISERR(FIND(CONCATENATE(T$4,","),Pra!$R63))=FALSE,1,"")</f>
        <v/>
      </c>
      <c r="U63" s="176" t="str">
        <f>IF(ISERR(FIND(CONCATENATE(U$4,","),Pra!$R63))=FALSE,1,"")</f>
        <v/>
      </c>
      <c r="V63" s="176" t="str">
        <f>IF(ISERR(FIND(CONCATENATE(V$4,","),Pra!$R63))=FALSE,1,"")</f>
        <v/>
      </c>
      <c r="W63" s="176" t="str">
        <f>IF(ISERR(FIND(CONCATENATE(W$4,","),Pra!$R63))=FALSE,1,"")</f>
        <v/>
      </c>
      <c r="X63" s="176" t="str">
        <f>IF(ISERR(FIND(CONCATENATE(X$4,","),Pra!$R63))=FALSE,1,"")</f>
        <v/>
      </c>
      <c r="Y63" s="176" t="str">
        <f>IF(ISERR(FIND(CONCATENATE(Y$4,","),Pra!$R63))=FALSE,1,"")</f>
        <v/>
      </c>
      <c r="Z63" s="176" t="str">
        <f>IF(ISERR(FIND(CONCATENATE(Z$4,","),Pra!$R63))=FALSE,1,"")</f>
        <v/>
      </c>
      <c r="AA63" s="176" t="str">
        <f>IF(ISERR(FIND(CONCATENATE(AA$4,","),Pra!$R63))=FALSE,1,"")</f>
        <v/>
      </c>
      <c r="AB63" s="176" t="str">
        <f>IF(ISERR(FIND(CONCATENATE(AB$4,","),Pra!$R63))=FALSE,1,"")</f>
        <v/>
      </c>
      <c r="AC63" s="176" t="str">
        <f>IF(ISERR(FIND(CONCATENATE(AC$4,","),Pra!$R63))=FALSE,1,"")</f>
        <v/>
      </c>
      <c r="AD63" s="172" t="str">
        <f>(Pra!$C63)</f>
        <v>Moduł kształcenia</v>
      </c>
      <c r="AE63" s="176" t="str">
        <f>IF(ISERR(FIND(CONCATENATE(AE$4,","),Pra!$S63))=FALSE,1,"")</f>
        <v/>
      </c>
      <c r="AF63" s="176" t="str">
        <f>IF(ISERR(FIND(CONCATENATE(AF$4,","),Pra!$S63))=FALSE,1,"")</f>
        <v/>
      </c>
      <c r="AG63" s="176" t="str">
        <f>IF(ISERR(FIND(CONCATENATE(AG$4,","),Pra!$S63))=FALSE,1,"")</f>
        <v/>
      </c>
      <c r="AH63" s="176" t="str">
        <f>IF(ISERR(FIND(CONCATENATE(AH$4,","),Pra!$S63))=FALSE,1,"")</f>
        <v/>
      </c>
      <c r="AI63" s="176" t="str">
        <f>IF(ISERR(FIND(CONCATENATE(AI$4,","),Pra!$S63))=FALSE,1,"")</f>
        <v/>
      </c>
      <c r="AJ63" s="176" t="str">
        <f>IF(ISERR(FIND(CONCATENATE(AJ$4,","),Pra!$S63))=FALSE,1,"")</f>
        <v/>
      </c>
      <c r="AK63" s="176" t="str">
        <f>IF(ISERR(FIND(CONCATENATE(AK$4,","),Pra!$S63))=FALSE,1,"")</f>
        <v/>
      </c>
      <c r="AL63" s="176" t="str">
        <f>IF(ISERR(FIND(CONCATENATE(AL$4,","),Pra!$S63))=FALSE,1,"")</f>
        <v/>
      </c>
      <c r="AM63" s="176" t="str">
        <f>IF(ISERR(FIND(CONCATENATE(AM$4,","),Pra!$S63))=FALSE,1,"")</f>
        <v/>
      </c>
      <c r="AN63" s="176" t="str">
        <f>IF(ISERR(FIND(CONCATENATE(AN$4,","),Pra!$S63))=FALSE,1,"")</f>
        <v/>
      </c>
      <c r="AO63" s="176" t="str">
        <f>IF(ISERR(FIND(CONCATENATE(AO$4,","),Pra!$S63))=FALSE,1,"")</f>
        <v/>
      </c>
      <c r="AP63" s="176" t="str">
        <f>IF(ISERR(FIND(CONCATENATE(AP$4,","),Pra!$S63))=FALSE,1,"")</f>
        <v/>
      </c>
      <c r="AQ63" s="176" t="str">
        <f>IF(ISERR(FIND(CONCATENATE(AQ$4,","),Pra!$S63))=FALSE,1,"")</f>
        <v/>
      </c>
      <c r="AR63" s="176" t="str">
        <f>IF(ISERR(FIND(CONCATENATE(AR$4,","),Pra!$S63))=FALSE,1,"")</f>
        <v/>
      </c>
      <c r="AS63" s="176" t="str">
        <f>IF(ISERR(FIND(CONCATENATE(AS$4,","),Pra!$S63))=FALSE,1,"")</f>
        <v/>
      </c>
      <c r="AT63" s="176" t="str">
        <f>IF(ISERR(FIND(CONCATENATE(AT$4,","),Pra!$S63))=FALSE,1,"")</f>
        <v/>
      </c>
      <c r="AU63" s="176" t="str">
        <f>IF(ISERR(FIND(CONCATENATE(AU$4,","),Pra!$S63))=FALSE,1,"")</f>
        <v/>
      </c>
      <c r="AV63" s="176" t="str">
        <f>IF(ISERR(FIND(CONCATENATE(AV$4,","),Pra!$S63))=FALSE,1,"")</f>
        <v/>
      </c>
      <c r="AW63" s="176" t="str">
        <f>IF(ISERR(FIND(CONCATENATE(AW$4,","),Pra!$S63))=FALSE,1,"")</f>
        <v/>
      </c>
      <c r="AX63" s="176" t="str">
        <f>IF(ISERR(FIND(CONCATENATE(AX$4,","),Pra!$S63))=FALSE,1,"")</f>
        <v/>
      </c>
      <c r="AY63" s="176" t="str">
        <f>IF(ISERR(FIND(CONCATENATE(AY$4,","),Pra!$S63))=FALSE,1,"")</f>
        <v/>
      </c>
      <c r="AZ63" s="176" t="str">
        <f>IF(ISERR(FIND(CONCATENATE(AZ$4,","),Pra!$S63))=FALSE,1,"")</f>
        <v/>
      </c>
      <c r="BA63" s="176" t="str">
        <f>IF(ISERR(FIND(CONCATENATE(BA$4,","),Pra!$S63))=FALSE,1,"")</f>
        <v/>
      </c>
      <c r="BB63" s="176" t="str">
        <f>IF(ISERR(FIND(CONCATENATE(BB$4,","),Pra!$S63))=FALSE,1,"")</f>
        <v/>
      </c>
      <c r="BC63" s="176" t="str">
        <f>IF(ISERR(FIND(CONCATENATE(BC$4,","),Pra!$S63))=FALSE,1,"")</f>
        <v/>
      </c>
      <c r="BD63" s="176" t="str">
        <f>IF(ISERR(FIND(CONCATENATE(BD$4,","),Pra!$S63))=FALSE,1,"")</f>
        <v/>
      </c>
      <c r="BE63" s="176" t="str">
        <f>IF(ISERR(FIND(CONCATENATE(BE$4,","),Pra!$S63))=FALSE,1,"")</f>
        <v/>
      </c>
      <c r="BF63" s="176" t="str">
        <f>IF(ISERR(FIND(CONCATENATE(BF$4,","),Pra!$S63))=FALSE,1,"")</f>
        <v/>
      </c>
      <c r="BG63" s="176" t="str">
        <f>IF(ISERR(FIND(CONCATENATE(BG$4,","),Pra!$S63))=FALSE,1,"")</f>
        <v/>
      </c>
      <c r="BH63" s="176" t="str">
        <f>IF(ISERR(FIND(CONCATENATE(BH$4,","),Pra!$S63))=FALSE,1,"")</f>
        <v/>
      </c>
      <c r="BI63" s="176" t="str">
        <f>IF(ISERR(FIND(CONCATENATE(BI$4,","),Pra!$S63))=FALSE,1,"")</f>
        <v/>
      </c>
      <c r="BJ63" s="176" t="str">
        <f>IF(ISERR(FIND(CONCATENATE(BJ$4,","),Pra!$S63))=FALSE,1,"")</f>
        <v/>
      </c>
      <c r="BK63" s="176" t="str">
        <f>IF(ISERR(FIND(CONCATENATE(BK$4,","),Pra!$S63))=FALSE,1,"")</f>
        <v/>
      </c>
      <c r="BL63" s="176" t="str">
        <f>IF(ISERR(FIND(CONCATENATE(BL$4,","),Pra!$S63))=FALSE,1,"")</f>
        <v/>
      </c>
      <c r="BM63" s="176" t="str">
        <f>IF(ISERR(FIND(CONCATENATE(BM$4,","),Pra!$S63))=FALSE,1,"")</f>
        <v/>
      </c>
      <c r="BN63" s="172" t="str">
        <f>(Pra!$C63)</f>
        <v>Moduł kształcenia</v>
      </c>
      <c r="BO63" s="176" t="str">
        <f>IF(ISERR(FIND(CONCATENATE(BO$4,","),Pra!$T63))=FALSE,1,"")</f>
        <v/>
      </c>
      <c r="BP63" s="176" t="str">
        <f>IF(ISERR(FIND(CONCATENATE(BP$4,","),Pra!$T63))=FALSE,1,"")</f>
        <v/>
      </c>
      <c r="BQ63" s="176" t="str">
        <f>IF(ISERR(FIND(CONCATENATE(BQ$4,","),Pra!$T63))=FALSE,1,"")</f>
        <v/>
      </c>
      <c r="BR63" s="176" t="str">
        <f>IF(ISERR(FIND(CONCATENATE(BR$4,","),Pra!$T63))=FALSE,1,"")</f>
        <v/>
      </c>
      <c r="BS63" s="176" t="str">
        <f>IF(ISERR(FIND(CONCATENATE(BS$4,","),Pra!$T63))=FALSE,1,"")</f>
        <v/>
      </c>
      <c r="BT63" s="176" t="str">
        <f>IF(ISERR(FIND(CONCATENATE(BT$4,","),Pra!$T63))=FALSE,1,"")</f>
        <v/>
      </c>
      <c r="BU63" s="176" t="str">
        <f>IF(ISERR(FIND(CONCATENATE(BU$4,","),Pra!$T63))=FALSE,1,"")</f>
        <v/>
      </c>
    </row>
    <row r="64" spans="1:73" ht="12.75" customHeight="1">
      <c r="A64" s="175" t="str">
        <f>(Pra!$C64)</f>
        <v>Teoria sterowania</v>
      </c>
      <c r="B64" s="176">
        <f>IF(ISERR(FIND(CONCATENATE(B$4,","),Pra!$R64))=FALSE,1,"")</f>
        <v>1</v>
      </c>
      <c r="C64" s="176" t="str">
        <f>IF(ISERR(FIND(CONCATENATE(C$4,","),Pra!$R64))=FALSE,1,"")</f>
        <v/>
      </c>
      <c r="D64" s="176" t="str">
        <f>IF(ISERR(FIND(CONCATENATE(D$4,","),Pra!$R64))=FALSE,1,"")</f>
        <v/>
      </c>
      <c r="E64" s="176" t="str">
        <f>IF(ISERR(FIND(CONCATENATE(E$4,","),Pra!$R64))=FALSE,1,"")</f>
        <v/>
      </c>
      <c r="F64" s="176" t="str">
        <f>IF(ISERR(FIND(CONCATENATE(F$4,","),Pra!$R64))=FALSE,1,"")</f>
        <v/>
      </c>
      <c r="G64" s="176" t="str">
        <f>IF(ISERR(FIND(CONCATENATE(G$4,","),Pra!$R64))=FALSE,1,"")</f>
        <v/>
      </c>
      <c r="H64" s="176" t="str">
        <f>IF(ISERR(FIND(CONCATENATE(H$4,","),Pra!$R64))=FALSE,1,"")</f>
        <v/>
      </c>
      <c r="I64" s="176" t="str">
        <f>IF(ISERR(FIND(CONCATENATE(I$4,","),Pra!$R64))=FALSE,1,"")</f>
        <v/>
      </c>
      <c r="J64" s="176" t="str">
        <f>IF(ISERR(FIND(CONCATENATE(J$4,","),Pra!$R64))=FALSE,1,"")</f>
        <v/>
      </c>
      <c r="K64" s="176" t="str">
        <f>IF(ISERR(FIND(CONCATENATE(K$4,","),Pra!$R64))=FALSE,1,"")</f>
        <v/>
      </c>
      <c r="L64" s="176" t="str">
        <f>IF(ISERR(FIND(CONCATENATE(L$4,","),Pra!$R64))=FALSE,1,"")</f>
        <v/>
      </c>
      <c r="M64" s="176" t="str">
        <f>IF(ISERR(FIND(CONCATENATE(M$4,","),Pra!$R64))=FALSE,1,"")</f>
        <v/>
      </c>
      <c r="N64" s="176" t="str">
        <f>IF(ISERR(FIND(CONCATENATE(N$4,","),Pra!$R64))=FALSE,1,"")</f>
        <v/>
      </c>
      <c r="O64" s="176">
        <f>IF(ISERR(FIND(CONCATENATE(O$4,","),Pra!$R64))=FALSE,1,"")</f>
        <v>1</v>
      </c>
      <c r="P64" s="176" t="str">
        <f>IF(ISERR(FIND(CONCATENATE(P$4,","),Pra!$R64))=FALSE,1,"")</f>
        <v/>
      </c>
      <c r="Q64" s="176" t="str">
        <f>IF(ISERR(FIND(CONCATENATE(Q$4,","),Pra!$R64))=FALSE,1,"")</f>
        <v/>
      </c>
      <c r="R64" s="176" t="str">
        <f>IF(ISERR(FIND(CONCATENATE(R$4,","),Pra!$R64))=FALSE,1,"")</f>
        <v/>
      </c>
      <c r="S64" s="176" t="str">
        <f>IF(ISERR(FIND(CONCATENATE(S$4,","),Pra!$R64))=FALSE,1,"")</f>
        <v/>
      </c>
      <c r="T64" s="176" t="str">
        <f>IF(ISERR(FIND(CONCATENATE(T$4,","),Pra!$R64))=FALSE,1,"")</f>
        <v/>
      </c>
      <c r="U64" s="176" t="str">
        <f>IF(ISERR(FIND(CONCATENATE(U$4,","),Pra!$R64))=FALSE,1,"")</f>
        <v/>
      </c>
      <c r="V64" s="176">
        <f>IF(ISERR(FIND(CONCATENATE(V$4,","),Pra!$R64))=FALSE,1,"")</f>
        <v>1</v>
      </c>
      <c r="W64" s="176" t="str">
        <f>IF(ISERR(FIND(CONCATENATE(W$4,","),Pra!$R64))=FALSE,1,"")</f>
        <v/>
      </c>
      <c r="X64" s="176" t="str">
        <f>IF(ISERR(FIND(CONCATENATE(X$4,","),Pra!$R64))=FALSE,1,"")</f>
        <v/>
      </c>
      <c r="Y64" s="176" t="str">
        <f>IF(ISERR(FIND(CONCATENATE(Y$4,","),Pra!$R64))=FALSE,1,"")</f>
        <v/>
      </c>
      <c r="Z64" s="176" t="str">
        <f>IF(ISERR(FIND(CONCATENATE(Z$4,","),Pra!$R64))=FALSE,1,"")</f>
        <v/>
      </c>
      <c r="AA64" s="176" t="str">
        <f>IF(ISERR(FIND(CONCATENATE(AA$4,","),Pra!$R64))=FALSE,1,"")</f>
        <v/>
      </c>
      <c r="AB64" s="176" t="str">
        <f>IF(ISERR(FIND(CONCATENATE(AB$4,","),Pra!$R64))=FALSE,1,"")</f>
        <v/>
      </c>
      <c r="AC64" s="176" t="str">
        <f>IF(ISERR(FIND(CONCATENATE(AC$4,","),Pra!$R64))=FALSE,1,"")</f>
        <v/>
      </c>
      <c r="AD64" s="175" t="str">
        <f>(Pra!$C64)</f>
        <v>Teoria sterowania</v>
      </c>
      <c r="AE64" s="176">
        <f>IF(ISERR(FIND(CONCATENATE(AE$4,","),Pra!$S64))=FALSE,1,"")</f>
        <v>1</v>
      </c>
      <c r="AF64" s="176" t="str">
        <f>IF(ISERR(FIND(CONCATENATE(AF$4,","),Pra!$S64))=FALSE,1,"")</f>
        <v/>
      </c>
      <c r="AG64" s="176" t="str">
        <f>IF(ISERR(FIND(CONCATENATE(AG$4,","),Pra!$S64))=FALSE,1,"")</f>
        <v/>
      </c>
      <c r="AH64" s="176" t="str">
        <f>IF(ISERR(FIND(CONCATENATE(AH$4,","),Pra!$S64))=FALSE,1,"")</f>
        <v/>
      </c>
      <c r="AI64" s="176" t="str">
        <f>IF(ISERR(FIND(CONCATENATE(AI$4,","),Pra!$S64))=FALSE,1,"")</f>
        <v/>
      </c>
      <c r="AJ64" s="176" t="str">
        <f>IF(ISERR(FIND(CONCATENATE(AJ$4,","),Pra!$S64))=FALSE,1,"")</f>
        <v/>
      </c>
      <c r="AK64" s="176" t="str">
        <f>IF(ISERR(FIND(CONCATENATE(AK$4,","),Pra!$S64))=FALSE,1,"")</f>
        <v/>
      </c>
      <c r="AL64" s="176" t="str">
        <f>IF(ISERR(FIND(CONCATENATE(AL$4,","),Pra!$S64))=FALSE,1,"")</f>
        <v/>
      </c>
      <c r="AM64" s="176" t="str">
        <f>IF(ISERR(FIND(CONCATENATE(AM$4,","),Pra!$S64))=FALSE,1,"")</f>
        <v/>
      </c>
      <c r="AN64" s="176" t="str">
        <f>IF(ISERR(FIND(CONCATENATE(AN$4,","),Pra!$S64))=FALSE,1,"")</f>
        <v/>
      </c>
      <c r="AO64" s="176" t="str">
        <f>IF(ISERR(FIND(CONCATENATE(AO$4,","),Pra!$S64))=FALSE,1,"")</f>
        <v/>
      </c>
      <c r="AP64" s="176">
        <f>IF(ISERR(FIND(CONCATENATE(AP$4,","),Pra!$S64))=FALSE,1,"")</f>
        <v>1</v>
      </c>
      <c r="AQ64" s="176" t="str">
        <f>IF(ISERR(FIND(CONCATENATE(AQ$4,","),Pra!$S64))=FALSE,1,"")</f>
        <v/>
      </c>
      <c r="AR64" s="176" t="str">
        <f>IF(ISERR(FIND(CONCATENATE(AR$4,","),Pra!$S64))=FALSE,1,"")</f>
        <v/>
      </c>
      <c r="AS64" s="176" t="str">
        <f>IF(ISERR(FIND(CONCATENATE(AS$4,","),Pra!$S64))=FALSE,1,"")</f>
        <v/>
      </c>
      <c r="AT64" s="176" t="str">
        <f>IF(ISERR(FIND(CONCATENATE(AT$4,","),Pra!$S64))=FALSE,1,"")</f>
        <v/>
      </c>
      <c r="AU64" s="176" t="str">
        <f>IF(ISERR(FIND(CONCATENATE(AU$4,","),Pra!$S64))=FALSE,1,"")</f>
        <v/>
      </c>
      <c r="AV64" s="176" t="str">
        <f>IF(ISERR(FIND(CONCATENATE(AV$4,","),Pra!$S64))=FALSE,1,"")</f>
        <v/>
      </c>
      <c r="AW64" s="176" t="str">
        <f>IF(ISERR(FIND(CONCATENATE(AW$4,","),Pra!$S64))=FALSE,1,"")</f>
        <v/>
      </c>
      <c r="AX64" s="176" t="str">
        <f>IF(ISERR(FIND(CONCATENATE(AX$4,","),Pra!$S64))=FALSE,1,"")</f>
        <v/>
      </c>
      <c r="AY64" s="176" t="str">
        <f>IF(ISERR(FIND(CONCATENATE(AY$4,","),Pra!$S64))=FALSE,1,"")</f>
        <v/>
      </c>
      <c r="AZ64" s="176" t="str">
        <f>IF(ISERR(FIND(CONCATENATE(AZ$4,","),Pra!$S64))=FALSE,1,"")</f>
        <v/>
      </c>
      <c r="BA64" s="176" t="str">
        <f>IF(ISERR(FIND(CONCATENATE(BA$4,","),Pra!$S64))=FALSE,1,"")</f>
        <v/>
      </c>
      <c r="BB64" s="176" t="str">
        <f>IF(ISERR(FIND(CONCATENATE(BB$4,","),Pra!$S64))=FALSE,1,"")</f>
        <v/>
      </c>
      <c r="BC64" s="176" t="str">
        <f>IF(ISERR(FIND(CONCATENATE(BC$4,","),Pra!$S64))=FALSE,1,"")</f>
        <v/>
      </c>
      <c r="BD64" s="176" t="str">
        <f>IF(ISERR(FIND(CONCATENATE(BD$4,","),Pra!$S64))=FALSE,1,"")</f>
        <v/>
      </c>
      <c r="BE64" s="176" t="str">
        <f>IF(ISERR(FIND(CONCATENATE(BE$4,","),Pra!$S64))=FALSE,1,"")</f>
        <v/>
      </c>
      <c r="BF64" s="176" t="str">
        <f>IF(ISERR(FIND(CONCATENATE(BF$4,","),Pra!$S64))=FALSE,1,"")</f>
        <v/>
      </c>
      <c r="BG64" s="176">
        <f>IF(ISERR(FIND(CONCATENATE(BG$4,","),Pra!$S64))=FALSE,1,"")</f>
        <v>1</v>
      </c>
      <c r="BH64" s="176" t="str">
        <f>IF(ISERR(FIND(CONCATENATE(BH$4,","),Pra!$S64))=FALSE,1,"")</f>
        <v/>
      </c>
      <c r="BI64" s="176" t="str">
        <f>IF(ISERR(FIND(CONCATENATE(BI$4,","),Pra!$S64))=FALSE,1,"")</f>
        <v/>
      </c>
      <c r="BJ64" s="176" t="str">
        <f>IF(ISERR(FIND(CONCATENATE(BJ$4,","),Pra!$S64))=FALSE,1,"")</f>
        <v/>
      </c>
      <c r="BK64" s="176" t="str">
        <f>IF(ISERR(FIND(CONCATENATE(BK$4,","),Pra!$S64))=FALSE,1,"")</f>
        <v/>
      </c>
      <c r="BL64" s="176" t="str">
        <f>IF(ISERR(FIND(CONCATENATE(BL$4,","),Pra!$S64))=FALSE,1,"")</f>
        <v/>
      </c>
      <c r="BM64" s="176" t="str">
        <f>IF(ISERR(FIND(CONCATENATE(BM$4,","),Pra!$S64))=FALSE,1,"")</f>
        <v/>
      </c>
      <c r="BN64" s="175" t="str">
        <f>(Pra!$C64)</f>
        <v>Teoria sterowania</v>
      </c>
      <c r="BO64" s="176" t="str">
        <f>IF(ISERR(FIND(CONCATENATE(BO$4,","),Pra!$T64))=FALSE,1,"")</f>
        <v/>
      </c>
      <c r="BP64" s="176" t="str">
        <f>IF(ISERR(FIND(CONCATENATE(BP$4,","),Pra!$T64))=FALSE,1,"")</f>
        <v/>
      </c>
      <c r="BQ64" s="176" t="str">
        <f>IF(ISERR(FIND(CONCATENATE(BQ$4,","),Pra!$T64))=FALSE,1,"")</f>
        <v/>
      </c>
      <c r="BR64" s="176" t="str">
        <f>IF(ISERR(FIND(CONCATENATE(BR$4,","),Pra!$T64))=FALSE,1,"")</f>
        <v/>
      </c>
      <c r="BS64" s="176">
        <f>IF(ISERR(FIND(CONCATENATE(BS$4,","),Pra!$T64))=FALSE,1,"")</f>
        <v>1</v>
      </c>
      <c r="BT64" s="176" t="str">
        <f>IF(ISERR(FIND(CONCATENATE(BT$4,","),Pra!$T64))=FALSE,1,"")</f>
        <v/>
      </c>
      <c r="BU64" s="176" t="str">
        <f>IF(ISERR(FIND(CONCATENATE(BU$4,","),Pra!$T64))=FALSE,1,"")</f>
        <v/>
      </c>
    </row>
    <row r="65" spans="1:73" ht="12.75" customHeight="1">
      <c r="A65" s="175" t="str">
        <f>(Pra!$C65)</f>
        <v>Identyfikacja systemów</v>
      </c>
      <c r="B65" s="176" t="str">
        <f>IF(ISERR(FIND(CONCATENATE(B$4,","),Pra!$R65))=FALSE,1,"")</f>
        <v/>
      </c>
      <c r="C65" s="176" t="str">
        <f>IF(ISERR(FIND(CONCATENATE(C$4,","),Pra!$R65))=FALSE,1,"")</f>
        <v/>
      </c>
      <c r="D65" s="176" t="str">
        <f>IF(ISERR(FIND(CONCATENATE(D$4,","),Pra!$R65))=FALSE,1,"")</f>
        <v/>
      </c>
      <c r="E65" s="176" t="str">
        <f>IF(ISERR(FIND(CONCATENATE(E$4,","),Pra!$R65))=FALSE,1,"")</f>
        <v/>
      </c>
      <c r="F65" s="176" t="str">
        <f>IF(ISERR(FIND(CONCATENATE(F$4,","),Pra!$R65))=FALSE,1,"")</f>
        <v/>
      </c>
      <c r="G65" s="176" t="str">
        <f>IF(ISERR(FIND(CONCATENATE(G$4,","),Pra!$R65))=FALSE,1,"")</f>
        <v/>
      </c>
      <c r="H65" s="176" t="str">
        <f>IF(ISERR(FIND(CONCATENATE(H$4,","),Pra!$R65))=FALSE,1,"")</f>
        <v/>
      </c>
      <c r="I65" s="176" t="str">
        <f>IF(ISERR(FIND(CONCATENATE(I$4,","),Pra!$R65))=FALSE,1,"")</f>
        <v/>
      </c>
      <c r="J65" s="176" t="str">
        <f>IF(ISERR(FIND(CONCATENATE(J$4,","),Pra!$R65))=FALSE,1,"")</f>
        <v/>
      </c>
      <c r="K65" s="176" t="str">
        <f>IF(ISERR(FIND(CONCATENATE(K$4,","),Pra!$R65))=FALSE,1,"")</f>
        <v/>
      </c>
      <c r="L65" s="176">
        <f>IF(ISERR(FIND(CONCATENATE(L$4,","),Pra!$R65))=FALSE,1,"")</f>
        <v>1</v>
      </c>
      <c r="M65" s="176" t="str">
        <f>IF(ISERR(FIND(CONCATENATE(M$4,","),Pra!$R65))=FALSE,1,"")</f>
        <v/>
      </c>
      <c r="N65" s="176" t="str">
        <f>IF(ISERR(FIND(CONCATENATE(N$4,","),Pra!$R65))=FALSE,1,"")</f>
        <v/>
      </c>
      <c r="O65" s="176" t="str">
        <f>IF(ISERR(FIND(CONCATENATE(O$4,","),Pra!$R65))=FALSE,1,"")</f>
        <v/>
      </c>
      <c r="P65" s="176" t="str">
        <f>IF(ISERR(FIND(CONCATENATE(P$4,","),Pra!$R65))=FALSE,1,"")</f>
        <v/>
      </c>
      <c r="Q65" s="176" t="str">
        <f>IF(ISERR(FIND(CONCATENATE(Q$4,","),Pra!$R65))=FALSE,1,"")</f>
        <v/>
      </c>
      <c r="R65" s="176">
        <f>IF(ISERR(FIND(CONCATENATE(R$4,","),Pra!$R65))=FALSE,1,"")</f>
        <v>1</v>
      </c>
      <c r="S65" s="176" t="str">
        <f>IF(ISERR(FIND(CONCATENATE(S$4,","),Pra!$R65))=FALSE,1,"")</f>
        <v/>
      </c>
      <c r="T65" s="176" t="str">
        <f>IF(ISERR(FIND(CONCATENATE(T$4,","),Pra!$R65))=FALSE,1,"")</f>
        <v/>
      </c>
      <c r="U65" s="176" t="str">
        <f>IF(ISERR(FIND(CONCATENATE(U$4,","),Pra!$R65))=FALSE,1,"")</f>
        <v/>
      </c>
      <c r="V65" s="176" t="str">
        <f>IF(ISERR(FIND(CONCATENATE(V$4,","),Pra!$R65))=FALSE,1,"")</f>
        <v/>
      </c>
      <c r="W65" s="176" t="str">
        <f>IF(ISERR(FIND(CONCATENATE(W$4,","),Pra!$R65))=FALSE,1,"")</f>
        <v/>
      </c>
      <c r="X65" s="176" t="str">
        <f>IF(ISERR(FIND(CONCATENATE(X$4,","),Pra!$R65))=FALSE,1,"")</f>
        <v/>
      </c>
      <c r="Y65" s="176" t="str">
        <f>IF(ISERR(FIND(CONCATENATE(Y$4,","),Pra!$R65))=FALSE,1,"")</f>
        <v/>
      </c>
      <c r="Z65" s="176" t="str">
        <f>IF(ISERR(FIND(CONCATENATE(Z$4,","),Pra!$R65))=FALSE,1,"")</f>
        <v/>
      </c>
      <c r="AA65" s="176" t="str">
        <f>IF(ISERR(FIND(CONCATENATE(AA$4,","),Pra!$R65))=FALSE,1,"")</f>
        <v/>
      </c>
      <c r="AB65" s="176" t="str">
        <f>IF(ISERR(FIND(CONCATENATE(AB$4,","),Pra!$R65))=FALSE,1,"")</f>
        <v/>
      </c>
      <c r="AC65" s="176" t="str">
        <f>IF(ISERR(FIND(CONCATENATE(AC$4,","),Pra!$R65))=FALSE,1,"")</f>
        <v/>
      </c>
      <c r="AD65" s="175" t="str">
        <f>(Pra!$C65)</f>
        <v>Identyfikacja systemów</v>
      </c>
      <c r="AE65" s="176" t="str">
        <f>IF(ISERR(FIND(CONCATENATE(AE$4,","),Pra!$S65))=FALSE,1,"")</f>
        <v/>
      </c>
      <c r="AF65" s="176" t="str">
        <f>IF(ISERR(FIND(CONCATENATE(AF$4,","),Pra!$S65))=FALSE,1,"")</f>
        <v/>
      </c>
      <c r="AG65" s="176" t="str">
        <f>IF(ISERR(FIND(CONCATENATE(AG$4,","),Pra!$S65))=FALSE,1,"")</f>
        <v/>
      </c>
      <c r="AH65" s="176">
        <f>IF(ISERR(FIND(CONCATENATE(AH$4,","),Pra!$S65))=FALSE,1,"")</f>
        <v>1</v>
      </c>
      <c r="AI65" s="176">
        <f>IF(ISERR(FIND(CONCATENATE(AI$4,","),Pra!$S65))=FALSE,1,"")</f>
        <v>1</v>
      </c>
      <c r="AJ65" s="176" t="str">
        <f>IF(ISERR(FIND(CONCATENATE(AJ$4,","),Pra!$S65))=FALSE,1,"")</f>
        <v/>
      </c>
      <c r="AK65" s="176" t="str">
        <f>IF(ISERR(FIND(CONCATENATE(AK$4,","),Pra!$S65))=FALSE,1,"")</f>
        <v/>
      </c>
      <c r="AL65" s="176" t="str">
        <f>IF(ISERR(FIND(CONCATENATE(AL$4,","),Pra!$S65))=FALSE,1,"")</f>
        <v/>
      </c>
      <c r="AM65" s="176">
        <f>IF(ISERR(FIND(CONCATENATE(AM$4,","),Pra!$S65))=FALSE,1,"")</f>
        <v>1</v>
      </c>
      <c r="AN65" s="176" t="str">
        <f>IF(ISERR(FIND(CONCATENATE(AN$4,","),Pra!$S65))=FALSE,1,"")</f>
        <v/>
      </c>
      <c r="AO65" s="176">
        <f>IF(ISERR(FIND(CONCATENATE(AO$4,","),Pra!$S65))=FALSE,1,"")</f>
        <v>1</v>
      </c>
      <c r="AP65" s="176" t="str">
        <f>IF(ISERR(FIND(CONCATENATE(AP$4,","),Pra!$S65))=FALSE,1,"")</f>
        <v/>
      </c>
      <c r="AQ65" s="176" t="str">
        <f>IF(ISERR(FIND(CONCATENATE(AQ$4,","),Pra!$S65))=FALSE,1,"")</f>
        <v/>
      </c>
      <c r="AR65" s="176">
        <f>IF(ISERR(FIND(CONCATENATE(AR$4,","),Pra!$S65))=FALSE,1,"")</f>
        <v>1</v>
      </c>
      <c r="AS65" s="176" t="str">
        <f>IF(ISERR(FIND(CONCATENATE(AS$4,","),Pra!$S65))=FALSE,1,"")</f>
        <v/>
      </c>
      <c r="AT65" s="176" t="str">
        <f>IF(ISERR(FIND(CONCATENATE(AT$4,","),Pra!$S65))=FALSE,1,"")</f>
        <v/>
      </c>
      <c r="AU65" s="176" t="str">
        <f>IF(ISERR(FIND(CONCATENATE(AU$4,","),Pra!$S65))=FALSE,1,"")</f>
        <v/>
      </c>
      <c r="AV65" s="176" t="str">
        <f>IF(ISERR(FIND(CONCATENATE(AV$4,","),Pra!$S65))=FALSE,1,"")</f>
        <v/>
      </c>
      <c r="AW65" s="176" t="str">
        <f>IF(ISERR(FIND(CONCATENATE(AW$4,","),Pra!$S65))=FALSE,1,"")</f>
        <v/>
      </c>
      <c r="AX65" s="176" t="str">
        <f>IF(ISERR(FIND(CONCATENATE(AX$4,","),Pra!$S65))=FALSE,1,"")</f>
        <v/>
      </c>
      <c r="AY65" s="176" t="str">
        <f>IF(ISERR(FIND(CONCATENATE(AY$4,","),Pra!$S65))=FALSE,1,"")</f>
        <v/>
      </c>
      <c r="AZ65" s="176" t="str">
        <f>IF(ISERR(FIND(CONCATENATE(AZ$4,","),Pra!$S65))=FALSE,1,"")</f>
        <v/>
      </c>
      <c r="BA65" s="176" t="str">
        <f>IF(ISERR(FIND(CONCATENATE(BA$4,","),Pra!$S65))=FALSE,1,"")</f>
        <v/>
      </c>
      <c r="BB65" s="176">
        <f>IF(ISERR(FIND(CONCATENATE(BB$4,","),Pra!$S65))=FALSE,1,"")</f>
        <v>1</v>
      </c>
      <c r="BC65" s="176" t="str">
        <f>IF(ISERR(FIND(CONCATENATE(BC$4,","),Pra!$S65))=FALSE,1,"")</f>
        <v/>
      </c>
      <c r="BD65" s="176" t="str">
        <f>IF(ISERR(FIND(CONCATENATE(BD$4,","),Pra!$S65))=FALSE,1,"")</f>
        <v/>
      </c>
      <c r="BE65" s="176" t="str">
        <f>IF(ISERR(FIND(CONCATENATE(BE$4,","),Pra!$S65))=FALSE,1,"")</f>
        <v/>
      </c>
      <c r="BF65" s="176" t="str">
        <f>IF(ISERR(FIND(CONCATENATE(BF$4,","),Pra!$S65))=FALSE,1,"")</f>
        <v/>
      </c>
      <c r="BG65" s="176" t="str">
        <f>IF(ISERR(FIND(CONCATENATE(BG$4,","),Pra!$S65))=FALSE,1,"")</f>
        <v/>
      </c>
      <c r="BH65" s="176" t="str">
        <f>IF(ISERR(FIND(CONCATENATE(BH$4,","),Pra!$S65))=FALSE,1,"")</f>
        <v/>
      </c>
      <c r="BI65" s="176" t="str">
        <f>IF(ISERR(FIND(CONCATENATE(BI$4,","),Pra!$S65))=FALSE,1,"")</f>
        <v/>
      </c>
      <c r="BJ65" s="176" t="str">
        <f>IF(ISERR(FIND(CONCATENATE(BJ$4,","),Pra!$S65))=FALSE,1,"")</f>
        <v/>
      </c>
      <c r="BK65" s="176" t="str">
        <f>IF(ISERR(FIND(CONCATENATE(BK$4,","),Pra!$S65))=FALSE,1,"")</f>
        <v/>
      </c>
      <c r="BL65" s="176" t="str">
        <f>IF(ISERR(FIND(CONCATENATE(BL$4,","),Pra!$S65))=FALSE,1,"")</f>
        <v/>
      </c>
      <c r="BM65" s="176" t="str">
        <f>IF(ISERR(FIND(CONCATENATE(BM$4,","),Pra!$S65))=FALSE,1,"")</f>
        <v/>
      </c>
      <c r="BN65" s="175" t="str">
        <f>(Pra!$C65)</f>
        <v>Identyfikacja systemów</v>
      </c>
      <c r="BO65" s="176" t="str">
        <f>IF(ISERR(FIND(CONCATENATE(BO$4,","),Pra!$T65))=FALSE,1,"")</f>
        <v/>
      </c>
      <c r="BP65" s="176" t="str">
        <f>IF(ISERR(FIND(CONCATENATE(BP$4,","),Pra!$T65))=FALSE,1,"")</f>
        <v/>
      </c>
      <c r="BQ65" s="176">
        <f>IF(ISERR(FIND(CONCATENATE(BQ$4,","),Pra!$T65))=FALSE,1,"")</f>
        <v>1</v>
      </c>
      <c r="BR65" s="176" t="str">
        <f>IF(ISERR(FIND(CONCATENATE(BR$4,","),Pra!$T65))=FALSE,1,"")</f>
        <v/>
      </c>
      <c r="BS65" s="176">
        <f>IF(ISERR(FIND(CONCATENATE(BS$4,","),Pra!$T65))=FALSE,1,"")</f>
        <v>1</v>
      </c>
      <c r="BT65" s="176" t="str">
        <f>IF(ISERR(FIND(CONCATENATE(BT$4,","),Pra!$T65))=FALSE,1,"")</f>
        <v/>
      </c>
      <c r="BU65" s="176" t="str">
        <f>IF(ISERR(FIND(CONCATENATE(BU$4,","),Pra!$T65))=FALSE,1,"")</f>
        <v/>
      </c>
    </row>
    <row r="66" spans="1:73" ht="12.75" customHeight="1">
      <c r="A66" s="175" t="str">
        <f>(Pra!$C66)</f>
        <v>Systemy mikroprocesorowe</v>
      </c>
      <c r="B66" s="176" t="str">
        <f>IF(ISERR(FIND(CONCATENATE(B$4,","),Pra!$R66))=FALSE,1,"")</f>
        <v/>
      </c>
      <c r="C66" s="176" t="str">
        <f>IF(ISERR(FIND(CONCATENATE(C$4,","),Pra!$R66))=FALSE,1,"")</f>
        <v/>
      </c>
      <c r="D66" s="176" t="str">
        <f>IF(ISERR(FIND(CONCATENATE(D$4,","),Pra!$R66))=FALSE,1,"")</f>
        <v/>
      </c>
      <c r="E66" s="176" t="str">
        <f>IF(ISERR(FIND(CONCATENATE(E$4,","),Pra!$R66))=FALSE,1,"")</f>
        <v/>
      </c>
      <c r="F66" s="176" t="str">
        <f>IF(ISERR(FIND(CONCATENATE(F$4,","),Pra!$R66))=FALSE,1,"")</f>
        <v/>
      </c>
      <c r="G66" s="176" t="str">
        <f>IF(ISERR(FIND(CONCATENATE(G$4,","),Pra!$R66))=FALSE,1,"")</f>
        <v/>
      </c>
      <c r="H66" s="176" t="str">
        <f>IF(ISERR(FIND(CONCATENATE(H$4,","),Pra!$R66))=FALSE,1,"")</f>
        <v/>
      </c>
      <c r="I66" s="176" t="str">
        <f>IF(ISERR(FIND(CONCATENATE(I$4,","),Pra!$R66))=FALSE,1,"")</f>
        <v/>
      </c>
      <c r="J66" s="176">
        <f>IF(ISERR(FIND(CONCATENATE(J$4,","),Pra!$R66))=FALSE,1,"")</f>
        <v>1</v>
      </c>
      <c r="K66" s="176" t="str">
        <f>IF(ISERR(FIND(CONCATENATE(K$4,","),Pra!$R66))=FALSE,1,"")</f>
        <v/>
      </c>
      <c r="L66" s="176" t="str">
        <f>IF(ISERR(FIND(CONCATENATE(L$4,","),Pra!$R66))=FALSE,1,"")</f>
        <v/>
      </c>
      <c r="M66" s="176" t="str">
        <f>IF(ISERR(FIND(CONCATENATE(M$4,","),Pra!$R66))=FALSE,1,"")</f>
        <v/>
      </c>
      <c r="N66" s="176">
        <f>IF(ISERR(FIND(CONCATENATE(N$4,","),Pra!$R66))=FALSE,1,"")</f>
        <v>1</v>
      </c>
      <c r="O66" s="176" t="str">
        <f>IF(ISERR(FIND(CONCATENATE(O$4,","),Pra!$R66))=FALSE,1,"")</f>
        <v/>
      </c>
      <c r="P66" s="176" t="str">
        <f>IF(ISERR(FIND(CONCATENATE(P$4,","),Pra!$R66))=FALSE,1,"")</f>
        <v/>
      </c>
      <c r="Q66" s="176" t="str">
        <f>IF(ISERR(FIND(CONCATENATE(Q$4,","),Pra!$R66))=FALSE,1,"")</f>
        <v/>
      </c>
      <c r="R66" s="176" t="str">
        <f>IF(ISERR(FIND(CONCATENATE(R$4,","),Pra!$R66))=FALSE,1,"")</f>
        <v/>
      </c>
      <c r="S66" s="176" t="str">
        <f>IF(ISERR(FIND(CONCATENATE(S$4,","),Pra!$R66))=FALSE,1,"")</f>
        <v/>
      </c>
      <c r="T66" s="176" t="str">
        <f>IF(ISERR(FIND(CONCATENATE(T$4,","),Pra!$R66))=FALSE,1,"")</f>
        <v/>
      </c>
      <c r="U66" s="176">
        <f>IF(ISERR(FIND(CONCATENATE(U$4,","),Pra!$R66))=FALSE,1,"")</f>
        <v>1</v>
      </c>
      <c r="V66" s="176" t="str">
        <f>IF(ISERR(FIND(CONCATENATE(V$4,","),Pra!$R66))=FALSE,1,"")</f>
        <v/>
      </c>
      <c r="W66" s="176" t="str">
        <f>IF(ISERR(FIND(CONCATENATE(W$4,","),Pra!$R66))=FALSE,1,"")</f>
        <v/>
      </c>
      <c r="X66" s="176" t="str">
        <f>IF(ISERR(FIND(CONCATENATE(X$4,","),Pra!$R66))=FALSE,1,"")</f>
        <v/>
      </c>
      <c r="Y66" s="176" t="str">
        <f>IF(ISERR(FIND(CONCATENATE(Y$4,","),Pra!$R66))=FALSE,1,"")</f>
        <v/>
      </c>
      <c r="Z66" s="176" t="str">
        <f>IF(ISERR(FIND(CONCATENATE(Z$4,","),Pra!$R66))=FALSE,1,"")</f>
        <v/>
      </c>
      <c r="AA66" s="176" t="str">
        <f>IF(ISERR(FIND(CONCATENATE(AA$4,","),Pra!$R66))=FALSE,1,"")</f>
        <v/>
      </c>
      <c r="AB66" s="176" t="str">
        <f>IF(ISERR(FIND(CONCATENATE(AB$4,","),Pra!$R66))=FALSE,1,"")</f>
        <v/>
      </c>
      <c r="AC66" s="176" t="str">
        <f>IF(ISERR(FIND(CONCATENATE(AC$4,","),Pra!$R66))=FALSE,1,"")</f>
        <v/>
      </c>
      <c r="AD66" s="175" t="str">
        <f>(Pra!$C66)</f>
        <v>Systemy mikroprocesorowe</v>
      </c>
      <c r="AE66" s="176" t="str">
        <f>IF(ISERR(FIND(CONCATENATE(AE$4,","),Pra!$S66))=FALSE,1,"")</f>
        <v/>
      </c>
      <c r="AF66" s="176">
        <f>IF(ISERR(FIND(CONCATENATE(AF$4,","),Pra!$S66))=FALSE,1,"")</f>
        <v>1</v>
      </c>
      <c r="AG66" s="176" t="str">
        <f>IF(ISERR(FIND(CONCATENATE(AG$4,","),Pra!$S66))=FALSE,1,"")</f>
        <v/>
      </c>
      <c r="AH66" s="176" t="str">
        <f>IF(ISERR(FIND(CONCATENATE(AH$4,","),Pra!$S66))=FALSE,1,"")</f>
        <v/>
      </c>
      <c r="AI66" s="176" t="str">
        <f>IF(ISERR(FIND(CONCATENATE(AI$4,","),Pra!$S66))=FALSE,1,"")</f>
        <v/>
      </c>
      <c r="AJ66" s="176" t="str">
        <f>IF(ISERR(FIND(CONCATENATE(AJ$4,","),Pra!$S66))=FALSE,1,"")</f>
        <v/>
      </c>
      <c r="AK66" s="176" t="str">
        <f>IF(ISERR(FIND(CONCATENATE(AK$4,","),Pra!$S66))=FALSE,1,"")</f>
        <v/>
      </c>
      <c r="AL66" s="176" t="str">
        <f>IF(ISERR(FIND(CONCATENATE(AL$4,","),Pra!$S66))=FALSE,1,"")</f>
        <v/>
      </c>
      <c r="AM66" s="176" t="str">
        <f>IF(ISERR(FIND(CONCATENATE(AM$4,","),Pra!$S66))=FALSE,1,"")</f>
        <v/>
      </c>
      <c r="AN66" s="176" t="str">
        <f>IF(ISERR(FIND(CONCATENATE(AN$4,","),Pra!$S66))=FALSE,1,"")</f>
        <v/>
      </c>
      <c r="AO66" s="176" t="str">
        <f>IF(ISERR(FIND(CONCATENATE(AO$4,","),Pra!$S66))=FALSE,1,"")</f>
        <v/>
      </c>
      <c r="AP66" s="176" t="str">
        <f>IF(ISERR(FIND(CONCATENATE(AP$4,","),Pra!$S66))=FALSE,1,"")</f>
        <v/>
      </c>
      <c r="AQ66" s="176">
        <f>IF(ISERR(FIND(CONCATENATE(AQ$4,","),Pra!$S66))=FALSE,1,"")</f>
        <v>1</v>
      </c>
      <c r="AR66" s="176" t="str">
        <f>IF(ISERR(FIND(CONCATENATE(AR$4,","),Pra!$S66))=FALSE,1,"")</f>
        <v/>
      </c>
      <c r="AS66" s="176" t="str">
        <f>IF(ISERR(FIND(CONCATENATE(AS$4,","),Pra!$S66))=FALSE,1,"")</f>
        <v/>
      </c>
      <c r="AT66" s="176" t="str">
        <f>IF(ISERR(FIND(CONCATENATE(AT$4,","),Pra!$S66))=FALSE,1,"")</f>
        <v/>
      </c>
      <c r="AU66" s="176" t="str">
        <f>IF(ISERR(FIND(CONCATENATE(AU$4,","),Pra!$S66))=FALSE,1,"")</f>
        <v/>
      </c>
      <c r="AV66" s="176" t="str">
        <f>IF(ISERR(FIND(CONCATENATE(AV$4,","),Pra!$S66))=FALSE,1,"")</f>
        <v/>
      </c>
      <c r="AW66" s="176" t="str">
        <f>IF(ISERR(FIND(CONCATENATE(AW$4,","),Pra!$S66))=FALSE,1,"")</f>
        <v/>
      </c>
      <c r="AX66" s="176" t="str">
        <f>IF(ISERR(FIND(CONCATENATE(AX$4,","),Pra!$S66))=FALSE,1,"")</f>
        <v/>
      </c>
      <c r="AY66" s="176" t="str">
        <f>IF(ISERR(FIND(CONCATENATE(AY$4,","),Pra!$S66))=FALSE,1,"")</f>
        <v/>
      </c>
      <c r="AZ66" s="176">
        <f>IF(ISERR(FIND(CONCATENATE(AZ$4,","),Pra!$S66))=FALSE,1,"")</f>
        <v>1</v>
      </c>
      <c r="BA66" s="176" t="str">
        <f>IF(ISERR(FIND(CONCATENATE(BA$4,","),Pra!$S66))=FALSE,1,"")</f>
        <v/>
      </c>
      <c r="BB66" s="176" t="str">
        <f>IF(ISERR(FIND(CONCATENATE(BB$4,","),Pra!$S66))=FALSE,1,"")</f>
        <v/>
      </c>
      <c r="BC66" s="176" t="str">
        <f>IF(ISERR(FIND(CONCATENATE(BC$4,","),Pra!$S66))=FALSE,1,"")</f>
        <v/>
      </c>
      <c r="BD66" s="176" t="str">
        <f>IF(ISERR(FIND(CONCATENATE(BD$4,","),Pra!$S66))=FALSE,1,"")</f>
        <v/>
      </c>
      <c r="BE66" s="176">
        <f>IF(ISERR(FIND(CONCATENATE(BE$4,","),Pra!$S66))=FALSE,1,"")</f>
        <v>1</v>
      </c>
      <c r="BF66" s="176" t="str">
        <f>IF(ISERR(FIND(CONCATENATE(BF$4,","),Pra!$S66))=FALSE,1,"")</f>
        <v/>
      </c>
      <c r="BG66" s="176" t="str">
        <f>IF(ISERR(FIND(CONCATENATE(BG$4,","),Pra!$S66))=FALSE,1,"")</f>
        <v/>
      </c>
      <c r="BH66" s="176" t="str">
        <f>IF(ISERR(FIND(CONCATENATE(BH$4,","),Pra!$S66))=FALSE,1,"")</f>
        <v/>
      </c>
      <c r="BI66" s="176" t="str">
        <f>IF(ISERR(FIND(CONCATENATE(BI$4,","),Pra!$S66))=FALSE,1,"")</f>
        <v/>
      </c>
      <c r="BJ66" s="176" t="str">
        <f>IF(ISERR(FIND(CONCATENATE(BJ$4,","),Pra!$S66))=FALSE,1,"")</f>
        <v/>
      </c>
      <c r="BK66" s="176" t="str">
        <f>IF(ISERR(FIND(CONCATENATE(BK$4,","),Pra!$S66))=FALSE,1,"")</f>
        <v/>
      </c>
      <c r="BL66" s="176" t="str">
        <f>IF(ISERR(FIND(CONCATENATE(BL$4,","),Pra!$S66))=FALSE,1,"")</f>
        <v/>
      </c>
      <c r="BM66" s="176" t="str">
        <f>IF(ISERR(FIND(CONCATENATE(BM$4,","),Pra!$S66))=FALSE,1,"")</f>
        <v/>
      </c>
      <c r="BN66" s="175" t="str">
        <f>(Pra!$C66)</f>
        <v>Systemy mikroprocesorowe</v>
      </c>
      <c r="BO66" s="176">
        <f>IF(ISERR(FIND(CONCATENATE(BO$4,","),Pra!$T66))=FALSE,1,"")</f>
        <v>1</v>
      </c>
      <c r="BP66" s="176" t="str">
        <f>IF(ISERR(FIND(CONCATENATE(BP$4,","),Pra!$T66))=FALSE,1,"")</f>
        <v/>
      </c>
      <c r="BQ66" s="176" t="str">
        <f>IF(ISERR(FIND(CONCATENATE(BQ$4,","),Pra!$T66))=FALSE,1,"")</f>
        <v/>
      </c>
      <c r="BR66" s="176" t="str">
        <f>IF(ISERR(FIND(CONCATENATE(BR$4,","),Pra!$T66))=FALSE,1,"")</f>
        <v/>
      </c>
      <c r="BS66" s="176">
        <f>IF(ISERR(FIND(CONCATENATE(BS$4,","),Pra!$T66))=FALSE,1,"")</f>
        <v>1</v>
      </c>
      <c r="BT66" s="176" t="str">
        <f>IF(ISERR(FIND(CONCATENATE(BT$4,","),Pra!$T66))=FALSE,1,"")</f>
        <v/>
      </c>
      <c r="BU66" s="176" t="str">
        <f>IF(ISERR(FIND(CONCATENATE(BU$4,","),Pra!$T66))=FALSE,1,"")</f>
        <v/>
      </c>
    </row>
    <row r="67" spans="1:73" ht="12.75" customHeight="1">
      <c r="A67" s="175" t="str">
        <f>(Pra!$C67)</f>
        <v>Elementy i urządzenia automatyki</v>
      </c>
      <c r="B67" s="176" t="str">
        <f>IF(ISERR(FIND(CONCATENATE(B$4,","),Pra!$R67))=FALSE,1,"")</f>
        <v/>
      </c>
      <c r="C67" s="176" t="str">
        <f>IF(ISERR(FIND(CONCATENATE(C$4,","),Pra!$R67))=FALSE,1,"")</f>
        <v/>
      </c>
      <c r="D67" s="176" t="str">
        <f>IF(ISERR(FIND(CONCATENATE(D$4,","),Pra!$R67))=FALSE,1,"")</f>
        <v/>
      </c>
      <c r="E67" s="176" t="str">
        <f>IF(ISERR(FIND(CONCATENATE(E$4,","),Pra!$R67))=FALSE,1,"")</f>
        <v/>
      </c>
      <c r="F67" s="176" t="str">
        <f>IF(ISERR(FIND(CONCATENATE(F$4,","),Pra!$R67))=FALSE,1,"")</f>
        <v/>
      </c>
      <c r="G67" s="176" t="str">
        <f>IF(ISERR(FIND(CONCATENATE(G$4,","),Pra!$R67))=FALSE,1,"")</f>
        <v/>
      </c>
      <c r="H67" s="176" t="str">
        <f>IF(ISERR(FIND(CONCATENATE(H$4,","),Pra!$R67))=FALSE,1,"")</f>
        <v/>
      </c>
      <c r="I67" s="176" t="str">
        <f>IF(ISERR(FIND(CONCATENATE(I$4,","),Pra!$R67))=FALSE,1,"")</f>
        <v/>
      </c>
      <c r="J67" s="176" t="str">
        <f>IF(ISERR(FIND(CONCATENATE(J$4,","),Pra!$R67))=FALSE,1,"")</f>
        <v/>
      </c>
      <c r="K67" s="176" t="str">
        <f>IF(ISERR(FIND(CONCATENATE(K$4,","),Pra!$R67))=FALSE,1,"")</f>
        <v/>
      </c>
      <c r="L67" s="176">
        <f>IF(ISERR(FIND(CONCATENATE(L$4,","),Pra!$R67))=FALSE,1,"")</f>
        <v>1</v>
      </c>
      <c r="M67" s="176" t="str">
        <f>IF(ISERR(FIND(CONCATENATE(M$4,","),Pra!$R67))=FALSE,1,"")</f>
        <v/>
      </c>
      <c r="N67" s="176" t="str">
        <f>IF(ISERR(FIND(CONCATENATE(N$4,","),Pra!$R67))=FALSE,1,"")</f>
        <v/>
      </c>
      <c r="O67" s="176" t="str">
        <f>IF(ISERR(FIND(CONCATENATE(O$4,","),Pra!$R67))=FALSE,1,"")</f>
        <v/>
      </c>
      <c r="P67" s="176" t="str">
        <f>IF(ISERR(FIND(CONCATENATE(P$4,","),Pra!$R67))=FALSE,1,"")</f>
        <v/>
      </c>
      <c r="Q67" s="176" t="str">
        <f>IF(ISERR(FIND(CONCATENATE(Q$4,","),Pra!$R67))=FALSE,1,"")</f>
        <v/>
      </c>
      <c r="R67" s="176" t="str">
        <f>IF(ISERR(FIND(CONCATENATE(R$4,","),Pra!$R67))=FALSE,1,"")</f>
        <v/>
      </c>
      <c r="S67" s="176">
        <f>IF(ISERR(FIND(CONCATENATE(S$4,","),Pra!$R67))=FALSE,1,"")</f>
        <v>1</v>
      </c>
      <c r="T67" s="176" t="str">
        <f>IF(ISERR(FIND(CONCATENATE(T$4,","),Pra!$R67))=FALSE,1,"")</f>
        <v/>
      </c>
      <c r="U67" s="176">
        <f>IF(ISERR(FIND(CONCATENATE(U$4,","),Pra!$R67))=FALSE,1,"")</f>
        <v>1</v>
      </c>
      <c r="V67" s="176" t="str">
        <f>IF(ISERR(FIND(CONCATENATE(V$4,","),Pra!$R67))=FALSE,1,"")</f>
        <v/>
      </c>
      <c r="W67" s="176">
        <f>IF(ISERR(FIND(CONCATENATE(W$4,","),Pra!$R67))=FALSE,1,"")</f>
        <v>1</v>
      </c>
      <c r="X67" s="176" t="str">
        <f>IF(ISERR(FIND(CONCATENATE(X$4,","),Pra!$R67))=FALSE,1,"")</f>
        <v/>
      </c>
      <c r="Y67" s="176" t="str">
        <f>IF(ISERR(FIND(CONCATENATE(Y$4,","),Pra!$R67))=FALSE,1,"")</f>
        <v/>
      </c>
      <c r="Z67" s="176" t="str">
        <f>IF(ISERR(FIND(CONCATENATE(Z$4,","),Pra!$R67))=FALSE,1,"")</f>
        <v/>
      </c>
      <c r="AA67" s="176" t="str">
        <f>IF(ISERR(FIND(CONCATENATE(AA$4,","),Pra!$R67))=FALSE,1,"")</f>
        <v/>
      </c>
      <c r="AB67" s="176" t="str">
        <f>IF(ISERR(FIND(CONCATENATE(AB$4,","),Pra!$R67))=FALSE,1,"")</f>
        <v/>
      </c>
      <c r="AC67" s="176" t="str">
        <f>IF(ISERR(FIND(CONCATENATE(AC$4,","),Pra!$R67))=FALSE,1,"")</f>
        <v/>
      </c>
      <c r="AD67" s="175" t="str">
        <f>(Pra!$C67)</f>
        <v>Elementy i urządzenia automatyki</v>
      </c>
      <c r="AE67" s="176" t="str">
        <f>IF(ISERR(FIND(CONCATENATE(AE$4,","),Pra!$S67))=FALSE,1,"")</f>
        <v/>
      </c>
      <c r="AF67" s="176">
        <f>IF(ISERR(FIND(CONCATENATE(AF$4,","),Pra!$S67))=FALSE,1,"")</f>
        <v>1</v>
      </c>
      <c r="AG67" s="176" t="str">
        <f>IF(ISERR(FIND(CONCATENATE(AG$4,","),Pra!$S67))=FALSE,1,"")</f>
        <v/>
      </c>
      <c r="AH67" s="176" t="str">
        <f>IF(ISERR(FIND(CONCATENATE(AH$4,","),Pra!$S67))=FALSE,1,"")</f>
        <v/>
      </c>
      <c r="AI67" s="176" t="str">
        <f>IF(ISERR(FIND(CONCATENATE(AI$4,","),Pra!$S67))=FALSE,1,"")</f>
        <v/>
      </c>
      <c r="AJ67" s="176" t="str">
        <f>IF(ISERR(FIND(CONCATENATE(AJ$4,","),Pra!$S67))=FALSE,1,"")</f>
        <v/>
      </c>
      <c r="AK67" s="176" t="str">
        <f>IF(ISERR(FIND(CONCATENATE(AK$4,","),Pra!$S67))=FALSE,1,"")</f>
        <v/>
      </c>
      <c r="AL67" s="176" t="str">
        <f>IF(ISERR(FIND(CONCATENATE(AL$4,","),Pra!$S67))=FALSE,1,"")</f>
        <v/>
      </c>
      <c r="AM67" s="176" t="str">
        <f>IF(ISERR(FIND(CONCATENATE(AM$4,","),Pra!$S67))=FALSE,1,"")</f>
        <v/>
      </c>
      <c r="AN67" s="176" t="str">
        <f>IF(ISERR(FIND(CONCATENATE(AN$4,","),Pra!$S67))=FALSE,1,"")</f>
        <v/>
      </c>
      <c r="AO67" s="176">
        <f>IF(ISERR(FIND(CONCATENATE(AO$4,","),Pra!$S67))=FALSE,1,"")</f>
        <v>1</v>
      </c>
      <c r="AP67" s="176" t="str">
        <f>IF(ISERR(FIND(CONCATENATE(AP$4,","),Pra!$S67))=FALSE,1,"")</f>
        <v/>
      </c>
      <c r="AQ67" s="176" t="str">
        <f>IF(ISERR(FIND(CONCATENATE(AQ$4,","),Pra!$S67))=FALSE,1,"")</f>
        <v/>
      </c>
      <c r="AR67" s="176">
        <f>IF(ISERR(FIND(CONCATENATE(AR$4,","),Pra!$S67))=FALSE,1,"")</f>
        <v>1</v>
      </c>
      <c r="AS67" s="176">
        <f>IF(ISERR(FIND(CONCATENATE(AS$4,","),Pra!$S67))=FALSE,1,"")</f>
        <v>1</v>
      </c>
      <c r="AT67" s="176" t="str">
        <f>IF(ISERR(FIND(CONCATENATE(AT$4,","),Pra!$S67))=FALSE,1,"")</f>
        <v/>
      </c>
      <c r="AU67" s="176" t="str">
        <f>IF(ISERR(FIND(CONCATENATE(AU$4,","),Pra!$S67))=FALSE,1,"")</f>
        <v/>
      </c>
      <c r="AV67" s="176" t="str">
        <f>IF(ISERR(FIND(CONCATENATE(AV$4,","),Pra!$S67))=FALSE,1,"")</f>
        <v/>
      </c>
      <c r="AW67" s="176">
        <f>IF(ISERR(FIND(CONCATENATE(AW$4,","),Pra!$S67))=FALSE,1,"")</f>
        <v>1</v>
      </c>
      <c r="AX67" s="176" t="str">
        <f>IF(ISERR(FIND(CONCATENATE(AX$4,","),Pra!$S67))=FALSE,1,"")</f>
        <v/>
      </c>
      <c r="AY67" s="176">
        <f>IF(ISERR(FIND(CONCATENATE(AY$4,","),Pra!$S67))=FALSE,1,"")</f>
        <v>1</v>
      </c>
      <c r="AZ67" s="176" t="str">
        <f>IF(ISERR(FIND(CONCATENATE(AZ$4,","),Pra!$S67))=FALSE,1,"")</f>
        <v/>
      </c>
      <c r="BA67" s="176" t="str">
        <f>IF(ISERR(FIND(CONCATENATE(BA$4,","),Pra!$S67))=FALSE,1,"")</f>
        <v/>
      </c>
      <c r="BB67" s="176" t="str">
        <f>IF(ISERR(FIND(CONCATENATE(BB$4,","),Pra!$S67))=FALSE,1,"")</f>
        <v/>
      </c>
      <c r="BC67" s="176" t="str">
        <f>IF(ISERR(FIND(CONCATENATE(BC$4,","),Pra!$S67))=FALSE,1,"")</f>
        <v/>
      </c>
      <c r="BD67" s="176" t="str">
        <f>IF(ISERR(FIND(CONCATENATE(BD$4,","),Pra!$S67))=FALSE,1,"")</f>
        <v/>
      </c>
      <c r="BE67" s="176" t="str">
        <f>IF(ISERR(FIND(CONCATENATE(BE$4,","),Pra!$S67))=FALSE,1,"")</f>
        <v/>
      </c>
      <c r="BF67" s="176" t="str">
        <f>IF(ISERR(FIND(CONCATENATE(BF$4,","),Pra!$S67))=FALSE,1,"")</f>
        <v/>
      </c>
      <c r="BG67" s="176" t="str">
        <f>IF(ISERR(FIND(CONCATENATE(BG$4,","),Pra!$S67))=FALSE,1,"")</f>
        <v/>
      </c>
      <c r="BH67" s="176" t="str">
        <f>IF(ISERR(FIND(CONCATENATE(BH$4,","),Pra!$S67))=FALSE,1,"")</f>
        <v/>
      </c>
      <c r="BI67" s="176" t="str">
        <f>IF(ISERR(FIND(CONCATENATE(BI$4,","),Pra!$S67))=FALSE,1,"")</f>
        <v/>
      </c>
      <c r="BJ67" s="176" t="str">
        <f>IF(ISERR(FIND(CONCATENATE(BJ$4,","),Pra!$S67))=FALSE,1,"")</f>
        <v/>
      </c>
      <c r="BK67" s="176" t="str">
        <f>IF(ISERR(FIND(CONCATENATE(BK$4,","),Pra!$S67))=FALSE,1,"")</f>
        <v/>
      </c>
      <c r="BL67" s="176" t="str">
        <f>IF(ISERR(FIND(CONCATENATE(BL$4,","),Pra!$S67))=FALSE,1,"")</f>
        <v/>
      </c>
      <c r="BM67" s="176" t="str">
        <f>IF(ISERR(FIND(CONCATENATE(BM$4,","),Pra!$S67))=FALSE,1,"")</f>
        <v/>
      </c>
      <c r="BN67" s="175" t="str">
        <f>(Pra!$C67)</f>
        <v>Elementy i urządzenia automatyki</v>
      </c>
      <c r="BO67" s="176" t="str">
        <f>IF(ISERR(FIND(CONCATENATE(BO$4,","),Pra!$T67))=FALSE,1,"")</f>
        <v/>
      </c>
      <c r="BP67" s="176" t="str">
        <f>IF(ISERR(FIND(CONCATENATE(BP$4,","),Pra!$T67))=FALSE,1,"")</f>
        <v/>
      </c>
      <c r="BQ67" s="176" t="str">
        <f>IF(ISERR(FIND(CONCATENATE(BQ$4,","),Pra!$T67))=FALSE,1,"")</f>
        <v/>
      </c>
      <c r="BR67" s="176" t="str">
        <f>IF(ISERR(FIND(CONCATENATE(BR$4,","),Pra!$T67))=FALSE,1,"")</f>
        <v/>
      </c>
      <c r="BS67" s="176">
        <f>IF(ISERR(FIND(CONCATENATE(BS$4,","),Pra!$T67))=FALSE,1,"")</f>
        <v>1</v>
      </c>
      <c r="BT67" s="176" t="str">
        <f>IF(ISERR(FIND(CONCATENATE(BT$4,","),Pra!$T67))=FALSE,1,"")</f>
        <v/>
      </c>
      <c r="BU67" s="176" t="str">
        <f>IF(ISERR(FIND(CONCATENATE(BU$4,","),Pra!$T67))=FALSE,1,"")</f>
        <v/>
      </c>
    </row>
    <row r="68" spans="1:73" ht="12.75" customHeight="1">
      <c r="A68" s="175" t="str">
        <f>(Pra!$C68)</f>
        <v>Napędy przekształtnikowe</v>
      </c>
      <c r="B68" s="176" t="str">
        <f>IF(ISERR(FIND(CONCATENATE(B$4,","),Pra!$R68))=FALSE,1,"")</f>
        <v/>
      </c>
      <c r="C68" s="176" t="str">
        <f>IF(ISERR(FIND(CONCATENATE(C$4,","),Pra!$R68))=FALSE,1,"")</f>
        <v/>
      </c>
      <c r="D68" s="176" t="str">
        <f>IF(ISERR(FIND(CONCATENATE(D$4,","),Pra!$R68))=FALSE,1,"")</f>
        <v/>
      </c>
      <c r="E68" s="176" t="str">
        <f>IF(ISERR(FIND(CONCATENATE(E$4,","),Pra!$R68))=FALSE,1,"")</f>
        <v/>
      </c>
      <c r="F68" s="176" t="str">
        <f>IF(ISERR(FIND(CONCATENATE(F$4,","),Pra!$R68))=FALSE,1,"")</f>
        <v/>
      </c>
      <c r="G68" s="176" t="str">
        <f>IF(ISERR(FIND(CONCATENATE(G$4,","),Pra!$R68))=FALSE,1,"")</f>
        <v/>
      </c>
      <c r="H68" s="176" t="str">
        <f>IF(ISERR(FIND(CONCATENATE(H$4,","),Pra!$R68))=FALSE,1,"")</f>
        <v/>
      </c>
      <c r="I68" s="176" t="str">
        <f>IF(ISERR(FIND(CONCATENATE(I$4,","),Pra!$R68))=FALSE,1,"")</f>
        <v/>
      </c>
      <c r="J68" s="176" t="str">
        <f>IF(ISERR(FIND(CONCATENATE(J$4,","),Pra!$R68))=FALSE,1,"")</f>
        <v/>
      </c>
      <c r="K68" s="176" t="str">
        <f>IF(ISERR(FIND(CONCATENATE(K$4,","),Pra!$R68))=FALSE,1,"")</f>
        <v/>
      </c>
      <c r="L68" s="176" t="str">
        <f>IF(ISERR(FIND(CONCATENATE(L$4,","),Pra!$R68))=FALSE,1,"")</f>
        <v/>
      </c>
      <c r="M68" s="176" t="str">
        <f>IF(ISERR(FIND(CONCATENATE(M$4,","),Pra!$R68))=FALSE,1,"")</f>
        <v/>
      </c>
      <c r="N68" s="176" t="str">
        <f>IF(ISERR(FIND(CONCATENATE(N$4,","),Pra!$R68))=FALSE,1,"")</f>
        <v/>
      </c>
      <c r="O68" s="176" t="str">
        <f>IF(ISERR(FIND(CONCATENATE(O$4,","),Pra!$R68))=FALSE,1,"")</f>
        <v/>
      </c>
      <c r="P68" s="176" t="str">
        <f>IF(ISERR(FIND(CONCATENATE(P$4,","),Pra!$R68))=FALSE,1,"")</f>
        <v/>
      </c>
      <c r="Q68" s="176" t="str">
        <f>IF(ISERR(FIND(CONCATENATE(Q$4,","),Pra!$R68))=FALSE,1,"")</f>
        <v/>
      </c>
      <c r="R68" s="176" t="str">
        <f>IF(ISERR(FIND(CONCATENATE(R$4,","),Pra!$R68))=FALSE,1,"")</f>
        <v/>
      </c>
      <c r="S68" s="176">
        <f>IF(ISERR(FIND(CONCATENATE(S$4,","),Pra!$R68))=FALSE,1,"")</f>
        <v>1</v>
      </c>
      <c r="T68" s="176" t="str">
        <f>IF(ISERR(FIND(CONCATENATE(T$4,","),Pra!$R68))=FALSE,1,"")</f>
        <v/>
      </c>
      <c r="U68" s="176">
        <f>IF(ISERR(FIND(CONCATENATE(U$4,","),Pra!$R68))=FALSE,1,"")</f>
        <v>1</v>
      </c>
      <c r="V68" s="176" t="str">
        <f>IF(ISERR(FIND(CONCATENATE(V$4,","),Pra!$R68))=FALSE,1,"")</f>
        <v/>
      </c>
      <c r="W68" s="176" t="str">
        <f>IF(ISERR(FIND(CONCATENATE(W$4,","),Pra!$R68))=FALSE,1,"")</f>
        <v/>
      </c>
      <c r="X68" s="176" t="str">
        <f>IF(ISERR(FIND(CONCATENATE(X$4,","),Pra!$R68))=FALSE,1,"")</f>
        <v/>
      </c>
      <c r="Y68" s="176" t="str">
        <f>IF(ISERR(FIND(CONCATENATE(Y$4,","),Pra!$R68))=FALSE,1,"")</f>
        <v/>
      </c>
      <c r="Z68" s="176" t="str">
        <f>IF(ISERR(FIND(CONCATENATE(Z$4,","),Pra!$R68))=FALSE,1,"")</f>
        <v/>
      </c>
      <c r="AA68" s="176" t="str">
        <f>IF(ISERR(FIND(CONCATENATE(AA$4,","),Pra!$R68))=FALSE,1,"")</f>
        <v/>
      </c>
      <c r="AB68" s="176" t="str">
        <f>IF(ISERR(FIND(CONCATENATE(AB$4,","),Pra!$R68))=FALSE,1,"")</f>
        <v/>
      </c>
      <c r="AC68" s="176" t="str">
        <f>IF(ISERR(FIND(CONCATENATE(AC$4,","),Pra!$R68))=FALSE,1,"")</f>
        <v/>
      </c>
      <c r="AD68" s="175" t="str">
        <f>(Pra!$C68)</f>
        <v>Napędy przekształtnikowe</v>
      </c>
      <c r="AE68" s="176" t="str">
        <f>IF(ISERR(FIND(CONCATENATE(AE$4,","),Pra!$S68))=FALSE,1,"")</f>
        <v/>
      </c>
      <c r="AF68" s="176" t="str">
        <f>IF(ISERR(FIND(CONCATENATE(AF$4,","),Pra!$S68))=FALSE,1,"")</f>
        <v/>
      </c>
      <c r="AG68" s="176" t="str">
        <f>IF(ISERR(FIND(CONCATENATE(AG$4,","),Pra!$S68))=FALSE,1,"")</f>
        <v/>
      </c>
      <c r="AH68" s="176" t="str">
        <f>IF(ISERR(FIND(CONCATENATE(AH$4,","),Pra!$S68))=FALSE,1,"")</f>
        <v/>
      </c>
      <c r="AI68" s="176" t="str">
        <f>IF(ISERR(FIND(CONCATENATE(AI$4,","),Pra!$S68))=FALSE,1,"")</f>
        <v/>
      </c>
      <c r="AJ68" s="176" t="str">
        <f>IF(ISERR(FIND(CONCATENATE(AJ$4,","),Pra!$S68))=FALSE,1,"")</f>
        <v/>
      </c>
      <c r="AK68" s="176" t="str">
        <f>IF(ISERR(FIND(CONCATENATE(AK$4,","),Pra!$S68))=FALSE,1,"")</f>
        <v/>
      </c>
      <c r="AL68" s="176" t="str">
        <f>IF(ISERR(FIND(CONCATENATE(AL$4,","),Pra!$S68))=FALSE,1,"")</f>
        <v/>
      </c>
      <c r="AM68" s="176" t="str">
        <f>IF(ISERR(FIND(CONCATENATE(AM$4,","),Pra!$S68))=FALSE,1,"")</f>
        <v/>
      </c>
      <c r="AN68" s="176" t="str">
        <f>IF(ISERR(FIND(CONCATENATE(AN$4,","),Pra!$S68))=FALSE,1,"")</f>
        <v/>
      </c>
      <c r="AO68" s="176">
        <f>IF(ISERR(FIND(CONCATENATE(AO$4,","),Pra!$S68))=FALSE,1,"")</f>
        <v>1</v>
      </c>
      <c r="AP68" s="176" t="str">
        <f>IF(ISERR(FIND(CONCATENATE(AP$4,","),Pra!$S68))=FALSE,1,"")</f>
        <v/>
      </c>
      <c r="AQ68" s="176" t="str">
        <f>IF(ISERR(FIND(CONCATENATE(AQ$4,","),Pra!$S68))=FALSE,1,"")</f>
        <v/>
      </c>
      <c r="AR68" s="176" t="str">
        <f>IF(ISERR(FIND(CONCATENATE(AR$4,","),Pra!$S68))=FALSE,1,"")</f>
        <v/>
      </c>
      <c r="AS68" s="176">
        <f>IF(ISERR(FIND(CONCATENATE(AS$4,","),Pra!$S68))=FALSE,1,"")</f>
        <v>1</v>
      </c>
      <c r="AT68" s="176" t="str">
        <f>IF(ISERR(FIND(CONCATENATE(AT$4,","),Pra!$S68))=FALSE,1,"")</f>
        <v/>
      </c>
      <c r="AU68" s="176" t="str">
        <f>IF(ISERR(FIND(CONCATENATE(AU$4,","),Pra!$S68))=FALSE,1,"")</f>
        <v/>
      </c>
      <c r="AV68" s="176" t="str">
        <f>IF(ISERR(FIND(CONCATENATE(AV$4,","),Pra!$S68))=FALSE,1,"")</f>
        <v/>
      </c>
      <c r="AW68" s="176" t="str">
        <f>IF(ISERR(FIND(CONCATENATE(AW$4,","),Pra!$S68))=FALSE,1,"")</f>
        <v/>
      </c>
      <c r="AX68" s="176" t="str">
        <f>IF(ISERR(FIND(CONCATENATE(AX$4,","),Pra!$S68))=FALSE,1,"")</f>
        <v/>
      </c>
      <c r="AY68" s="176" t="str">
        <f>IF(ISERR(FIND(CONCATENATE(AY$4,","),Pra!$S68))=FALSE,1,"")</f>
        <v/>
      </c>
      <c r="AZ68" s="176" t="str">
        <f>IF(ISERR(FIND(CONCATENATE(AZ$4,","),Pra!$S68))=FALSE,1,"")</f>
        <v/>
      </c>
      <c r="BA68" s="176" t="str">
        <f>IF(ISERR(FIND(CONCATENATE(BA$4,","),Pra!$S68))=FALSE,1,"")</f>
        <v/>
      </c>
      <c r="BB68" s="176" t="str">
        <f>IF(ISERR(FIND(CONCATENATE(BB$4,","),Pra!$S68))=FALSE,1,"")</f>
        <v/>
      </c>
      <c r="BC68" s="176" t="str">
        <f>IF(ISERR(FIND(CONCATENATE(BC$4,","),Pra!$S68))=FALSE,1,"")</f>
        <v/>
      </c>
      <c r="BD68" s="176" t="str">
        <f>IF(ISERR(FIND(CONCATENATE(BD$4,","),Pra!$S68))=FALSE,1,"")</f>
        <v/>
      </c>
      <c r="BE68" s="176" t="str">
        <f>IF(ISERR(FIND(CONCATENATE(BE$4,","),Pra!$S68))=FALSE,1,"")</f>
        <v/>
      </c>
      <c r="BF68" s="176" t="str">
        <f>IF(ISERR(FIND(CONCATENATE(BF$4,","),Pra!$S68))=FALSE,1,"")</f>
        <v/>
      </c>
      <c r="BG68" s="176">
        <f>IF(ISERR(FIND(CONCATENATE(BG$4,","),Pra!$S68))=FALSE,1,"")</f>
        <v>1</v>
      </c>
      <c r="BH68" s="176" t="str">
        <f>IF(ISERR(FIND(CONCATENATE(BH$4,","),Pra!$S68))=FALSE,1,"")</f>
        <v/>
      </c>
      <c r="BI68" s="176" t="str">
        <f>IF(ISERR(FIND(CONCATENATE(BI$4,","),Pra!$S68))=FALSE,1,"")</f>
        <v/>
      </c>
      <c r="BJ68" s="176" t="str">
        <f>IF(ISERR(FIND(CONCATENATE(BJ$4,","),Pra!$S68))=FALSE,1,"")</f>
        <v/>
      </c>
      <c r="BK68" s="176" t="str">
        <f>IF(ISERR(FIND(CONCATENATE(BK$4,","),Pra!$S68))=FALSE,1,"")</f>
        <v/>
      </c>
      <c r="BL68" s="176" t="str">
        <f>IF(ISERR(FIND(CONCATENATE(BL$4,","),Pra!$S68))=FALSE,1,"")</f>
        <v/>
      </c>
      <c r="BM68" s="176" t="str">
        <f>IF(ISERR(FIND(CONCATENATE(BM$4,","),Pra!$S68))=FALSE,1,"")</f>
        <v/>
      </c>
      <c r="BN68" s="175" t="str">
        <f>(Pra!$C68)</f>
        <v>Napędy przekształtnikowe</v>
      </c>
      <c r="BO68" s="176">
        <f>IF(ISERR(FIND(CONCATENATE(BO$4,","),Pra!$T68))=FALSE,1,"")</f>
        <v>1</v>
      </c>
      <c r="BP68" s="176" t="str">
        <f>IF(ISERR(FIND(CONCATENATE(BP$4,","),Pra!$T68))=FALSE,1,"")</f>
        <v/>
      </c>
      <c r="BQ68" s="176" t="str">
        <f>IF(ISERR(FIND(CONCATENATE(BQ$4,","),Pra!$T68))=FALSE,1,"")</f>
        <v/>
      </c>
      <c r="BR68" s="176" t="str">
        <f>IF(ISERR(FIND(CONCATENATE(BR$4,","),Pra!$T68))=FALSE,1,"")</f>
        <v/>
      </c>
      <c r="BS68" s="176">
        <f>IF(ISERR(FIND(CONCATENATE(BS$4,","),Pra!$T68))=FALSE,1,"")</f>
        <v>1</v>
      </c>
      <c r="BT68" s="176" t="str">
        <f>IF(ISERR(FIND(CONCATENATE(BT$4,","),Pra!$T68))=FALSE,1,"")</f>
        <v/>
      </c>
      <c r="BU68" s="176" t="str">
        <f>IF(ISERR(FIND(CONCATENATE(BU$4,","),Pra!$T68))=FALSE,1,"")</f>
        <v/>
      </c>
    </row>
    <row r="69" spans="1:73" ht="12.75" customHeight="1">
      <c r="A69" s="175" t="str">
        <f>(Pra!$C69)</f>
        <v xml:space="preserve">Przedmiot obieralny 2: 
1) Narzędzia i oprogramowanie dla przemysłowych systemów sterowania
2) Narzędzia i oprogramowanie dla systemów robotycznych </v>
      </c>
      <c r="B69" s="176" t="str">
        <f>IF(ISERR(FIND(CONCATENATE(B$4,","),Pra!$R69))=FALSE,1,"")</f>
        <v/>
      </c>
      <c r="C69" s="176" t="str">
        <f>IF(ISERR(FIND(CONCATENATE(C$4,","),Pra!$R69))=FALSE,1,"")</f>
        <v/>
      </c>
      <c r="D69" s="176" t="str">
        <f>IF(ISERR(FIND(CONCATENATE(D$4,","),Pra!$R69))=FALSE,1,"")</f>
        <v/>
      </c>
      <c r="E69" s="176" t="str">
        <f>IF(ISERR(FIND(CONCATENATE(E$4,","),Pra!$R69))=FALSE,1,"")</f>
        <v/>
      </c>
      <c r="F69" s="176" t="str">
        <f>IF(ISERR(FIND(CONCATENATE(F$4,","),Pra!$R69))=FALSE,1,"")</f>
        <v/>
      </c>
      <c r="G69" s="176" t="str">
        <f>IF(ISERR(FIND(CONCATENATE(G$4,","),Pra!$R69))=FALSE,1,"")</f>
        <v/>
      </c>
      <c r="H69" s="176" t="str">
        <f>IF(ISERR(FIND(CONCATENATE(H$4,","),Pra!$R69))=FALSE,1,"")</f>
        <v/>
      </c>
      <c r="I69" s="176" t="str">
        <f>IF(ISERR(FIND(CONCATENATE(I$4,","),Pra!$R69))=FALSE,1,"")</f>
        <v/>
      </c>
      <c r="J69" s="176" t="str">
        <f>IF(ISERR(FIND(CONCATENATE(J$4,","),Pra!$R69))=FALSE,1,"")</f>
        <v/>
      </c>
      <c r="K69" s="176">
        <f>IF(ISERR(FIND(CONCATENATE(K$4,","),Pra!$R69))=FALSE,1,"")</f>
        <v>1</v>
      </c>
      <c r="L69" s="176" t="str">
        <f>IF(ISERR(FIND(CONCATENATE(L$4,","),Pra!$R69))=FALSE,1,"")</f>
        <v/>
      </c>
      <c r="M69" s="176" t="str">
        <f>IF(ISERR(FIND(CONCATENATE(M$4,","),Pra!$R69))=FALSE,1,"")</f>
        <v/>
      </c>
      <c r="N69" s="176" t="str">
        <f>IF(ISERR(FIND(CONCATENATE(N$4,","),Pra!$R69))=FALSE,1,"")</f>
        <v/>
      </c>
      <c r="O69" s="176" t="str">
        <f>IF(ISERR(FIND(CONCATENATE(O$4,","),Pra!$R69))=FALSE,1,"")</f>
        <v/>
      </c>
      <c r="P69" s="176" t="str">
        <f>IF(ISERR(FIND(CONCATENATE(P$4,","),Pra!$R69))=FALSE,1,"")</f>
        <v/>
      </c>
      <c r="Q69" s="176" t="str">
        <f>IF(ISERR(FIND(CONCATENATE(Q$4,","),Pra!$R69))=FALSE,1,"")</f>
        <v/>
      </c>
      <c r="R69" s="176" t="str">
        <f>IF(ISERR(FIND(CONCATENATE(R$4,","),Pra!$R69))=FALSE,1,"")</f>
        <v/>
      </c>
      <c r="S69" s="176">
        <f>IF(ISERR(FIND(CONCATENATE(S$4,","),Pra!$R69))=FALSE,1,"")</f>
        <v>1</v>
      </c>
      <c r="T69" s="176" t="str">
        <f>IF(ISERR(FIND(CONCATENATE(T$4,","),Pra!$R69))=FALSE,1,"")</f>
        <v/>
      </c>
      <c r="U69" s="176">
        <f>IF(ISERR(FIND(CONCATENATE(U$4,","),Pra!$R69))=FALSE,1,"")</f>
        <v>1</v>
      </c>
      <c r="V69" s="176">
        <f>IF(ISERR(FIND(CONCATENATE(V$4,","),Pra!$R69))=FALSE,1,"")</f>
        <v>1</v>
      </c>
      <c r="W69" s="176" t="str">
        <f>IF(ISERR(FIND(CONCATENATE(W$4,","),Pra!$R69))=FALSE,1,"")</f>
        <v/>
      </c>
      <c r="X69" s="176" t="str">
        <f>IF(ISERR(FIND(CONCATENATE(X$4,","),Pra!$R69))=FALSE,1,"")</f>
        <v/>
      </c>
      <c r="Y69" s="176" t="str">
        <f>IF(ISERR(FIND(CONCATENATE(Y$4,","),Pra!$R69))=FALSE,1,"")</f>
        <v/>
      </c>
      <c r="Z69" s="176" t="str">
        <f>IF(ISERR(FIND(CONCATENATE(Z$4,","),Pra!$R69))=FALSE,1,"")</f>
        <v/>
      </c>
      <c r="AA69" s="176" t="str">
        <f>IF(ISERR(FIND(CONCATENATE(AA$4,","),Pra!$R69))=FALSE,1,"")</f>
        <v/>
      </c>
      <c r="AB69" s="176" t="str">
        <f>IF(ISERR(FIND(CONCATENATE(AB$4,","),Pra!$R69))=FALSE,1,"")</f>
        <v/>
      </c>
      <c r="AC69" s="176">
        <f>IF(ISERR(FIND(CONCATENATE(AC$4,","),Pra!$R69))=FALSE,1,"")</f>
        <v>1</v>
      </c>
      <c r="AD69" s="175" t="str">
        <f>(Pra!$C69)</f>
        <v xml:space="preserve">Przedmiot obieralny 2: 
1) Narzędzia i oprogramowanie dla przemysłowych systemów sterowania
2) Narzędzia i oprogramowanie dla systemów robotycznych </v>
      </c>
      <c r="AE69" s="176" t="str">
        <f>IF(ISERR(FIND(CONCATENATE(AE$4,","),Pra!$S69))=FALSE,1,"")</f>
        <v/>
      </c>
      <c r="AF69" s="176" t="str">
        <f>IF(ISERR(FIND(CONCATENATE(AF$4,","),Pra!$S69))=FALSE,1,"")</f>
        <v/>
      </c>
      <c r="AG69" s="176" t="str">
        <f>IF(ISERR(FIND(CONCATENATE(AG$4,","),Pra!$S69))=FALSE,1,"")</f>
        <v/>
      </c>
      <c r="AH69" s="176" t="str">
        <f>IF(ISERR(FIND(CONCATENATE(AH$4,","),Pra!$S69))=FALSE,1,"")</f>
        <v/>
      </c>
      <c r="AI69" s="176" t="str">
        <f>IF(ISERR(FIND(CONCATENATE(AI$4,","),Pra!$S69))=FALSE,1,"")</f>
        <v/>
      </c>
      <c r="AJ69" s="176" t="str">
        <f>IF(ISERR(FIND(CONCATENATE(AJ$4,","),Pra!$S69))=FALSE,1,"")</f>
        <v/>
      </c>
      <c r="AK69" s="176" t="str">
        <f>IF(ISERR(FIND(CONCATENATE(AK$4,","),Pra!$S69))=FALSE,1,"")</f>
        <v/>
      </c>
      <c r="AL69" s="176" t="str">
        <f>IF(ISERR(FIND(CONCATENATE(AL$4,","),Pra!$S69))=FALSE,1,"")</f>
        <v/>
      </c>
      <c r="AM69" s="176" t="str">
        <f>IF(ISERR(FIND(CONCATENATE(AM$4,","),Pra!$S69))=FALSE,1,"")</f>
        <v/>
      </c>
      <c r="AN69" s="176">
        <f>IF(ISERR(FIND(CONCATENATE(AN$4,","),Pra!$S69))=FALSE,1,"")</f>
        <v>1</v>
      </c>
      <c r="AO69" s="176" t="str">
        <f>IF(ISERR(FIND(CONCATENATE(AO$4,","),Pra!$S69))=FALSE,1,"")</f>
        <v/>
      </c>
      <c r="AP69" s="176" t="str">
        <f>IF(ISERR(FIND(CONCATENATE(AP$4,","),Pra!$S69))=FALSE,1,"")</f>
        <v/>
      </c>
      <c r="AQ69" s="176" t="str">
        <f>IF(ISERR(FIND(CONCATENATE(AQ$4,","),Pra!$S69))=FALSE,1,"")</f>
        <v/>
      </c>
      <c r="AR69" s="176" t="str">
        <f>IF(ISERR(FIND(CONCATENATE(AR$4,","),Pra!$S69))=FALSE,1,"")</f>
        <v/>
      </c>
      <c r="AS69" s="176" t="str">
        <f>IF(ISERR(FIND(CONCATENATE(AS$4,","),Pra!$S69))=FALSE,1,"")</f>
        <v/>
      </c>
      <c r="AT69" s="176" t="str">
        <f>IF(ISERR(FIND(CONCATENATE(AT$4,","),Pra!$S69))=FALSE,1,"")</f>
        <v/>
      </c>
      <c r="AU69" s="176" t="str">
        <f>IF(ISERR(FIND(CONCATENATE(AU$4,","),Pra!$S69))=FALSE,1,"")</f>
        <v/>
      </c>
      <c r="AV69" s="176" t="str">
        <f>IF(ISERR(FIND(CONCATENATE(AV$4,","),Pra!$S69))=FALSE,1,"")</f>
        <v/>
      </c>
      <c r="AW69" s="176" t="str">
        <f>IF(ISERR(FIND(CONCATENATE(AW$4,","),Pra!$S69))=FALSE,1,"")</f>
        <v/>
      </c>
      <c r="AX69" s="176" t="str">
        <f>IF(ISERR(FIND(CONCATENATE(AX$4,","),Pra!$S69))=FALSE,1,"")</f>
        <v/>
      </c>
      <c r="AY69" s="176" t="str">
        <f>IF(ISERR(FIND(CONCATENATE(AY$4,","),Pra!$S69))=FALSE,1,"")</f>
        <v/>
      </c>
      <c r="AZ69" s="176">
        <f>IF(ISERR(FIND(CONCATENATE(AZ$4,","),Pra!$S69))=FALSE,1,"")</f>
        <v>1</v>
      </c>
      <c r="BA69" s="176" t="str">
        <f>IF(ISERR(FIND(CONCATENATE(BA$4,","),Pra!$S69))=FALSE,1,"")</f>
        <v/>
      </c>
      <c r="BB69" s="176" t="str">
        <f>IF(ISERR(FIND(CONCATENATE(BB$4,","),Pra!$S69))=FALSE,1,"")</f>
        <v/>
      </c>
      <c r="BC69" s="176" t="str">
        <f>IF(ISERR(FIND(CONCATENATE(BC$4,","),Pra!$S69))=FALSE,1,"")</f>
        <v/>
      </c>
      <c r="BD69" s="176">
        <f>IF(ISERR(FIND(CONCATENATE(BD$4,","),Pra!$S69))=FALSE,1,"")</f>
        <v>1</v>
      </c>
      <c r="BE69" s="176" t="str">
        <f>IF(ISERR(FIND(CONCATENATE(BE$4,","),Pra!$S69))=FALSE,1,"")</f>
        <v/>
      </c>
      <c r="BF69" s="176" t="str">
        <f>IF(ISERR(FIND(CONCATENATE(BF$4,","),Pra!$S69))=FALSE,1,"")</f>
        <v/>
      </c>
      <c r="BG69" s="176" t="str">
        <f>IF(ISERR(FIND(CONCATENATE(BG$4,","),Pra!$S69))=FALSE,1,"")</f>
        <v/>
      </c>
      <c r="BH69" s="176" t="str">
        <f>IF(ISERR(FIND(CONCATENATE(BH$4,","),Pra!$S69))=FALSE,1,"")</f>
        <v/>
      </c>
      <c r="BI69" s="176" t="str">
        <f>IF(ISERR(FIND(CONCATENATE(BI$4,","),Pra!$S69))=FALSE,1,"")</f>
        <v/>
      </c>
      <c r="BJ69" s="176" t="str">
        <f>IF(ISERR(FIND(CONCATENATE(BJ$4,","),Pra!$S69))=FALSE,1,"")</f>
        <v/>
      </c>
      <c r="BK69" s="176" t="str">
        <f>IF(ISERR(FIND(CONCATENATE(BK$4,","),Pra!$S69))=FALSE,1,"")</f>
        <v/>
      </c>
      <c r="BL69" s="176" t="str">
        <f>IF(ISERR(FIND(CONCATENATE(BL$4,","),Pra!$S69))=FALSE,1,"")</f>
        <v/>
      </c>
      <c r="BM69" s="176" t="str">
        <f>IF(ISERR(FIND(CONCATENATE(BM$4,","),Pra!$S69))=FALSE,1,"")</f>
        <v/>
      </c>
      <c r="BN69" s="175" t="str">
        <f>(Pra!$C69)</f>
        <v xml:space="preserve">Przedmiot obieralny 2: 
1) Narzędzia i oprogramowanie dla przemysłowych systemów sterowania
2) Narzędzia i oprogramowanie dla systemów robotycznych </v>
      </c>
      <c r="BO69" s="176" t="str">
        <f>IF(ISERR(FIND(CONCATENATE(BO$4,","),Pra!$T69))=FALSE,1,"")</f>
        <v/>
      </c>
      <c r="BP69" s="176">
        <f>IF(ISERR(FIND(CONCATENATE(BP$4,","),Pra!$T69))=FALSE,1,"")</f>
        <v>1</v>
      </c>
      <c r="BQ69" s="176" t="str">
        <f>IF(ISERR(FIND(CONCATENATE(BQ$4,","),Pra!$T69))=FALSE,1,"")</f>
        <v/>
      </c>
      <c r="BR69" s="176" t="str">
        <f>IF(ISERR(FIND(CONCATENATE(BR$4,","),Pra!$T69))=FALSE,1,"")</f>
        <v/>
      </c>
      <c r="BS69" s="176">
        <f>IF(ISERR(FIND(CONCATENATE(BS$4,","),Pra!$T69))=FALSE,1,"")</f>
        <v>1</v>
      </c>
      <c r="BT69" s="176" t="str">
        <f>IF(ISERR(FIND(CONCATENATE(BT$4,","),Pra!$T69))=FALSE,1,"")</f>
        <v/>
      </c>
      <c r="BU69" s="176" t="str">
        <f>IF(ISERR(FIND(CONCATENATE(BU$4,","),Pra!$T69))=FALSE,1,"")</f>
        <v/>
      </c>
    </row>
    <row r="70" spans="1:73" ht="12.75" customHeight="1">
      <c r="A70" s="175" t="str">
        <f>(Pra!$C70)</f>
        <v xml:space="preserve">Przedmiot obieralny 3:
1) Automatyka w budynkach inteligentnych
2) Reprogramowalne układy elektroniczne w sterowaniu
3) Podstawy projektowania przemysłowego
</v>
      </c>
      <c r="B70" s="176" t="str">
        <f>IF(ISERR(FIND(CONCATENATE(B$4,","),Pra!$R70))=FALSE,1,"")</f>
        <v/>
      </c>
      <c r="C70" s="176" t="str">
        <f>IF(ISERR(FIND(CONCATENATE(C$4,","),Pra!$R70))=FALSE,1,"")</f>
        <v/>
      </c>
      <c r="D70" s="176" t="str">
        <f>IF(ISERR(FIND(CONCATENATE(D$4,","),Pra!$R70))=FALSE,1,"")</f>
        <v/>
      </c>
      <c r="E70" s="176" t="str">
        <f>IF(ISERR(FIND(CONCATENATE(E$4,","),Pra!$R70))=FALSE,1,"")</f>
        <v/>
      </c>
      <c r="F70" s="176" t="str">
        <f>IF(ISERR(FIND(CONCATENATE(F$4,","),Pra!$R70))=FALSE,1,"")</f>
        <v/>
      </c>
      <c r="G70" s="176" t="str">
        <f>IF(ISERR(FIND(CONCATENATE(G$4,","),Pra!$R70))=FALSE,1,"")</f>
        <v/>
      </c>
      <c r="H70" s="176" t="str">
        <f>IF(ISERR(FIND(CONCATENATE(H$4,","),Pra!$R70))=FALSE,1,"")</f>
        <v/>
      </c>
      <c r="I70" s="176" t="str">
        <f>IF(ISERR(FIND(CONCATENATE(I$4,","),Pra!$R70))=FALSE,1,"")</f>
        <v/>
      </c>
      <c r="J70" s="176">
        <f>IF(ISERR(FIND(CONCATENATE(J$4,","),Pra!$R70))=FALSE,1,"")</f>
        <v>1</v>
      </c>
      <c r="K70" s="176" t="str">
        <f>IF(ISERR(FIND(CONCATENATE(K$4,","),Pra!$R70))=FALSE,1,"")</f>
        <v/>
      </c>
      <c r="L70" s="176" t="str">
        <f>IF(ISERR(FIND(CONCATENATE(L$4,","),Pra!$R70))=FALSE,1,"")</f>
        <v/>
      </c>
      <c r="M70" s="176" t="str">
        <f>IF(ISERR(FIND(CONCATENATE(M$4,","),Pra!$R70))=FALSE,1,"")</f>
        <v/>
      </c>
      <c r="N70" s="176" t="str">
        <f>IF(ISERR(FIND(CONCATENATE(N$4,","),Pra!$R70))=FALSE,1,"")</f>
        <v/>
      </c>
      <c r="O70" s="176" t="str">
        <f>IF(ISERR(FIND(CONCATENATE(O$4,","),Pra!$R70))=FALSE,1,"")</f>
        <v/>
      </c>
      <c r="P70" s="176" t="str">
        <f>IF(ISERR(FIND(CONCATENATE(P$4,","),Pra!$R70))=FALSE,1,"")</f>
        <v/>
      </c>
      <c r="Q70" s="176" t="str">
        <f>IF(ISERR(FIND(CONCATENATE(Q$4,","),Pra!$R70))=FALSE,1,"")</f>
        <v/>
      </c>
      <c r="R70" s="176" t="str">
        <f>IF(ISERR(FIND(CONCATENATE(R$4,","),Pra!$R70))=FALSE,1,"")</f>
        <v/>
      </c>
      <c r="S70" s="176" t="str">
        <f>IF(ISERR(FIND(CONCATENATE(S$4,","),Pra!$R70))=FALSE,1,"")</f>
        <v/>
      </c>
      <c r="T70" s="176">
        <f>IF(ISERR(FIND(CONCATENATE(T$4,","),Pra!$R70))=FALSE,1,"")</f>
        <v>1</v>
      </c>
      <c r="U70" s="176" t="str">
        <f>IF(ISERR(FIND(CONCATENATE(U$4,","),Pra!$R70))=FALSE,1,"")</f>
        <v/>
      </c>
      <c r="V70" s="176" t="str">
        <f>IF(ISERR(FIND(CONCATENATE(V$4,","),Pra!$R70))=FALSE,1,"")</f>
        <v/>
      </c>
      <c r="W70" s="176" t="str">
        <f>IF(ISERR(FIND(CONCATENATE(W$4,","),Pra!$R70))=FALSE,1,"")</f>
        <v/>
      </c>
      <c r="X70" s="176" t="str">
        <f>IF(ISERR(FIND(CONCATENATE(X$4,","),Pra!$R70))=FALSE,1,"")</f>
        <v/>
      </c>
      <c r="Y70" s="176" t="str">
        <f>IF(ISERR(FIND(CONCATENATE(Y$4,","),Pra!$R70))=FALSE,1,"")</f>
        <v/>
      </c>
      <c r="Z70" s="176" t="str">
        <f>IF(ISERR(FIND(CONCATENATE(Z$4,","),Pra!$R70))=FALSE,1,"")</f>
        <v/>
      </c>
      <c r="AA70" s="176" t="str">
        <f>IF(ISERR(FIND(CONCATENATE(AA$4,","),Pra!$R70))=FALSE,1,"")</f>
        <v/>
      </c>
      <c r="AB70" s="176" t="str">
        <f>IF(ISERR(FIND(CONCATENATE(AB$4,","),Pra!$R70))=FALSE,1,"")</f>
        <v/>
      </c>
      <c r="AC70" s="176" t="str">
        <f>IF(ISERR(FIND(CONCATENATE(AC$4,","),Pra!$R70))=FALSE,1,"")</f>
        <v/>
      </c>
      <c r="AD70" s="175" t="str">
        <f>(Pra!$C70)</f>
        <v xml:space="preserve">Przedmiot obieralny 3:
1) Automatyka w budynkach inteligentnych
2) Reprogramowalne układy elektroniczne w sterowaniu
3) Podstawy projektowania przemysłowego
</v>
      </c>
      <c r="AE70" s="176" t="str">
        <f>IF(ISERR(FIND(CONCATENATE(AE$4,","),Pra!$S70))=FALSE,1,"")</f>
        <v/>
      </c>
      <c r="AF70" s="176" t="str">
        <f>IF(ISERR(FIND(CONCATENATE(AF$4,","),Pra!$S70))=FALSE,1,"")</f>
        <v/>
      </c>
      <c r="AG70" s="176" t="str">
        <f>IF(ISERR(FIND(CONCATENATE(AG$4,","),Pra!$S70))=FALSE,1,"")</f>
        <v/>
      </c>
      <c r="AH70" s="176" t="str">
        <f>IF(ISERR(FIND(CONCATENATE(AH$4,","),Pra!$S70))=FALSE,1,"")</f>
        <v/>
      </c>
      <c r="AI70" s="176" t="str">
        <f>IF(ISERR(FIND(CONCATENATE(AI$4,","),Pra!$S70))=FALSE,1,"")</f>
        <v/>
      </c>
      <c r="AJ70" s="176" t="str">
        <f>IF(ISERR(FIND(CONCATENATE(AJ$4,","),Pra!$S70))=FALSE,1,"")</f>
        <v/>
      </c>
      <c r="AK70" s="176" t="str">
        <f>IF(ISERR(FIND(CONCATENATE(AK$4,","),Pra!$S70))=FALSE,1,"")</f>
        <v/>
      </c>
      <c r="AL70" s="176" t="str">
        <f>IF(ISERR(FIND(CONCATENATE(AL$4,","),Pra!$S70))=FALSE,1,"")</f>
        <v/>
      </c>
      <c r="AM70" s="176" t="str">
        <f>IF(ISERR(FIND(CONCATENATE(AM$4,","),Pra!$S70))=FALSE,1,"")</f>
        <v/>
      </c>
      <c r="AN70" s="176" t="str">
        <f>IF(ISERR(FIND(CONCATENATE(AN$4,","),Pra!$S70))=FALSE,1,"")</f>
        <v/>
      </c>
      <c r="AO70" s="176" t="str">
        <f>IF(ISERR(FIND(CONCATENATE(AO$4,","),Pra!$S70))=FALSE,1,"")</f>
        <v/>
      </c>
      <c r="AP70" s="176" t="str">
        <f>IF(ISERR(FIND(CONCATENATE(AP$4,","),Pra!$S70))=FALSE,1,"")</f>
        <v/>
      </c>
      <c r="AQ70" s="176">
        <f>IF(ISERR(FIND(CONCATENATE(AQ$4,","),Pra!$S70))=FALSE,1,"")</f>
        <v>1</v>
      </c>
      <c r="AR70" s="176" t="str">
        <f>IF(ISERR(FIND(CONCATENATE(AR$4,","),Pra!$S70))=FALSE,1,"")</f>
        <v/>
      </c>
      <c r="AS70" s="176" t="str">
        <f>IF(ISERR(FIND(CONCATENATE(AS$4,","),Pra!$S70))=FALSE,1,"")</f>
        <v/>
      </c>
      <c r="AT70" s="176" t="str">
        <f>IF(ISERR(FIND(CONCATENATE(AT$4,","),Pra!$S70))=FALSE,1,"")</f>
        <v/>
      </c>
      <c r="AU70" s="176" t="str">
        <f>IF(ISERR(FIND(CONCATENATE(AU$4,","),Pra!$S70))=FALSE,1,"")</f>
        <v/>
      </c>
      <c r="AV70" s="176">
        <f>IF(ISERR(FIND(CONCATENATE(AV$4,","),Pra!$S70))=FALSE,1,"")</f>
        <v>1</v>
      </c>
      <c r="AW70" s="176" t="str">
        <f>IF(ISERR(FIND(CONCATENATE(AW$4,","),Pra!$S70))=FALSE,1,"")</f>
        <v/>
      </c>
      <c r="AX70" s="176" t="str">
        <f>IF(ISERR(FIND(CONCATENATE(AX$4,","),Pra!$S70))=FALSE,1,"")</f>
        <v/>
      </c>
      <c r="AY70" s="176" t="str">
        <f>IF(ISERR(FIND(CONCATENATE(AY$4,","),Pra!$S70))=FALSE,1,"")</f>
        <v/>
      </c>
      <c r="AZ70" s="176" t="str">
        <f>IF(ISERR(FIND(CONCATENATE(AZ$4,","),Pra!$S70))=FALSE,1,"")</f>
        <v/>
      </c>
      <c r="BA70" s="176">
        <f>IF(ISERR(FIND(CONCATENATE(BA$4,","),Pra!$S70))=FALSE,1,"")</f>
        <v>1</v>
      </c>
      <c r="BB70" s="176" t="str">
        <f>IF(ISERR(FIND(CONCATENATE(BB$4,","),Pra!$S70))=FALSE,1,"")</f>
        <v/>
      </c>
      <c r="BC70" s="176" t="str">
        <f>IF(ISERR(FIND(CONCATENATE(BC$4,","),Pra!$S70))=FALSE,1,"")</f>
        <v/>
      </c>
      <c r="BD70" s="176" t="str">
        <f>IF(ISERR(FIND(CONCATENATE(BD$4,","),Pra!$S70))=FALSE,1,"")</f>
        <v/>
      </c>
      <c r="BE70" s="176" t="str">
        <f>IF(ISERR(FIND(CONCATENATE(BE$4,","),Pra!$S70))=FALSE,1,"")</f>
        <v/>
      </c>
      <c r="BF70" s="176">
        <f>IF(ISERR(FIND(CONCATENATE(BF$4,","),Pra!$S70))=FALSE,1,"")</f>
        <v>1</v>
      </c>
      <c r="BG70" s="176" t="str">
        <f>IF(ISERR(FIND(CONCATENATE(BG$4,","),Pra!$S70))=FALSE,1,"")</f>
        <v/>
      </c>
      <c r="BH70" s="176" t="str">
        <f>IF(ISERR(FIND(CONCATENATE(BH$4,","),Pra!$S70))=FALSE,1,"")</f>
        <v/>
      </c>
      <c r="BI70" s="176" t="str">
        <f>IF(ISERR(FIND(CONCATENATE(BI$4,","),Pra!$S70))=FALSE,1,"")</f>
        <v/>
      </c>
      <c r="BJ70" s="176" t="str">
        <f>IF(ISERR(FIND(CONCATENATE(BJ$4,","),Pra!$S70))=FALSE,1,"")</f>
        <v/>
      </c>
      <c r="BK70" s="176" t="str">
        <f>IF(ISERR(FIND(CONCATENATE(BK$4,","),Pra!$S70))=FALSE,1,"")</f>
        <v/>
      </c>
      <c r="BL70" s="176" t="str">
        <f>IF(ISERR(FIND(CONCATENATE(BL$4,","),Pra!$S70))=FALSE,1,"")</f>
        <v/>
      </c>
      <c r="BM70" s="176" t="str">
        <f>IF(ISERR(FIND(CONCATENATE(BM$4,","),Pra!$S70))=FALSE,1,"")</f>
        <v/>
      </c>
      <c r="BN70" s="175" t="str">
        <f>(Pra!$C70)</f>
        <v xml:space="preserve">Przedmiot obieralny 3:
1) Automatyka w budynkach inteligentnych
2) Reprogramowalne układy elektroniczne w sterowaniu
3) Podstawy projektowania przemysłowego
</v>
      </c>
      <c r="BO70" s="176" t="str">
        <f>IF(ISERR(FIND(CONCATENATE(BO$4,","),Pra!$T70))=FALSE,1,"")</f>
        <v/>
      </c>
      <c r="BP70" s="176" t="str">
        <f>IF(ISERR(FIND(CONCATENATE(BP$4,","),Pra!$T70))=FALSE,1,"")</f>
        <v/>
      </c>
      <c r="BQ70" s="176">
        <f>IF(ISERR(FIND(CONCATENATE(BQ$4,","),Pra!$T70))=FALSE,1,"")</f>
        <v>1</v>
      </c>
      <c r="BR70" s="176" t="str">
        <f>IF(ISERR(FIND(CONCATENATE(BR$4,","),Pra!$T70))=FALSE,1,"")</f>
        <v/>
      </c>
      <c r="BS70" s="176" t="str">
        <f>IF(ISERR(FIND(CONCATENATE(BS$4,","),Pra!$T70))=FALSE,1,"")</f>
        <v/>
      </c>
      <c r="BT70" s="176" t="str">
        <f>IF(ISERR(FIND(CONCATENATE(BT$4,","),Pra!$T70))=FALSE,1,"")</f>
        <v/>
      </c>
      <c r="BU70" s="176" t="str">
        <f>IF(ISERR(FIND(CONCATENATE(BU$4,","),Pra!$T70))=FALSE,1,"")</f>
        <v/>
      </c>
    </row>
    <row r="71" spans="1:73" ht="12.75" customHeight="1">
      <c r="A71" s="175" t="str">
        <f>(Pra!$C71)</f>
        <v>Praktyka 3 (13 godz. w tyg.)</v>
      </c>
      <c r="B71" s="176" t="str">
        <f>IF(ISERR(FIND(CONCATENATE(B$4,","),Pra!$R71))=FALSE,1,"")</f>
        <v/>
      </c>
      <c r="C71" s="176" t="str">
        <f>IF(ISERR(FIND(CONCATENATE(C$4,","),Pra!$R71))=FALSE,1,"")</f>
        <v/>
      </c>
      <c r="D71" s="176" t="str">
        <f>IF(ISERR(FIND(CONCATENATE(D$4,","),Pra!$R71))=FALSE,1,"")</f>
        <v/>
      </c>
      <c r="E71" s="176" t="str">
        <f>IF(ISERR(FIND(CONCATENATE(E$4,","),Pra!$R71))=FALSE,1,"")</f>
        <v/>
      </c>
      <c r="F71" s="176" t="str">
        <f>IF(ISERR(FIND(CONCATENATE(F$4,","),Pra!$R71))=FALSE,1,"")</f>
        <v/>
      </c>
      <c r="G71" s="176" t="str">
        <f>IF(ISERR(FIND(CONCATENATE(G$4,","),Pra!$R71))=FALSE,1,"")</f>
        <v/>
      </c>
      <c r="H71" s="176" t="str">
        <f>IF(ISERR(FIND(CONCATENATE(H$4,","),Pra!$R71))=FALSE,1,"")</f>
        <v/>
      </c>
      <c r="I71" s="176" t="str">
        <f>IF(ISERR(FIND(CONCATENATE(I$4,","),Pra!$R71))=FALSE,1,"")</f>
        <v/>
      </c>
      <c r="J71" s="176" t="str">
        <f>IF(ISERR(FIND(CONCATENATE(J$4,","),Pra!$R71))=FALSE,1,"")</f>
        <v/>
      </c>
      <c r="K71" s="176" t="str">
        <f>IF(ISERR(FIND(CONCATENATE(K$4,","),Pra!$R71))=FALSE,1,"")</f>
        <v/>
      </c>
      <c r="L71" s="176" t="str">
        <f>IF(ISERR(FIND(CONCATENATE(L$4,","),Pra!$R71))=FALSE,1,"")</f>
        <v/>
      </c>
      <c r="M71" s="176" t="str">
        <f>IF(ISERR(FIND(CONCATENATE(M$4,","),Pra!$R71))=FALSE,1,"")</f>
        <v/>
      </c>
      <c r="N71" s="176" t="str">
        <f>IF(ISERR(FIND(CONCATENATE(N$4,","),Pra!$R71))=FALSE,1,"")</f>
        <v/>
      </c>
      <c r="O71" s="176" t="str">
        <f>IF(ISERR(FIND(CONCATENATE(O$4,","),Pra!$R71))=FALSE,1,"")</f>
        <v/>
      </c>
      <c r="P71" s="176" t="str">
        <f>IF(ISERR(FIND(CONCATENATE(P$4,","),Pra!$R71))=FALSE,1,"")</f>
        <v/>
      </c>
      <c r="Q71" s="176" t="str">
        <f>IF(ISERR(FIND(CONCATENATE(Q$4,","),Pra!$R71))=FALSE,1,"")</f>
        <v/>
      </c>
      <c r="R71" s="176" t="str">
        <f>IF(ISERR(FIND(CONCATENATE(R$4,","),Pra!$R71))=FALSE,1,"")</f>
        <v/>
      </c>
      <c r="S71" s="176" t="str">
        <f>IF(ISERR(FIND(CONCATENATE(S$4,","),Pra!$R71))=FALSE,1,"")</f>
        <v/>
      </c>
      <c r="T71" s="176" t="str">
        <f>IF(ISERR(FIND(CONCATENATE(T$4,","),Pra!$R71))=FALSE,1,"")</f>
        <v/>
      </c>
      <c r="U71" s="176" t="str">
        <f>IF(ISERR(FIND(CONCATENATE(U$4,","),Pra!$R71))=FALSE,1,"")</f>
        <v/>
      </c>
      <c r="V71" s="176">
        <f>IF(ISERR(FIND(CONCATENATE(V$4,","),Pra!$R71))=FALSE,1,"")</f>
        <v>1</v>
      </c>
      <c r="W71" s="176" t="str">
        <f>IF(ISERR(FIND(CONCATENATE(W$4,","),Pra!$R71))=FALSE,1,"")</f>
        <v/>
      </c>
      <c r="X71" s="176" t="str">
        <f>IF(ISERR(FIND(CONCATENATE(X$4,","),Pra!$R71))=FALSE,1,"")</f>
        <v/>
      </c>
      <c r="Y71" s="176">
        <f>IF(ISERR(FIND(CONCATENATE(Y$4,","),Pra!$R71))=FALSE,1,"")</f>
        <v>1</v>
      </c>
      <c r="Z71" s="176">
        <f>IF(ISERR(FIND(CONCATENATE(Z$4,","),Pra!$R71))=FALSE,1,"")</f>
        <v>1</v>
      </c>
      <c r="AA71" s="176">
        <f>IF(ISERR(FIND(CONCATENATE(AA$4,","),Pra!$R71))=FALSE,1,"")</f>
        <v>1</v>
      </c>
      <c r="AB71" s="176" t="str">
        <f>IF(ISERR(FIND(CONCATENATE(AB$4,","),Pra!$R71))=FALSE,1,"")</f>
        <v/>
      </c>
      <c r="AC71" s="176" t="str">
        <f>IF(ISERR(FIND(CONCATENATE(AC$4,","),Pra!$R71))=FALSE,1,"")</f>
        <v/>
      </c>
      <c r="AD71" s="175" t="str">
        <f>(Pra!$C71)</f>
        <v>Praktyka 3 (13 godz. w tyg.)</v>
      </c>
      <c r="AE71" s="176" t="str">
        <f>IF(ISERR(FIND(CONCATENATE(AE$4,","),Pra!$S71))=FALSE,1,"")</f>
        <v/>
      </c>
      <c r="AF71" s="176" t="str">
        <f>IF(ISERR(FIND(CONCATENATE(AF$4,","),Pra!$S71))=FALSE,1,"")</f>
        <v/>
      </c>
      <c r="AG71" s="176" t="str">
        <f>IF(ISERR(FIND(CONCATENATE(AG$4,","),Pra!$S71))=FALSE,1,"")</f>
        <v/>
      </c>
      <c r="AH71" s="176" t="str">
        <f>IF(ISERR(FIND(CONCATENATE(AH$4,","),Pra!$S71))=FALSE,1,"")</f>
        <v/>
      </c>
      <c r="AI71" s="176" t="str">
        <f>IF(ISERR(FIND(CONCATENATE(AI$4,","),Pra!$S71))=FALSE,1,"")</f>
        <v/>
      </c>
      <c r="AJ71" s="176" t="str">
        <f>IF(ISERR(FIND(CONCATENATE(AJ$4,","),Pra!$S71))=FALSE,1,"")</f>
        <v/>
      </c>
      <c r="AK71" s="176" t="str">
        <f>IF(ISERR(FIND(CONCATENATE(AK$4,","),Pra!$S71))=FALSE,1,"")</f>
        <v/>
      </c>
      <c r="AL71" s="176" t="str">
        <f>IF(ISERR(FIND(CONCATENATE(AL$4,","),Pra!$S71))=FALSE,1,"")</f>
        <v/>
      </c>
      <c r="AM71" s="176" t="str">
        <f>IF(ISERR(FIND(CONCATENATE(AM$4,","),Pra!$S71))=FALSE,1,"")</f>
        <v/>
      </c>
      <c r="AN71" s="176" t="str">
        <f>IF(ISERR(FIND(CONCATENATE(AN$4,","),Pra!$S71))=FALSE,1,"")</f>
        <v/>
      </c>
      <c r="AO71" s="176" t="str">
        <f>IF(ISERR(FIND(CONCATENATE(AO$4,","),Pra!$S71))=FALSE,1,"")</f>
        <v/>
      </c>
      <c r="AP71" s="176" t="str">
        <f>IF(ISERR(FIND(CONCATENATE(AP$4,","),Pra!$S71))=FALSE,1,"")</f>
        <v/>
      </c>
      <c r="AQ71" s="176" t="str">
        <f>IF(ISERR(FIND(CONCATENATE(AQ$4,","),Pra!$S71))=FALSE,1,"")</f>
        <v/>
      </c>
      <c r="AR71" s="176" t="str">
        <f>IF(ISERR(FIND(CONCATENATE(AR$4,","),Pra!$S71))=FALSE,1,"")</f>
        <v/>
      </c>
      <c r="AS71" s="176" t="str">
        <f>IF(ISERR(FIND(CONCATENATE(AS$4,","),Pra!$S71))=FALSE,1,"")</f>
        <v/>
      </c>
      <c r="AT71" s="176" t="str">
        <f>IF(ISERR(FIND(CONCATENATE(AT$4,","),Pra!$S71))=FALSE,1,"")</f>
        <v/>
      </c>
      <c r="AU71" s="176" t="str">
        <f>IF(ISERR(FIND(CONCATENATE(AU$4,","),Pra!$S71))=FALSE,1,"")</f>
        <v/>
      </c>
      <c r="AV71" s="176" t="str">
        <f>IF(ISERR(FIND(CONCATENATE(AV$4,","),Pra!$S71))=FALSE,1,"")</f>
        <v/>
      </c>
      <c r="AW71" s="176" t="str">
        <f>IF(ISERR(FIND(CONCATENATE(AW$4,","),Pra!$S71))=FALSE,1,"")</f>
        <v/>
      </c>
      <c r="AX71" s="176" t="str">
        <f>IF(ISERR(FIND(CONCATENATE(AX$4,","),Pra!$S71))=FALSE,1,"")</f>
        <v/>
      </c>
      <c r="AY71" s="176" t="str">
        <f>IF(ISERR(FIND(CONCATENATE(AY$4,","),Pra!$S71))=FALSE,1,"")</f>
        <v/>
      </c>
      <c r="AZ71" s="176" t="str">
        <f>IF(ISERR(FIND(CONCATENATE(AZ$4,","),Pra!$S71))=FALSE,1,"")</f>
        <v/>
      </c>
      <c r="BA71" s="176" t="str">
        <f>IF(ISERR(FIND(CONCATENATE(BA$4,","),Pra!$S71))=FALSE,1,"")</f>
        <v/>
      </c>
      <c r="BB71" s="176" t="str">
        <f>IF(ISERR(FIND(CONCATENATE(BB$4,","),Pra!$S71))=FALSE,1,"")</f>
        <v/>
      </c>
      <c r="BC71" s="176" t="str">
        <f>IF(ISERR(FIND(CONCATENATE(BC$4,","),Pra!$S71))=FALSE,1,"")</f>
        <v/>
      </c>
      <c r="BD71" s="176" t="str">
        <f>IF(ISERR(FIND(CONCATENATE(BD$4,","),Pra!$S71))=FALSE,1,"")</f>
        <v/>
      </c>
      <c r="BE71" s="176" t="str">
        <f>IF(ISERR(FIND(CONCATENATE(BE$4,","),Pra!$S71))=FALSE,1,"")</f>
        <v/>
      </c>
      <c r="BF71" s="176" t="str">
        <f>IF(ISERR(FIND(CONCATENATE(BF$4,","),Pra!$S71))=FALSE,1,"")</f>
        <v/>
      </c>
      <c r="BG71" s="176">
        <f>IF(ISERR(FIND(CONCATENATE(BG$4,","),Pra!$S71))=FALSE,1,"")</f>
        <v>1</v>
      </c>
      <c r="BH71" s="176">
        <f>IF(ISERR(FIND(CONCATENATE(BH$4,","),Pra!$S71))=FALSE,1,"")</f>
        <v>1</v>
      </c>
      <c r="BI71" s="176">
        <f>IF(ISERR(FIND(CONCATENATE(BI$4,","),Pra!$S71))=FALSE,1,"")</f>
        <v>1</v>
      </c>
      <c r="BJ71" s="176">
        <f>IF(ISERR(FIND(CONCATENATE(BJ$4,","),Pra!$S71))=FALSE,1,"")</f>
        <v>1</v>
      </c>
      <c r="BK71" s="176">
        <f>IF(ISERR(FIND(CONCATENATE(BK$4,","),Pra!$S71))=FALSE,1,"")</f>
        <v>1</v>
      </c>
      <c r="BL71" s="176">
        <f>IF(ISERR(FIND(CONCATENATE(BL$4,","),Pra!$S71))=FALSE,1,"")</f>
        <v>1</v>
      </c>
      <c r="BM71" s="176">
        <f>IF(ISERR(FIND(CONCATENATE(BM$4,","),Pra!$S71))=FALSE,1,"")</f>
        <v>1</v>
      </c>
      <c r="BN71" s="175" t="str">
        <f>(Pra!$C71)</f>
        <v>Praktyka 3 (13 godz. w tyg.)</v>
      </c>
      <c r="BO71" s="176">
        <f>IF(ISERR(FIND(CONCATENATE(BO$4,","),Pra!$T71))=FALSE,1,"")</f>
        <v>1</v>
      </c>
      <c r="BP71" s="176">
        <f>IF(ISERR(FIND(CONCATENATE(BP$4,","),Pra!$T71))=FALSE,1,"")</f>
        <v>1</v>
      </c>
      <c r="BQ71" s="176" t="str">
        <f>IF(ISERR(FIND(CONCATENATE(BQ$4,","),Pra!$T71))=FALSE,1,"")</f>
        <v/>
      </c>
      <c r="BR71" s="176" t="str">
        <f>IF(ISERR(FIND(CONCATENATE(BR$4,","),Pra!$T71))=FALSE,1,"")</f>
        <v/>
      </c>
      <c r="BS71" s="176">
        <f>IF(ISERR(FIND(CONCATENATE(BS$4,","),Pra!$T71))=FALSE,1,"")</f>
        <v>1</v>
      </c>
      <c r="BT71" s="176" t="str">
        <f>IF(ISERR(FIND(CONCATENATE(BT$4,","),Pra!$T71))=FALSE,1,"")</f>
        <v/>
      </c>
      <c r="BU71" s="176" t="str">
        <f>IF(ISERR(FIND(CONCATENATE(BU$4,","),Pra!$T71))=FALSE,1,"")</f>
        <v/>
      </c>
    </row>
    <row r="72" spans="1:73" ht="12.75" customHeight="1">
      <c r="A72" s="175" t="str">
        <f>(Pra!$C72)</f>
        <v>Język obcy</v>
      </c>
      <c r="B72" s="176" t="str">
        <f>IF(ISERR(FIND(CONCATENATE(B$4,","),Pra!$R72))=FALSE,1,"")</f>
        <v/>
      </c>
      <c r="C72" s="176" t="str">
        <f>IF(ISERR(FIND(CONCATENATE(C$4,","),Pra!$R72))=FALSE,1,"")</f>
        <v/>
      </c>
      <c r="D72" s="176" t="str">
        <f>IF(ISERR(FIND(CONCATENATE(D$4,","),Pra!$R72))=FALSE,1,"")</f>
        <v/>
      </c>
      <c r="E72" s="176" t="str">
        <f>IF(ISERR(FIND(CONCATENATE(E$4,","),Pra!$R72))=FALSE,1,"")</f>
        <v/>
      </c>
      <c r="F72" s="176" t="str">
        <f>IF(ISERR(FIND(CONCATENATE(F$4,","),Pra!$R72))=FALSE,1,"")</f>
        <v/>
      </c>
      <c r="G72" s="176" t="str">
        <f>IF(ISERR(FIND(CONCATENATE(G$4,","),Pra!$R72))=FALSE,1,"")</f>
        <v/>
      </c>
      <c r="H72" s="176" t="str">
        <f>IF(ISERR(FIND(CONCATENATE(H$4,","),Pra!$R72))=FALSE,1,"")</f>
        <v/>
      </c>
      <c r="I72" s="176" t="str">
        <f>IF(ISERR(FIND(CONCATENATE(I$4,","),Pra!$R72))=FALSE,1,"")</f>
        <v/>
      </c>
      <c r="J72" s="176" t="str">
        <f>IF(ISERR(FIND(CONCATENATE(J$4,","),Pra!$R72))=FALSE,1,"")</f>
        <v/>
      </c>
      <c r="K72" s="176" t="str">
        <f>IF(ISERR(FIND(CONCATENATE(K$4,","),Pra!$R72))=FALSE,1,"")</f>
        <v/>
      </c>
      <c r="L72" s="176" t="str">
        <f>IF(ISERR(FIND(CONCATENATE(L$4,","),Pra!$R72))=FALSE,1,"")</f>
        <v/>
      </c>
      <c r="M72" s="176" t="str">
        <f>IF(ISERR(FIND(CONCATENATE(M$4,","),Pra!$R72))=FALSE,1,"")</f>
        <v/>
      </c>
      <c r="N72" s="176" t="str">
        <f>IF(ISERR(FIND(CONCATENATE(N$4,","),Pra!$R72))=FALSE,1,"")</f>
        <v/>
      </c>
      <c r="O72" s="176" t="str">
        <f>IF(ISERR(FIND(CONCATENATE(O$4,","),Pra!$R72))=FALSE,1,"")</f>
        <v/>
      </c>
      <c r="P72" s="176" t="str">
        <f>IF(ISERR(FIND(CONCATENATE(P$4,","),Pra!$R72))=FALSE,1,"")</f>
        <v/>
      </c>
      <c r="Q72" s="176" t="str">
        <f>IF(ISERR(FIND(CONCATENATE(Q$4,","),Pra!$R72))=FALSE,1,"")</f>
        <v/>
      </c>
      <c r="R72" s="176" t="str">
        <f>IF(ISERR(FIND(CONCATENATE(R$4,","),Pra!$R72))=FALSE,1,"")</f>
        <v/>
      </c>
      <c r="S72" s="176" t="str">
        <f>IF(ISERR(FIND(CONCATENATE(S$4,","),Pra!$R72))=FALSE,1,"")</f>
        <v/>
      </c>
      <c r="T72" s="176" t="str">
        <f>IF(ISERR(FIND(CONCATENATE(T$4,","),Pra!$R72))=FALSE,1,"")</f>
        <v/>
      </c>
      <c r="U72" s="176" t="str">
        <f>IF(ISERR(FIND(CONCATENATE(U$4,","),Pra!$R72))=FALSE,1,"")</f>
        <v/>
      </c>
      <c r="V72" s="176" t="str">
        <f>IF(ISERR(FIND(CONCATENATE(V$4,","),Pra!$R72))=FALSE,1,"")</f>
        <v/>
      </c>
      <c r="W72" s="176" t="str">
        <f>IF(ISERR(FIND(CONCATENATE(W$4,","),Pra!$R72))=FALSE,1,"")</f>
        <v/>
      </c>
      <c r="X72" s="176" t="str">
        <f>IF(ISERR(FIND(CONCATENATE(X$4,","),Pra!$R72))=FALSE,1,"")</f>
        <v/>
      </c>
      <c r="Y72" s="176" t="str">
        <f>IF(ISERR(FIND(CONCATENATE(Y$4,","),Pra!$R72))=FALSE,1,"")</f>
        <v/>
      </c>
      <c r="Z72" s="176" t="str">
        <f>IF(ISERR(FIND(CONCATENATE(Z$4,","),Pra!$R72))=FALSE,1,"")</f>
        <v/>
      </c>
      <c r="AA72" s="176" t="str">
        <f>IF(ISERR(FIND(CONCATENATE(AA$4,","),Pra!$R72))=FALSE,1,"")</f>
        <v/>
      </c>
      <c r="AB72" s="176" t="str">
        <f>IF(ISERR(FIND(CONCATENATE(AB$4,","),Pra!$R72))=FALSE,1,"")</f>
        <v/>
      </c>
      <c r="AC72" s="176" t="str">
        <f>IF(ISERR(FIND(CONCATENATE(AC$4,","),Pra!$R72))=FALSE,1,"")</f>
        <v/>
      </c>
      <c r="AD72" s="175" t="str">
        <f>(Pra!$C72)</f>
        <v>Język obcy</v>
      </c>
      <c r="AE72" s="176">
        <f>IF(ISERR(FIND(CONCATENATE(AE$4,","),Pra!$S72))=FALSE,1,"")</f>
        <v>1</v>
      </c>
      <c r="AF72" s="176" t="str">
        <f>IF(ISERR(FIND(CONCATENATE(AF$4,","),Pra!$S72))=FALSE,1,"")</f>
        <v/>
      </c>
      <c r="AG72" s="176" t="str">
        <f>IF(ISERR(FIND(CONCATENATE(AG$4,","),Pra!$S72))=FALSE,1,"")</f>
        <v/>
      </c>
      <c r="AH72" s="176">
        <f>IF(ISERR(FIND(CONCATENATE(AH$4,","),Pra!$S72))=FALSE,1,"")</f>
        <v>1</v>
      </c>
      <c r="AI72" s="176">
        <f>IF(ISERR(FIND(CONCATENATE(AI$4,","),Pra!$S72))=FALSE,1,"")</f>
        <v>1</v>
      </c>
      <c r="AJ72" s="176" t="str">
        <f>IF(ISERR(FIND(CONCATENATE(AJ$4,","),Pra!$S72))=FALSE,1,"")</f>
        <v/>
      </c>
      <c r="AK72" s="176">
        <f>IF(ISERR(FIND(CONCATENATE(AK$4,","),Pra!$S72))=FALSE,1,"")</f>
        <v>1</v>
      </c>
      <c r="AL72" s="176" t="str">
        <f>IF(ISERR(FIND(CONCATENATE(AL$4,","),Pra!$S72))=FALSE,1,"")</f>
        <v/>
      </c>
      <c r="AM72" s="176" t="str">
        <f>IF(ISERR(FIND(CONCATENATE(AM$4,","),Pra!$S72))=FALSE,1,"")</f>
        <v/>
      </c>
      <c r="AN72" s="176" t="str">
        <f>IF(ISERR(FIND(CONCATENATE(AN$4,","),Pra!$S72))=FALSE,1,"")</f>
        <v/>
      </c>
      <c r="AO72" s="176" t="str">
        <f>IF(ISERR(FIND(CONCATENATE(AO$4,","),Pra!$S72))=FALSE,1,"")</f>
        <v/>
      </c>
      <c r="AP72" s="176" t="str">
        <f>IF(ISERR(FIND(CONCATENATE(AP$4,","),Pra!$S72))=FALSE,1,"")</f>
        <v/>
      </c>
      <c r="AQ72" s="176" t="str">
        <f>IF(ISERR(FIND(CONCATENATE(AQ$4,","),Pra!$S72))=FALSE,1,"")</f>
        <v/>
      </c>
      <c r="AR72" s="176" t="str">
        <f>IF(ISERR(FIND(CONCATENATE(AR$4,","),Pra!$S72))=FALSE,1,"")</f>
        <v/>
      </c>
      <c r="AS72" s="176" t="str">
        <f>IF(ISERR(FIND(CONCATENATE(AS$4,","),Pra!$S72))=FALSE,1,"")</f>
        <v/>
      </c>
      <c r="AT72" s="176" t="str">
        <f>IF(ISERR(FIND(CONCATENATE(AT$4,","),Pra!$S72))=FALSE,1,"")</f>
        <v/>
      </c>
      <c r="AU72" s="176" t="str">
        <f>IF(ISERR(FIND(CONCATENATE(AU$4,","),Pra!$S72))=FALSE,1,"")</f>
        <v/>
      </c>
      <c r="AV72" s="176" t="str">
        <f>IF(ISERR(FIND(CONCATENATE(AV$4,","),Pra!$S72))=FALSE,1,"")</f>
        <v/>
      </c>
      <c r="AW72" s="176" t="str">
        <f>IF(ISERR(FIND(CONCATENATE(AW$4,","),Pra!$S72))=FALSE,1,"")</f>
        <v/>
      </c>
      <c r="AX72" s="176" t="str">
        <f>IF(ISERR(FIND(CONCATENATE(AX$4,","),Pra!$S72))=FALSE,1,"")</f>
        <v/>
      </c>
      <c r="AY72" s="176" t="str">
        <f>IF(ISERR(FIND(CONCATENATE(AY$4,","),Pra!$S72))=FALSE,1,"")</f>
        <v/>
      </c>
      <c r="AZ72" s="176" t="str">
        <f>IF(ISERR(FIND(CONCATENATE(AZ$4,","),Pra!$S72))=FALSE,1,"")</f>
        <v/>
      </c>
      <c r="BA72" s="176" t="str">
        <f>IF(ISERR(FIND(CONCATENATE(BA$4,","),Pra!$S72))=FALSE,1,"")</f>
        <v/>
      </c>
      <c r="BB72" s="176" t="str">
        <f>IF(ISERR(FIND(CONCATENATE(BB$4,","),Pra!$S72))=FALSE,1,"")</f>
        <v/>
      </c>
      <c r="BC72" s="176" t="str">
        <f>IF(ISERR(FIND(CONCATENATE(BC$4,","),Pra!$S72))=FALSE,1,"")</f>
        <v/>
      </c>
      <c r="BD72" s="176" t="str">
        <f>IF(ISERR(FIND(CONCATENATE(BD$4,","),Pra!$S72))=FALSE,1,"")</f>
        <v/>
      </c>
      <c r="BE72" s="176" t="str">
        <f>IF(ISERR(FIND(CONCATENATE(BE$4,","),Pra!$S72))=FALSE,1,"")</f>
        <v/>
      </c>
      <c r="BF72" s="176" t="str">
        <f>IF(ISERR(FIND(CONCATENATE(BF$4,","),Pra!$S72))=FALSE,1,"")</f>
        <v/>
      </c>
      <c r="BG72" s="176" t="str">
        <f>IF(ISERR(FIND(CONCATENATE(BG$4,","),Pra!$S72))=FALSE,1,"")</f>
        <v/>
      </c>
      <c r="BH72" s="176" t="str">
        <f>IF(ISERR(FIND(CONCATENATE(BH$4,","),Pra!$S72))=FALSE,1,"")</f>
        <v/>
      </c>
      <c r="BI72" s="176" t="str">
        <f>IF(ISERR(FIND(CONCATENATE(BI$4,","),Pra!$S72))=FALSE,1,"")</f>
        <v/>
      </c>
      <c r="BJ72" s="176" t="str">
        <f>IF(ISERR(FIND(CONCATENATE(BJ$4,","),Pra!$S72))=FALSE,1,"")</f>
        <v/>
      </c>
      <c r="BK72" s="176" t="str">
        <f>IF(ISERR(FIND(CONCATENATE(BK$4,","),Pra!$S72))=FALSE,1,"")</f>
        <v/>
      </c>
      <c r="BL72" s="176" t="str">
        <f>IF(ISERR(FIND(CONCATENATE(BL$4,","),Pra!$S72))=FALSE,1,"")</f>
        <v/>
      </c>
      <c r="BM72" s="176" t="str">
        <f>IF(ISERR(FIND(CONCATENATE(BM$4,","),Pra!$S72))=FALSE,1,"")</f>
        <v/>
      </c>
      <c r="BN72" s="175" t="str">
        <f>(Pra!$C72)</f>
        <v>Język obcy</v>
      </c>
      <c r="BO72" s="176">
        <f>IF(ISERR(FIND(CONCATENATE(BO$4,","),Pra!$T72))=FALSE,1,"")</f>
        <v>1</v>
      </c>
      <c r="BP72" s="176" t="str">
        <f>IF(ISERR(FIND(CONCATENATE(BP$4,","),Pra!$T72))=FALSE,1,"")</f>
        <v/>
      </c>
      <c r="BQ72" s="176" t="str">
        <f>IF(ISERR(FIND(CONCATENATE(BQ$4,","),Pra!$T72))=FALSE,1,"")</f>
        <v/>
      </c>
      <c r="BR72" s="176">
        <f>IF(ISERR(FIND(CONCATENATE(BR$4,","),Pra!$T72))=FALSE,1,"")</f>
        <v>1</v>
      </c>
      <c r="BS72" s="176" t="str">
        <f>IF(ISERR(FIND(CONCATENATE(BS$4,","),Pra!$T72))=FALSE,1,"")</f>
        <v/>
      </c>
      <c r="BT72" s="176" t="str">
        <f>IF(ISERR(FIND(CONCATENATE(BT$4,","),Pra!$T72))=FALSE,1,"")</f>
        <v/>
      </c>
      <c r="BU72" s="176" t="str">
        <f>IF(ISERR(FIND(CONCATENATE(BU$4,","),Pra!$T72))=FALSE,1,"")</f>
        <v/>
      </c>
    </row>
    <row r="73" spans="1:73" ht="12.75" customHeight="1">
      <c r="A73" s="175">
        <f>(Pra!$C73)</f>
        <v>0</v>
      </c>
      <c r="B73" s="176" t="str">
        <f>IF(ISERR(FIND(CONCATENATE(B$4,","),Pra!$R73))=FALSE,1,"")</f>
        <v/>
      </c>
      <c r="C73" s="176" t="str">
        <f>IF(ISERR(FIND(CONCATENATE(C$4,","),Pra!$R73))=FALSE,1,"")</f>
        <v/>
      </c>
      <c r="D73" s="176" t="str">
        <f>IF(ISERR(FIND(CONCATENATE(D$4,","),Pra!$R73))=FALSE,1,"")</f>
        <v/>
      </c>
      <c r="E73" s="176" t="str">
        <f>IF(ISERR(FIND(CONCATENATE(E$4,","),Pra!$R73))=FALSE,1,"")</f>
        <v/>
      </c>
      <c r="F73" s="176" t="str">
        <f>IF(ISERR(FIND(CONCATENATE(F$4,","),Pra!$R73))=FALSE,1,"")</f>
        <v/>
      </c>
      <c r="G73" s="176" t="str">
        <f>IF(ISERR(FIND(CONCATENATE(G$4,","),Pra!$R73))=FALSE,1,"")</f>
        <v/>
      </c>
      <c r="H73" s="176" t="str">
        <f>IF(ISERR(FIND(CONCATENATE(H$4,","),Pra!$R73))=FALSE,1,"")</f>
        <v/>
      </c>
      <c r="I73" s="176" t="str">
        <f>IF(ISERR(FIND(CONCATENATE(I$4,","),Pra!$R73))=FALSE,1,"")</f>
        <v/>
      </c>
      <c r="J73" s="176" t="str">
        <f>IF(ISERR(FIND(CONCATENATE(J$4,","),Pra!$R73))=FALSE,1,"")</f>
        <v/>
      </c>
      <c r="K73" s="176" t="str">
        <f>IF(ISERR(FIND(CONCATENATE(K$4,","),Pra!$R73))=FALSE,1,"")</f>
        <v/>
      </c>
      <c r="L73" s="176" t="str">
        <f>IF(ISERR(FIND(CONCATENATE(L$4,","),Pra!$R73))=FALSE,1,"")</f>
        <v/>
      </c>
      <c r="M73" s="176" t="str">
        <f>IF(ISERR(FIND(CONCATENATE(M$4,","),Pra!$R73))=FALSE,1,"")</f>
        <v/>
      </c>
      <c r="N73" s="176" t="str">
        <f>IF(ISERR(FIND(CONCATENATE(N$4,","),Pra!$R73))=FALSE,1,"")</f>
        <v/>
      </c>
      <c r="O73" s="176" t="str">
        <f>IF(ISERR(FIND(CONCATENATE(O$4,","),Pra!$R73))=FALSE,1,"")</f>
        <v/>
      </c>
      <c r="P73" s="176" t="str">
        <f>IF(ISERR(FIND(CONCATENATE(P$4,","),Pra!$R73))=FALSE,1,"")</f>
        <v/>
      </c>
      <c r="Q73" s="176" t="str">
        <f>IF(ISERR(FIND(CONCATENATE(Q$4,","),Pra!$R73))=FALSE,1,"")</f>
        <v/>
      </c>
      <c r="R73" s="176" t="str">
        <f>IF(ISERR(FIND(CONCATENATE(R$4,","),Pra!$R73))=FALSE,1,"")</f>
        <v/>
      </c>
      <c r="S73" s="176" t="str">
        <f>IF(ISERR(FIND(CONCATENATE(S$4,","),Pra!$R73))=FALSE,1,"")</f>
        <v/>
      </c>
      <c r="T73" s="176" t="str">
        <f>IF(ISERR(FIND(CONCATENATE(T$4,","),Pra!$R73))=FALSE,1,"")</f>
        <v/>
      </c>
      <c r="U73" s="176" t="str">
        <f>IF(ISERR(FIND(CONCATENATE(U$4,","),Pra!$R73))=FALSE,1,"")</f>
        <v/>
      </c>
      <c r="V73" s="176" t="str">
        <f>IF(ISERR(FIND(CONCATENATE(V$4,","),Pra!$R73))=FALSE,1,"")</f>
        <v/>
      </c>
      <c r="W73" s="176" t="str">
        <f>IF(ISERR(FIND(CONCATENATE(W$4,","),Pra!$R73))=FALSE,1,"")</f>
        <v/>
      </c>
      <c r="X73" s="176" t="str">
        <f>IF(ISERR(FIND(CONCATENATE(X$4,","),Pra!$R73))=FALSE,1,"")</f>
        <v/>
      </c>
      <c r="Y73" s="176" t="str">
        <f>IF(ISERR(FIND(CONCATENATE(Y$4,","),Pra!$R73))=FALSE,1,"")</f>
        <v/>
      </c>
      <c r="Z73" s="176" t="str">
        <f>IF(ISERR(FIND(CONCATENATE(Z$4,","),Pra!$R73))=FALSE,1,"")</f>
        <v/>
      </c>
      <c r="AA73" s="176" t="str">
        <f>IF(ISERR(FIND(CONCATENATE(AA$4,","),Pra!$R73))=FALSE,1,"")</f>
        <v/>
      </c>
      <c r="AB73" s="176" t="str">
        <f>IF(ISERR(FIND(CONCATENATE(AB$4,","),Pra!$R73))=FALSE,1,"")</f>
        <v/>
      </c>
      <c r="AC73" s="176" t="str">
        <f>IF(ISERR(FIND(CONCATENATE(AC$4,","),Pra!$R73))=FALSE,1,"")</f>
        <v/>
      </c>
      <c r="AD73" s="175">
        <f>(Pra!$C73)</f>
        <v>0</v>
      </c>
      <c r="AE73" s="176" t="str">
        <f>IF(ISERR(FIND(CONCATENATE(AE$4,","),Pra!$S73))=FALSE,1,"")</f>
        <v/>
      </c>
      <c r="AF73" s="176" t="str">
        <f>IF(ISERR(FIND(CONCATENATE(AF$4,","),Pra!$S73))=FALSE,1,"")</f>
        <v/>
      </c>
      <c r="AG73" s="176" t="str">
        <f>IF(ISERR(FIND(CONCATENATE(AG$4,","),Pra!$S73))=FALSE,1,"")</f>
        <v/>
      </c>
      <c r="AH73" s="176" t="str">
        <f>IF(ISERR(FIND(CONCATENATE(AH$4,","),Pra!$S73))=FALSE,1,"")</f>
        <v/>
      </c>
      <c r="AI73" s="176" t="str">
        <f>IF(ISERR(FIND(CONCATENATE(AI$4,","),Pra!$S73))=FALSE,1,"")</f>
        <v/>
      </c>
      <c r="AJ73" s="176" t="str">
        <f>IF(ISERR(FIND(CONCATENATE(AJ$4,","),Pra!$S73))=FALSE,1,"")</f>
        <v/>
      </c>
      <c r="AK73" s="176" t="str">
        <f>IF(ISERR(FIND(CONCATENATE(AK$4,","),Pra!$S73))=FALSE,1,"")</f>
        <v/>
      </c>
      <c r="AL73" s="176" t="str">
        <f>IF(ISERR(FIND(CONCATENATE(AL$4,","),Pra!$S73))=FALSE,1,"")</f>
        <v/>
      </c>
      <c r="AM73" s="176" t="str">
        <f>IF(ISERR(FIND(CONCATENATE(AM$4,","),Pra!$S73))=FALSE,1,"")</f>
        <v/>
      </c>
      <c r="AN73" s="176" t="str">
        <f>IF(ISERR(FIND(CONCATENATE(AN$4,","),Pra!$S73))=FALSE,1,"")</f>
        <v/>
      </c>
      <c r="AO73" s="176" t="str">
        <f>IF(ISERR(FIND(CONCATENATE(AO$4,","),Pra!$S73))=FALSE,1,"")</f>
        <v/>
      </c>
      <c r="AP73" s="176" t="str">
        <f>IF(ISERR(FIND(CONCATENATE(AP$4,","),Pra!$S73))=FALSE,1,"")</f>
        <v/>
      </c>
      <c r="AQ73" s="176" t="str">
        <f>IF(ISERR(FIND(CONCATENATE(AQ$4,","),Pra!$S73))=FALSE,1,"")</f>
        <v/>
      </c>
      <c r="AR73" s="176" t="str">
        <f>IF(ISERR(FIND(CONCATENATE(AR$4,","),Pra!$S73))=FALSE,1,"")</f>
        <v/>
      </c>
      <c r="AS73" s="176" t="str">
        <f>IF(ISERR(FIND(CONCATENATE(AS$4,","),Pra!$S73))=FALSE,1,"")</f>
        <v/>
      </c>
      <c r="AT73" s="176" t="str">
        <f>IF(ISERR(FIND(CONCATENATE(AT$4,","),Pra!$S73))=FALSE,1,"")</f>
        <v/>
      </c>
      <c r="AU73" s="176" t="str">
        <f>IF(ISERR(FIND(CONCATENATE(AU$4,","),Pra!$S73))=FALSE,1,"")</f>
        <v/>
      </c>
      <c r="AV73" s="176" t="str">
        <f>IF(ISERR(FIND(CONCATENATE(AV$4,","),Pra!$S73))=FALSE,1,"")</f>
        <v/>
      </c>
      <c r="AW73" s="176" t="str">
        <f>IF(ISERR(FIND(CONCATENATE(AW$4,","),Pra!$S73))=FALSE,1,"")</f>
        <v/>
      </c>
      <c r="AX73" s="176" t="str">
        <f>IF(ISERR(FIND(CONCATENATE(AX$4,","),Pra!$S73))=FALSE,1,"")</f>
        <v/>
      </c>
      <c r="AY73" s="176" t="str">
        <f>IF(ISERR(FIND(CONCATENATE(AY$4,","),Pra!$S73))=FALSE,1,"")</f>
        <v/>
      </c>
      <c r="AZ73" s="176" t="str">
        <f>IF(ISERR(FIND(CONCATENATE(AZ$4,","),Pra!$S73))=FALSE,1,"")</f>
        <v/>
      </c>
      <c r="BA73" s="176" t="str">
        <f>IF(ISERR(FIND(CONCATENATE(BA$4,","),Pra!$S73))=FALSE,1,"")</f>
        <v/>
      </c>
      <c r="BB73" s="176" t="str">
        <f>IF(ISERR(FIND(CONCATENATE(BB$4,","),Pra!$S73))=FALSE,1,"")</f>
        <v/>
      </c>
      <c r="BC73" s="176" t="str">
        <f>IF(ISERR(FIND(CONCATENATE(BC$4,","),Pra!$S73))=FALSE,1,"")</f>
        <v/>
      </c>
      <c r="BD73" s="176" t="str">
        <f>IF(ISERR(FIND(CONCATENATE(BD$4,","),Pra!$S73))=FALSE,1,"")</f>
        <v/>
      </c>
      <c r="BE73" s="176" t="str">
        <f>IF(ISERR(FIND(CONCATENATE(BE$4,","),Pra!$S73))=FALSE,1,"")</f>
        <v/>
      </c>
      <c r="BF73" s="176" t="str">
        <f>IF(ISERR(FIND(CONCATENATE(BF$4,","),Pra!$S73))=FALSE,1,"")</f>
        <v/>
      </c>
      <c r="BG73" s="176" t="str">
        <f>IF(ISERR(FIND(CONCATENATE(BG$4,","),Pra!$S73))=FALSE,1,"")</f>
        <v/>
      </c>
      <c r="BH73" s="176" t="str">
        <f>IF(ISERR(FIND(CONCATENATE(BH$4,","),Pra!$S73))=FALSE,1,"")</f>
        <v/>
      </c>
      <c r="BI73" s="176" t="str">
        <f>IF(ISERR(FIND(CONCATENATE(BI$4,","),Pra!$S73))=FALSE,1,"")</f>
        <v/>
      </c>
      <c r="BJ73" s="176" t="str">
        <f>IF(ISERR(FIND(CONCATENATE(BJ$4,","),Pra!$S73))=FALSE,1,"")</f>
        <v/>
      </c>
      <c r="BK73" s="176" t="str">
        <f>IF(ISERR(FIND(CONCATENATE(BK$4,","),Pra!$S73))=FALSE,1,"")</f>
        <v/>
      </c>
      <c r="BL73" s="176" t="str">
        <f>IF(ISERR(FIND(CONCATENATE(BL$4,","),Pra!$S73))=FALSE,1,"")</f>
        <v/>
      </c>
      <c r="BM73" s="176" t="str">
        <f>IF(ISERR(FIND(CONCATENATE(BM$4,","),Pra!$S73))=FALSE,1,"")</f>
        <v/>
      </c>
      <c r="BN73" s="175">
        <f>(Pra!$C73)</f>
        <v>0</v>
      </c>
      <c r="BO73" s="176" t="str">
        <f>IF(ISERR(FIND(CONCATENATE(BO$4,","),Pra!$T73))=FALSE,1,"")</f>
        <v/>
      </c>
      <c r="BP73" s="176" t="str">
        <f>IF(ISERR(FIND(CONCATENATE(BP$4,","),Pra!$T73))=FALSE,1,"")</f>
        <v/>
      </c>
      <c r="BQ73" s="176" t="str">
        <f>IF(ISERR(FIND(CONCATENATE(BQ$4,","),Pra!$T73))=FALSE,1,"")</f>
        <v/>
      </c>
      <c r="BR73" s="176" t="str">
        <f>IF(ISERR(FIND(CONCATENATE(BR$4,","),Pra!$T73))=FALSE,1,"")</f>
        <v/>
      </c>
      <c r="BS73" s="176" t="str">
        <f>IF(ISERR(FIND(CONCATENATE(BS$4,","),Pra!$T73))=FALSE,1,"")</f>
        <v/>
      </c>
      <c r="BT73" s="176" t="str">
        <f>IF(ISERR(FIND(CONCATENATE(BT$4,","),Pra!$T73))=FALSE,1,"")</f>
        <v/>
      </c>
      <c r="BU73" s="176" t="str">
        <f>IF(ISERR(FIND(CONCATENATE(BU$4,","),Pra!$T73))=FALSE,1,"")</f>
        <v/>
      </c>
    </row>
    <row r="74" spans="1:73" ht="12.75" customHeight="1">
      <c r="A74" s="175">
        <f>(Pra!$C74)</f>
        <v>0</v>
      </c>
      <c r="B74" s="176" t="str">
        <f>IF(ISERR(FIND(CONCATENATE(B$4,","),Pra!$R74))=FALSE,1,"")</f>
        <v/>
      </c>
      <c r="C74" s="176" t="str">
        <f>IF(ISERR(FIND(CONCATENATE(C$4,","),Pra!$R74))=FALSE,1,"")</f>
        <v/>
      </c>
      <c r="D74" s="176" t="str">
        <f>IF(ISERR(FIND(CONCATENATE(D$4,","),Pra!$R74))=FALSE,1,"")</f>
        <v/>
      </c>
      <c r="E74" s="176" t="str">
        <f>IF(ISERR(FIND(CONCATENATE(E$4,","),Pra!$R74))=FALSE,1,"")</f>
        <v/>
      </c>
      <c r="F74" s="176" t="str">
        <f>IF(ISERR(FIND(CONCATENATE(F$4,","),Pra!$R74))=FALSE,1,"")</f>
        <v/>
      </c>
      <c r="G74" s="176" t="str">
        <f>IF(ISERR(FIND(CONCATENATE(G$4,","),Pra!$R74))=FALSE,1,"")</f>
        <v/>
      </c>
      <c r="H74" s="176" t="str">
        <f>IF(ISERR(FIND(CONCATENATE(H$4,","),Pra!$R74))=FALSE,1,"")</f>
        <v/>
      </c>
      <c r="I74" s="176" t="str">
        <f>IF(ISERR(FIND(CONCATENATE(I$4,","),Pra!$R74))=FALSE,1,"")</f>
        <v/>
      </c>
      <c r="J74" s="176" t="str">
        <f>IF(ISERR(FIND(CONCATENATE(J$4,","),Pra!$R74))=FALSE,1,"")</f>
        <v/>
      </c>
      <c r="K74" s="176" t="str">
        <f>IF(ISERR(FIND(CONCATENATE(K$4,","),Pra!$R74))=FALSE,1,"")</f>
        <v/>
      </c>
      <c r="L74" s="176" t="str">
        <f>IF(ISERR(FIND(CONCATENATE(L$4,","),Pra!$R74))=FALSE,1,"")</f>
        <v/>
      </c>
      <c r="M74" s="176" t="str">
        <f>IF(ISERR(FIND(CONCATENATE(M$4,","),Pra!$R74))=FALSE,1,"")</f>
        <v/>
      </c>
      <c r="N74" s="176" t="str">
        <f>IF(ISERR(FIND(CONCATENATE(N$4,","),Pra!$R74))=FALSE,1,"")</f>
        <v/>
      </c>
      <c r="O74" s="176" t="str">
        <f>IF(ISERR(FIND(CONCATENATE(O$4,","),Pra!$R74))=FALSE,1,"")</f>
        <v/>
      </c>
      <c r="P74" s="176" t="str">
        <f>IF(ISERR(FIND(CONCATENATE(P$4,","),Pra!$R74))=FALSE,1,"")</f>
        <v/>
      </c>
      <c r="Q74" s="176" t="str">
        <f>IF(ISERR(FIND(CONCATENATE(Q$4,","),Pra!$R74))=FALSE,1,"")</f>
        <v/>
      </c>
      <c r="R74" s="176" t="str">
        <f>IF(ISERR(FIND(CONCATENATE(R$4,","),Pra!$R74))=FALSE,1,"")</f>
        <v/>
      </c>
      <c r="S74" s="176" t="str">
        <f>IF(ISERR(FIND(CONCATENATE(S$4,","),Pra!$R74))=FALSE,1,"")</f>
        <v/>
      </c>
      <c r="T74" s="176" t="str">
        <f>IF(ISERR(FIND(CONCATENATE(T$4,","),Pra!$R74))=FALSE,1,"")</f>
        <v/>
      </c>
      <c r="U74" s="176" t="str">
        <f>IF(ISERR(FIND(CONCATENATE(U$4,","),Pra!$R74))=FALSE,1,"")</f>
        <v/>
      </c>
      <c r="V74" s="176" t="str">
        <f>IF(ISERR(FIND(CONCATENATE(V$4,","),Pra!$R74))=FALSE,1,"")</f>
        <v/>
      </c>
      <c r="W74" s="176" t="str">
        <f>IF(ISERR(FIND(CONCATENATE(W$4,","),Pra!$R74))=FALSE,1,"")</f>
        <v/>
      </c>
      <c r="X74" s="176" t="str">
        <f>IF(ISERR(FIND(CONCATENATE(X$4,","),Pra!$R74))=FALSE,1,"")</f>
        <v/>
      </c>
      <c r="Y74" s="176" t="str">
        <f>IF(ISERR(FIND(CONCATENATE(Y$4,","),Pra!$R74))=FALSE,1,"")</f>
        <v/>
      </c>
      <c r="Z74" s="176" t="str">
        <f>IF(ISERR(FIND(CONCATENATE(Z$4,","),Pra!$R74))=FALSE,1,"")</f>
        <v/>
      </c>
      <c r="AA74" s="176" t="str">
        <f>IF(ISERR(FIND(CONCATENATE(AA$4,","),Pra!$R74))=FALSE,1,"")</f>
        <v/>
      </c>
      <c r="AB74" s="176" t="str">
        <f>IF(ISERR(FIND(CONCATENATE(AB$4,","),Pra!$R74))=FALSE,1,"")</f>
        <v/>
      </c>
      <c r="AC74" s="176" t="str">
        <f>IF(ISERR(FIND(CONCATENATE(AC$4,","),Pra!$R74))=FALSE,1,"")</f>
        <v/>
      </c>
      <c r="AD74" s="175">
        <f>(Pra!$C74)</f>
        <v>0</v>
      </c>
      <c r="AE74" s="176" t="str">
        <f>IF(ISERR(FIND(CONCATENATE(AE$4,","),Pra!$S74))=FALSE,1,"")</f>
        <v/>
      </c>
      <c r="AF74" s="176" t="str">
        <f>IF(ISERR(FIND(CONCATENATE(AF$4,","),Pra!$S74))=FALSE,1,"")</f>
        <v/>
      </c>
      <c r="AG74" s="176" t="str">
        <f>IF(ISERR(FIND(CONCATENATE(AG$4,","),Pra!$S74))=FALSE,1,"")</f>
        <v/>
      </c>
      <c r="AH74" s="176" t="str">
        <f>IF(ISERR(FIND(CONCATENATE(AH$4,","),Pra!$S74))=FALSE,1,"")</f>
        <v/>
      </c>
      <c r="AI74" s="176" t="str">
        <f>IF(ISERR(FIND(CONCATENATE(AI$4,","),Pra!$S74))=FALSE,1,"")</f>
        <v/>
      </c>
      <c r="AJ74" s="176" t="str">
        <f>IF(ISERR(FIND(CONCATENATE(AJ$4,","),Pra!$S74))=FALSE,1,"")</f>
        <v/>
      </c>
      <c r="AK74" s="176" t="str">
        <f>IF(ISERR(FIND(CONCATENATE(AK$4,","),Pra!$S74))=FALSE,1,"")</f>
        <v/>
      </c>
      <c r="AL74" s="176" t="str">
        <f>IF(ISERR(FIND(CONCATENATE(AL$4,","),Pra!$S74))=FALSE,1,"")</f>
        <v/>
      </c>
      <c r="AM74" s="176" t="str">
        <f>IF(ISERR(FIND(CONCATENATE(AM$4,","),Pra!$S74))=FALSE,1,"")</f>
        <v/>
      </c>
      <c r="AN74" s="176" t="str">
        <f>IF(ISERR(FIND(CONCATENATE(AN$4,","),Pra!$S74))=FALSE,1,"")</f>
        <v/>
      </c>
      <c r="AO74" s="176" t="str">
        <f>IF(ISERR(FIND(CONCATENATE(AO$4,","),Pra!$S74))=FALSE,1,"")</f>
        <v/>
      </c>
      <c r="AP74" s="176" t="str">
        <f>IF(ISERR(FIND(CONCATENATE(AP$4,","),Pra!$S74))=FALSE,1,"")</f>
        <v/>
      </c>
      <c r="AQ74" s="176" t="str">
        <f>IF(ISERR(FIND(CONCATENATE(AQ$4,","),Pra!$S74))=FALSE,1,"")</f>
        <v/>
      </c>
      <c r="AR74" s="176" t="str">
        <f>IF(ISERR(FIND(CONCATENATE(AR$4,","),Pra!$S74))=FALSE,1,"")</f>
        <v/>
      </c>
      <c r="AS74" s="176" t="str">
        <f>IF(ISERR(FIND(CONCATENATE(AS$4,","),Pra!$S74))=FALSE,1,"")</f>
        <v/>
      </c>
      <c r="AT74" s="176" t="str">
        <f>IF(ISERR(FIND(CONCATENATE(AT$4,","),Pra!$S74))=FALSE,1,"")</f>
        <v/>
      </c>
      <c r="AU74" s="176" t="str">
        <f>IF(ISERR(FIND(CONCATENATE(AU$4,","),Pra!$S74))=FALSE,1,"")</f>
        <v/>
      </c>
      <c r="AV74" s="176" t="str">
        <f>IF(ISERR(FIND(CONCATENATE(AV$4,","),Pra!$S74))=FALSE,1,"")</f>
        <v/>
      </c>
      <c r="AW74" s="176" t="str">
        <f>IF(ISERR(FIND(CONCATENATE(AW$4,","),Pra!$S74))=FALSE,1,"")</f>
        <v/>
      </c>
      <c r="AX74" s="176" t="str">
        <f>IF(ISERR(FIND(CONCATENATE(AX$4,","),Pra!$S74))=FALSE,1,"")</f>
        <v/>
      </c>
      <c r="AY74" s="176" t="str">
        <f>IF(ISERR(FIND(CONCATENATE(AY$4,","),Pra!$S74))=FALSE,1,"")</f>
        <v/>
      </c>
      <c r="AZ74" s="176" t="str">
        <f>IF(ISERR(FIND(CONCATENATE(AZ$4,","),Pra!$S74))=FALSE,1,"")</f>
        <v/>
      </c>
      <c r="BA74" s="176" t="str">
        <f>IF(ISERR(FIND(CONCATENATE(BA$4,","),Pra!$S74))=FALSE,1,"")</f>
        <v/>
      </c>
      <c r="BB74" s="176" t="str">
        <f>IF(ISERR(FIND(CONCATENATE(BB$4,","),Pra!$S74))=FALSE,1,"")</f>
        <v/>
      </c>
      <c r="BC74" s="176" t="str">
        <f>IF(ISERR(FIND(CONCATENATE(BC$4,","),Pra!$S74))=FALSE,1,"")</f>
        <v/>
      </c>
      <c r="BD74" s="176" t="str">
        <f>IF(ISERR(FIND(CONCATENATE(BD$4,","),Pra!$S74))=FALSE,1,"")</f>
        <v/>
      </c>
      <c r="BE74" s="176" t="str">
        <f>IF(ISERR(FIND(CONCATENATE(BE$4,","),Pra!$S74))=FALSE,1,"")</f>
        <v/>
      </c>
      <c r="BF74" s="176" t="str">
        <f>IF(ISERR(FIND(CONCATENATE(BF$4,","),Pra!$S74))=FALSE,1,"")</f>
        <v/>
      </c>
      <c r="BG74" s="176" t="str">
        <f>IF(ISERR(FIND(CONCATENATE(BG$4,","),Pra!$S74))=FALSE,1,"")</f>
        <v/>
      </c>
      <c r="BH74" s="176" t="str">
        <f>IF(ISERR(FIND(CONCATENATE(BH$4,","),Pra!$S74))=FALSE,1,"")</f>
        <v/>
      </c>
      <c r="BI74" s="176" t="str">
        <f>IF(ISERR(FIND(CONCATENATE(BI$4,","),Pra!$S74))=FALSE,1,"")</f>
        <v/>
      </c>
      <c r="BJ74" s="176" t="str">
        <f>IF(ISERR(FIND(CONCATENATE(BJ$4,","),Pra!$S74))=FALSE,1,"")</f>
        <v/>
      </c>
      <c r="BK74" s="176" t="str">
        <f>IF(ISERR(FIND(CONCATENATE(BK$4,","),Pra!$S74))=FALSE,1,"")</f>
        <v/>
      </c>
      <c r="BL74" s="176" t="str">
        <f>IF(ISERR(FIND(CONCATENATE(BL$4,","),Pra!$S74))=FALSE,1,"")</f>
        <v/>
      </c>
      <c r="BM74" s="176" t="str">
        <f>IF(ISERR(FIND(CONCATENATE(BM$4,","),Pra!$S74))=FALSE,1,"")</f>
        <v/>
      </c>
      <c r="BN74" s="175">
        <f>(Pra!$C74)</f>
        <v>0</v>
      </c>
      <c r="BO74" s="176" t="str">
        <f>IF(ISERR(FIND(CONCATENATE(BO$4,","),Pra!$T74))=FALSE,1,"")</f>
        <v/>
      </c>
      <c r="BP74" s="176" t="str">
        <f>IF(ISERR(FIND(CONCATENATE(BP$4,","),Pra!$T74))=FALSE,1,"")</f>
        <v/>
      </c>
      <c r="BQ74" s="176" t="str">
        <f>IF(ISERR(FIND(CONCATENATE(BQ$4,","),Pra!$T74))=FALSE,1,"")</f>
        <v/>
      </c>
      <c r="BR74" s="176" t="str">
        <f>IF(ISERR(FIND(CONCATENATE(BR$4,","),Pra!$T74))=FALSE,1,"")</f>
        <v/>
      </c>
      <c r="BS74" s="176" t="str">
        <f>IF(ISERR(FIND(CONCATENATE(BS$4,","),Pra!$T74))=FALSE,1,"")</f>
        <v/>
      </c>
      <c r="BT74" s="176" t="str">
        <f>IF(ISERR(FIND(CONCATENATE(BT$4,","),Pra!$T74))=FALSE,1,"")</f>
        <v/>
      </c>
      <c r="BU74" s="176" t="str">
        <f>IF(ISERR(FIND(CONCATENATE(BU$4,","),Pra!$T74))=FALSE,1,"")</f>
        <v/>
      </c>
    </row>
    <row r="75" spans="1:73" ht="12.75" customHeight="1">
      <c r="A75" s="172" t="str">
        <f>(Pra!$C75)</f>
        <v>Semestr 6:</v>
      </c>
      <c r="B75" s="176" t="str">
        <f>IF(ISERR(FIND(CONCATENATE(B$4,","),Pra!$R75))=FALSE,1,"")</f>
        <v/>
      </c>
      <c r="C75" s="176" t="str">
        <f>IF(ISERR(FIND(CONCATENATE(C$4,","),Pra!$R75))=FALSE,1,"")</f>
        <v/>
      </c>
      <c r="D75" s="176" t="str">
        <f>IF(ISERR(FIND(CONCATENATE(D$4,","),Pra!$R75))=FALSE,1,"")</f>
        <v/>
      </c>
      <c r="E75" s="176" t="str">
        <f>IF(ISERR(FIND(CONCATENATE(E$4,","),Pra!$R75))=FALSE,1,"")</f>
        <v/>
      </c>
      <c r="F75" s="176" t="str">
        <f>IF(ISERR(FIND(CONCATENATE(F$4,","),Pra!$R75))=FALSE,1,"")</f>
        <v/>
      </c>
      <c r="G75" s="176" t="str">
        <f>IF(ISERR(FIND(CONCATENATE(G$4,","),Pra!$R75))=FALSE,1,"")</f>
        <v/>
      </c>
      <c r="H75" s="176" t="str">
        <f>IF(ISERR(FIND(CONCATENATE(H$4,","),Pra!$R75))=FALSE,1,"")</f>
        <v/>
      </c>
      <c r="I75" s="176" t="str">
        <f>IF(ISERR(FIND(CONCATENATE(I$4,","),Pra!$R75))=FALSE,1,"")</f>
        <v/>
      </c>
      <c r="J75" s="176" t="str">
        <f>IF(ISERR(FIND(CONCATENATE(J$4,","),Pra!$R75))=FALSE,1,"")</f>
        <v/>
      </c>
      <c r="K75" s="176" t="str">
        <f>IF(ISERR(FIND(CONCATENATE(K$4,","),Pra!$R75))=FALSE,1,"")</f>
        <v/>
      </c>
      <c r="L75" s="176" t="str">
        <f>IF(ISERR(FIND(CONCATENATE(L$4,","),Pra!$R75))=FALSE,1,"")</f>
        <v/>
      </c>
      <c r="M75" s="176" t="str">
        <f>IF(ISERR(FIND(CONCATENATE(M$4,","),Pra!$R75))=FALSE,1,"")</f>
        <v/>
      </c>
      <c r="N75" s="176" t="str">
        <f>IF(ISERR(FIND(CONCATENATE(N$4,","),Pra!$R75))=FALSE,1,"")</f>
        <v/>
      </c>
      <c r="O75" s="176" t="str">
        <f>IF(ISERR(FIND(CONCATENATE(O$4,","),Pra!$R75))=FALSE,1,"")</f>
        <v/>
      </c>
      <c r="P75" s="176" t="str">
        <f>IF(ISERR(FIND(CONCATENATE(P$4,","),Pra!$R75))=FALSE,1,"")</f>
        <v/>
      </c>
      <c r="Q75" s="176" t="str">
        <f>IF(ISERR(FIND(CONCATENATE(Q$4,","),Pra!$R75))=FALSE,1,"")</f>
        <v/>
      </c>
      <c r="R75" s="176" t="str">
        <f>IF(ISERR(FIND(CONCATENATE(R$4,","),Pra!$R75))=FALSE,1,"")</f>
        <v/>
      </c>
      <c r="S75" s="176" t="str">
        <f>IF(ISERR(FIND(CONCATENATE(S$4,","),Pra!$R75))=FALSE,1,"")</f>
        <v/>
      </c>
      <c r="T75" s="176" t="str">
        <f>IF(ISERR(FIND(CONCATENATE(T$4,","),Pra!$R75))=FALSE,1,"")</f>
        <v/>
      </c>
      <c r="U75" s="176" t="str">
        <f>IF(ISERR(FIND(CONCATENATE(U$4,","),Pra!$R75))=FALSE,1,"")</f>
        <v/>
      </c>
      <c r="V75" s="176" t="str">
        <f>IF(ISERR(FIND(CONCATENATE(V$4,","),Pra!$R75))=FALSE,1,"")</f>
        <v/>
      </c>
      <c r="W75" s="176" t="str">
        <f>IF(ISERR(FIND(CONCATENATE(W$4,","),Pra!$R75))=FALSE,1,"")</f>
        <v/>
      </c>
      <c r="X75" s="176" t="str">
        <f>IF(ISERR(FIND(CONCATENATE(X$4,","),Pra!$R75))=FALSE,1,"")</f>
        <v/>
      </c>
      <c r="Y75" s="176" t="str">
        <f>IF(ISERR(FIND(CONCATENATE(Y$4,","),Pra!$R75))=FALSE,1,"")</f>
        <v/>
      </c>
      <c r="Z75" s="176" t="str">
        <f>IF(ISERR(FIND(CONCATENATE(Z$4,","),Pra!$R75))=FALSE,1,"")</f>
        <v/>
      </c>
      <c r="AA75" s="176" t="str">
        <f>IF(ISERR(FIND(CONCATENATE(AA$4,","),Pra!$R75))=FALSE,1,"")</f>
        <v/>
      </c>
      <c r="AB75" s="176" t="str">
        <f>IF(ISERR(FIND(CONCATENATE(AB$4,","),Pra!$R75))=FALSE,1,"")</f>
        <v/>
      </c>
      <c r="AC75" s="176" t="str">
        <f>IF(ISERR(FIND(CONCATENATE(AC$4,","),Pra!$R75))=FALSE,1,"")</f>
        <v/>
      </c>
      <c r="AD75" s="172" t="str">
        <f>(Pra!$C75)</f>
        <v>Semestr 6:</v>
      </c>
      <c r="AE75" s="176" t="str">
        <f>IF(ISERR(FIND(CONCATENATE(AE$4,","),Pra!$S75))=FALSE,1,"")</f>
        <v/>
      </c>
      <c r="AF75" s="176" t="str">
        <f>IF(ISERR(FIND(CONCATENATE(AF$4,","),Pra!$S75))=FALSE,1,"")</f>
        <v/>
      </c>
      <c r="AG75" s="176" t="str">
        <f>IF(ISERR(FIND(CONCATENATE(AG$4,","),Pra!$S75))=FALSE,1,"")</f>
        <v/>
      </c>
      <c r="AH75" s="176" t="str">
        <f>IF(ISERR(FIND(CONCATENATE(AH$4,","),Pra!$S75))=FALSE,1,"")</f>
        <v/>
      </c>
      <c r="AI75" s="176" t="str">
        <f>IF(ISERR(FIND(CONCATENATE(AI$4,","),Pra!$S75))=FALSE,1,"")</f>
        <v/>
      </c>
      <c r="AJ75" s="176" t="str">
        <f>IF(ISERR(FIND(CONCATENATE(AJ$4,","),Pra!$S75))=FALSE,1,"")</f>
        <v/>
      </c>
      <c r="AK75" s="176" t="str">
        <f>IF(ISERR(FIND(CONCATENATE(AK$4,","),Pra!$S75))=FALSE,1,"")</f>
        <v/>
      </c>
      <c r="AL75" s="176" t="str">
        <f>IF(ISERR(FIND(CONCATENATE(AL$4,","),Pra!$S75))=FALSE,1,"")</f>
        <v/>
      </c>
      <c r="AM75" s="176" t="str">
        <f>IF(ISERR(FIND(CONCATENATE(AM$4,","),Pra!$S75))=FALSE,1,"")</f>
        <v/>
      </c>
      <c r="AN75" s="176" t="str">
        <f>IF(ISERR(FIND(CONCATENATE(AN$4,","),Pra!$S75))=FALSE,1,"")</f>
        <v/>
      </c>
      <c r="AO75" s="176" t="str">
        <f>IF(ISERR(FIND(CONCATENATE(AO$4,","),Pra!$S75))=FALSE,1,"")</f>
        <v/>
      </c>
      <c r="AP75" s="176" t="str">
        <f>IF(ISERR(FIND(CONCATENATE(AP$4,","),Pra!$S75))=FALSE,1,"")</f>
        <v/>
      </c>
      <c r="AQ75" s="176" t="str">
        <f>IF(ISERR(FIND(CONCATENATE(AQ$4,","),Pra!$S75))=FALSE,1,"")</f>
        <v/>
      </c>
      <c r="AR75" s="176" t="str">
        <f>IF(ISERR(FIND(CONCATENATE(AR$4,","),Pra!$S75))=FALSE,1,"")</f>
        <v/>
      </c>
      <c r="AS75" s="176" t="str">
        <f>IF(ISERR(FIND(CONCATENATE(AS$4,","),Pra!$S75))=FALSE,1,"")</f>
        <v/>
      </c>
      <c r="AT75" s="176" t="str">
        <f>IF(ISERR(FIND(CONCATENATE(AT$4,","),Pra!$S75))=FALSE,1,"")</f>
        <v/>
      </c>
      <c r="AU75" s="176" t="str">
        <f>IF(ISERR(FIND(CONCATENATE(AU$4,","),Pra!$S75))=FALSE,1,"")</f>
        <v/>
      </c>
      <c r="AV75" s="176" t="str">
        <f>IF(ISERR(FIND(CONCATENATE(AV$4,","),Pra!$S75))=FALSE,1,"")</f>
        <v/>
      </c>
      <c r="AW75" s="176" t="str">
        <f>IF(ISERR(FIND(CONCATENATE(AW$4,","),Pra!$S75))=FALSE,1,"")</f>
        <v/>
      </c>
      <c r="AX75" s="176" t="str">
        <f>IF(ISERR(FIND(CONCATENATE(AX$4,","),Pra!$S75))=FALSE,1,"")</f>
        <v/>
      </c>
      <c r="AY75" s="176" t="str">
        <f>IF(ISERR(FIND(CONCATENATE(AY$4,","),Pra!$S75))=FALSE,1,"")</f>
        <v/>
      </c>
      <c r="AZ75" s="176" t="str">
        <f>IF(ISERR(FIND(CONCATENATE(AZ$4,","),Pra!$S75))=FALSE,1,"")</f>
        <v/>
      </c>
      <c r="BA75" s="176" t="str">
        <f>IF(ISERR(FIND(CONCATENATE(BA$4,","),Pra!$S75))=FALSE,1,"")</f>
        <v/>
      </c>
      <c r="BB75" s="176" t="str">
        <f>IF(ISERR(FIND(CONCATENATE(BB$4,","),Pra!$S75))=FALSE,1,"")</f>
        <v/>
      </c>
      <c r="BC75" s="176" t="str">
        <f>IF(ISERR(FIND(CONCATENATE(BC$4,","),Pra!$S75))=FALSE,1,"")</f>
        <v/>
      </c>
      <c r="BD75" s="176" t="str">
        <f>IF(ISERR(FIND(CONCATENATE(BD$4,","),Pra!$S75))=FALSE,1,"")</f>
        <v/>
      </c>
      <c r="BE75" s="176" t="str">
        <f>IF(ISERR(FIND(CONCATENATE(BE$4,","),Pra!$S75))=FALSE,1,"")</f>
        <v/>
      </c>
      <c r="BF75" s="176" t="str">
        <f>IF(ISERR(FIND(CONCATENATE(BF$4,","),Pra!$S75))=FALSE,1,"")</f>
        <v/>
      </c>
      <c r="BG75" s="176" t="str">
        <f>IF(ISERR(FIND(CONCATENATE(BG$4,","),Pra!$S75))=FALSE,1,"")</f>
        <v/>
      </c>
      <c r="BH75" s="176" t="str">
        <f>IF(ISERR(FIND(CONCATENATE(BH$4,","),Pra!$S75))=FALSE,1,"")</f>
        <v/>
      </c>
      <c r="BI75" s="176" t="str">
        <f>IF(ISERR(FIND(CONCATENATE(BI$4,","),Pra!$S75))=FALSE,1,"")</f>
        <v/>
      </c>
      <c r="BJ75" s="176" t="str">
        <f>IF(ISERR(FIND(CONCATENATE(BJ$4,","),Pra!$S75))=FALSE,1,"")</f>
        <v/>
      </c>
      <c r="BK75" s="176" t="str">
        <f>IF(ISERR(FIND(CONCATENATE(BK$4,","),Pra!$S75))=FALSE,1,"")</f>
        <v/>
      </c>
      <c r="BL75" s="176" t="str">
        <f>IF(ISERR(FIND(CONCATENATE(BL$4,","),Pra!$S75))=FALSE,1,"")</f>
        <v/>
      </c>
      <c r="BM75" s="176" t="str">
        <f>IF(ISERR(FIND(CONCATENATE(BM$4,","),Pra!$S75))=FALSE,1,"")</f>
        <v/>
      </c>
      <c r="BN75" s="172" t="str">
        <f>(Pra!$C75)</f>
        <v>Semestr 6:</v>
      </c>
      <c r="BO75" s="176" t="str">
        <f>IF(ISERR(FIND(CONCATENATE(BO$4,","),Pra!$T75))=FALSE,1,"")</f>
        <v/>
      </c>
      <c r="BP75" s="176" t="str">
        <f>IF(ISERR(FIND(CONCATENATE(BP$4,","),Pra!$T75))=FALSE,1,"")</f>
        <v/>
      </c>
      <c r="BQ75" s="176" t="str">
        <f>IF(ISERR(FIND(CONCATENATE(BQ$4,","),Pra!$T75))=FALSE,1,"")</f>
        <v/>
      </c>
      <c r="BR75" s="176" t="str">
        <f>IF(ISERR(FIND(CONCATENATE(BR$4,","),Pra!$T75))=FALSE,1,"")</f>
        <v/>
      </c>
      <c r="BS75" s="176" t="str">
        <f>IF(ISERR(FIND(CONCATENATE(BS$4,","),Pra!$T75))=FALSE,1,"")</f>
        <v/>
      </c>
      <c r="BT75" s="176" t="str">
        <f>IF(ISERR(FIND(CONCATENATE(BT$4,","),Pra!$T75))=FALSE,1,"")</f>
        <v/>
      </c>
      <c r="BU75" s="176" t="str">
        <f>IF(ISERR(FIND(CONCATENATE(BU$4,","),Pra!$T75))=FALSE,1,"")</f>
        <v/>
      </c>
    </row>
    <row r="76" spans="1:73" ht="12.75" customHeight="1">
      <c r="A76" s="172" t="str">
        <f>(Pra!$C76)</f>
        <v>Moduł kształcenia</v>
      </c>
      <c r="B76" s="176" t="str">
        <f>IF(ISERR(FIND(CONCATENATE(B$4,","),Pra!$R76))=FALSE,1,"")</f>
        <v/>
      </c>
      <c r="C76" s="176" t="str">
        <f>IF(ISERR(FIND(CONCATENATE(C$4,","),Pra!$R76))=FALSE,1,"")</f>
        <v/>
      </c>
      <c r="D76" s="176" t="str">
        <f>IF(ISERR(FIND(CONCATENATE(D$4,","),Pra!$R76))=FALSE,1,"")</f>
        <v/>
      </c>
      <c r="E76" s="176" t="str">
        <f>IF(ISERR(FIND(CONCATENATE(E$4,","),Pra!$R76))=FALSE,1,"")</f>
        <v/>
      </c>
      <c r="F76" s="176" t="str">
        <f>IF(ISERR(FIND(CONCATENATE(F$4,","),Pra!$R76))=FALSE,1,"")</f>
        <v/>
      </c>
      <c r="G76" s="176" t="str">
        <f>IF(ISERR(FIND(CONCATENATE(G$4,","),Pra!$R76))=FALSE,1,"")</f>
        <v/>
      </c>
      <c r="H76" s="176" t="str">
        <f>IF(ISERR(FIND(CONCATENATE(H$4,","),Pra!$R76))=FALSE,1,"")</f>
        <v/>
      </c>
      <c r="I76" s="176" t="str">
        <f>IF(ISERR(FIND(CONCATENATE(I$4,","),Pra!$R76))=FALSE,1,"")</f>
        <v/>
      </c>
      <c r="J76" s="176" t="str">
        <f>IF(ISERR(FIND(CONCATENATE(J$4,","),Pra!$R76))=FALSE,1,"")</f>
        <v/>
      </c>
      <c r="K76" s="176" t="str">
        <f>IF(ISERR(FIND(CONCATENATE(K$4,","),Pra!$R76))=FALSE,1,"")</f>
        <v/>
      </c>
      <c r="L76" s="176" t="str">
        <f>IF(ISERR(FIND(CONCATENATE(L$4,","),Pra!$R76))=FALSE,1,"")</f>
        <v/>
      </c>
      <c r="M76" s="176" t="str">
        <f>IF(ISERR(FIND(CONCATENATE(M$4,","),Pra!$R76))=FALSE,1,"")</f>
        <v/>
      </c>
      <c r="N76" s="176" t="str">
        <f>IF(ISERR(FIND(CONCATENATE(N$4,","),Pra!$R76))=FALSE,1,"")</f>
        <v/>
      </c>
      <c r="O76" s="176" t="str">
        <f>IF(ISERR(FIND(CONCATENATE(O$4,","),Pra!$R76))=FALSE,1,"")</f>
        <v/>
      </c>
      <c r="P76" s="176" t="str">
        <f>IF(ISERR(FIND(CONCATENATE(P$4,","),Pra!$R76))=FALSE,1,"")</f>
        <v/>
      </c>
      <c r="Q76" s="176" t="str">
        <f>IF(ISERR(FIND(CONCATENATE(Q$4,","),Pra!$R76))=FALSE,1,"")</f>
        <v/>
      </c>
      <c r="R76" s="176" t="str">
        <f>IF(ISERR(FIND(CONCATENATE(R$4,","),Pra!$R76))=FALSE,1,"")</f>
        <v/>
      </c>
      <c r="S76" s="176" t="str">
        <f>IF(ISERR(FIND(CONCATENATE(S$4,","),Pra!$R76))=FALSE,1,"")</f>
        <v/>
      </c>
      <c r="T76" s="176" t="str">
        <f>IF(ISERR(FIND(CONCATENATE(T$4,","),Pra!$R76))=FALSE,1,"")</f>
        <v/>
      </c>
      <c r="U76" s="176" t="str">
        <f>IF(ISERR(FIND(CONCATENATE(U$4,","),Pra!$R76))=FALSE,1,"")</f>
        <v/>
      </c>
      <c r="V76" s="176" t="str">
        <f>IF(ISERR(FIND(CONCATENATE(V$4,","),Pra!$R76))=FALSE,1,"")</f>
        <v/>
      </c>
      <c r="W76" s="176" t="str">
        <f>IF(ISERR(FIND(CONCATENATE(W$4,","),Pra!$R76))=FALSE,1,"")</f>
        <v/>
      </c>
      <c r="X76" s="176" t="str">
        <f>IF(ISERR(FIND(CONCATENATE(X$4,","),Pra!$R76))=FALSE,1,"")</f>
        <v/>
      </c>
      <c r="Y76" s="176" t="str">
        <f>IF(ISERR(FIND(CONCATENATE(Y$4,","),Pra!$R76))=FALSE,1,"")</f>
        <v/>
      </c>
      <c r="Z76" s="176" t="str">
        <f>IF(ISERR(FIND(CONCATENATE(Z$4,","),Pra!$R76))=FALSE,1,"")</f>
        <v/>
      </c>
      <c r="AA76" s="176" t="str">
        <f>IF(ISERR(FIND(CONCATENATE(AA$4,","),Pra!$R76))=FALSE,1,"")</f>
        <v/>
      </c>
      <c r="AB76" s="176" t="str">
        <f>IF(ISERR(FIND(CONCATENATE(AB$4,","),Pra!$R76))=FALSE,1,"")</f>
        <v/>
      </c>
      <c r="AC76" s="176" t="str">
        <f>IF(ISERR(FIND(CONCATENATE(AC$4,","),Pra!$R76))=FALSE,1,"")</f>
        <v/>
      </c>
      <c r="AD76" s="172" t="str">
        <f>(Pra!$C76)</f>
        <v>Moduł kształcenia</v>
      </c>
      <c r="AE76" s="176" t="str">
        <f>IF(ISERR(FIND(CONCATENATE(AE$4,","),Pra!$S76))=FALSE,1,"")</f>
        <v/>
      </c>
      <c r="AF76" s="176" t="str">
        <f>IF(ISERR(FIND(CONCATENATE(AF$4,","),Pra!$S76))=FALSE,1,"")</f>
        <v/>
      </c>
      <c r="AG76" s="176" t="str">
        <f>IF(ISERR(FIND(CONCATENATE(AG$4,","),Pra!$S76))=FALSE,1,"")</f>
        <v/>
      </c>
      <c r="AH76" s="176" t="str">
        <f>IF(ISERR(FIND(CONCATENATE(AH$4,","),Pra!$S76))=FALSE,1,"")</f>
        <v/>
      </c>
      <c r="AI76" s="176" t="str">
        <f>IF(ISERR(FIND(CONCATENATE(AI$4,","),Pra!$S76))=FALSE,1,"")</f>
        <v/>
      </c>
      <c r="AJ76" s="176" t="str">
        <f>IF(ISERR(FIND(CONCATENATE(AJ$4,","),Pra!$S76))=FALSE,1,"")</f>
        <v/>
      </c>
      <c r="AK76" s="176" t="str">
        <f>IF(ISERR(FIND(CONCATENATE(AK$4,","),Pra!$S76))=FALSE,1,"")</f>
        <v/>
      </c>
      <c r="AL76" s="176" t="str">
        <f>IF(ISERR(FIND(CONCATENATE(AL$4,","),Pra!$S76))=FALSE,1,"")</f>
        <v/>
      </c>
      <c r="AM76" s="176" t="str">
        <f>IF(ISERR(FIND(CONCATENATE(AM$4,","),Pra!$S76))=FALSE,1,"")</f>
        <v/>
      </c>
      <c r="AN76" s="176" t="str">
        <f>IF(ISERR(FIND(CONCATENATE(AN$4,","),Pra!$S76))=FALSE,1,"")</f>
        <v/>
      </c>
      <c r="AO76" s="176" t="str">
        <f>IF(ISERR(FIND(CONCATENATE(AO$4,","),Pra!$S76))=FALSE,1,"")</f>
        <v/>
      </c>
      <c r="AP76" s="176" t="str">
        <f>IF(ISERR(FIND(CONCATENATE(AP$4,","),Pra!$S76))=FALSE,1,"")</f>
        <v/>
      </c>
      <c r="AQ76" s="176" t="str">
        <f>IF(ISERR(FIND(CONCATENATE(AQ$4,","),Pra!$S76))=FALSE,1,"")</f>
        <v/>
      </c>
      <c r="AR76" s="176" t="str">
        <f>IF(ISERR(FIND(CONCATENATE(AR$4,","),Pra!$S76))=FALSE,1,"")</f>
        <v/>
      </c>
      <c r="AS76" s="176" t="str">
        <f>IF(ISERR(FIND(CONCATENATE(AS$4,","),Pra!$S76))=FALSE,1,"")</f>
        <v/>
      </c>
      <c r="AT76" s="176" t="str">
        <f>IF(ISERR(FIND(CONCATENATE(AT$4,","),Pra!$S76))=FALSE,1,"")</f>
        <v/>
      </c>
      <c r="AU76" s="176" t="str">
        <f>IF(ISERR(FIND(CONCATENATE(AU$4,","),Pra!$S76))=FALSE,1,"")</f>
        <v/>
      </c>
      <c r="AV76" s="176" t="str">
        <f>IF(ISERR(FIND(CONCATENATE(AV$4,","),Pra!$S76))=FALSE,1,"")</f>
        <v/>
      </c>
      <c r="AW76" s="176" t="str">
        <f>IF(ISERR(FIND(CONCATENATE(AW$4,","),Pra!$S76))=FALSE,1,"")</f>
        <v/>
      </c>
      <c r="AX76" s="176" t="str">
        <f>IF(ISERR(FIND(CONCATENATE(AX$4,","),Pra!$S76))=FALSE,1,"")</f>
        <v/>
      </c>
      <c r="AY76" s="176" t="str">
        <f>IF(ISERR(FIND(CONCATENATE(AY$4,","),Pra!$S76))=FALSE,1,"")</f>
        <v/>
      </c>
      <c r="AZ76" s="176" t="str">
        <f>IF(ISERR(FIND(CONCATENATE(AZ$4,","),Pra!$S76))=FALSE,1,"")</f>
        <v/>
      </c>
      <c r="BA76" s="176" t="str">
        <f>IF(ISERR(FIND(CONCATENATE(BA$4,","),Pra!$S76))=FALSE,1,"")</f>
        <v/>
      </c>
      <c r="BB76" s="176" t="str">
        <f>IF(ISERR(FIND(CONCATENATE(BB$4,","),Pra!$S76))=FALSE,1,"")</f>
        <v/>
      </c>
      <c r="BC76" s="176" t="str">
        <f>IF(ISERR(FIND(CONCATENATE(BC$4,","),Pra!$S76))=FALSE,1,"")</f>
        <v/>
      </c>
      <c r="BD76" s="176" t="str">
        <f>IF(ISERR(FIND(CONCATENATE(BD$4,","),Pra!$S76))=FALSE,1,"")</f>
        <v/>
      </c>
      <c r="BE76" s="176" t="str">
        <f>IF(ISERR(FIND(CONCATENATE(BE$4,","),Pra!$S76))=FALSE,1,"")</f>
        <v/>
      </c>
      <c r="BF76" s="176" t="str">
        <f>IF(ISERR(FIND(CONCATENATE(BF$4,","),Pra!$S76))=FALSE,1,"")</f>
        <v/>
      </c>
      <c r="BG76" s="176" t="str">
        <f>IF(ISERR(FIND(CONCATENATE(BG$4,","),Pra!$S76))=FALSE,1,"")</f>
        <v/>
      </c>
      <c r="BH76" s="176" t="str">
        <f>IF(ISERR(FIND(CONCATENATE(BH$4,","),Pra!$S76))=FALSE,1,"")</f>
        <v/>
      </c>
      <c r="BI76" s="176" t="str">
        <f>IF(ISERR(FIND(CONCATENATE(BI$4,","),Pra!$S76))=FALSE,1,"")</f>
        <v/>
      </c>
      <c r="BJ76" s="176" t="str">
        <f>IF(ISERR(FIND(CONCATENATE(BJ$4,","),Pra!$S76))=FALSE,1,"")</f>
        <v/>
      </c>
      <c r="BK76" s="176" t="str">
        <f>IF(ISERR(FIND(CONCATENATE(BK$4,","),Pra!$S76))=FALSE,1,"")</f>
        <v/>
      </c>
      <c r="BL76" s="176" t="str">
        <f>IF(ISERR(FIND(CONCATENATE(BL$4,","),Pra!$S76))=FALSE,1,"")</f>
        <v/>
      </c>
      <c r="BM76" s="176" t="str">
        <f>IF(ISERR(FIND(CONCATENATE(BM$4,","),Pra!$S76))=FALSE,1,"")</f>
        <v/>
      </c>
      <c r="BN76" s="172" t="str">
        <f>(Pra!$C76)</f>
        <v>Moduł kształcenia</v>
      </c>
      <c r="BO76" s="176" t="str">
        <f>IF(ISERR(FIND(CONCATENATE(BO$4,","),Pra!$T76))=FALSE,1,"")</f>
        <v/>
      </c>
      <c r="BP76" s="176" t="str">
        <f>IF(ISERR(FIND(CONCATENATE(BP$4,","),Pra!$T76))=FALSE,1,"")</f>
        <v/>
      </c>
      <c r="BQ76" s="176" t="str">
        <f>IF(ISERR(FIND(CONCATENATE(BQ$4,","),Pra!$T76))=FALSE,1,"")</f>
        <v/>
      </c>
      <c r="BR76" s="176" t="str">
        <f>IF(ISERR(FIND(CONCATENATE(BR$4,","),Pra!$T76))=FALSE,1,"")</f>
        <v/>
      </c>
      <c r="BS76" s="176" t="str">
        <f>IF(ISERR(FIND(CONCATENATE(BS$4,","),Pra!$T76))=FALSE,1,"")</f>
        <v/>
      </c>
      <c r="BT76" s="176" t="str">
        <f>IF(ISERR(FIND(CONCATENATE(BT$4,","),Pra!$T76))=FALSE,1,"")</f>
        <v/>
      </c>
      <c r="BU76" s="176" t="str">
        <f>IF(ISERR(FIND(CONCATENATE(BU$4,","),Pra!$T76))=FALSE,1,"")</f>
        <v/>
      </c>
    </row>
    <row r="77" spans="1:73" ht="12.75" customHeight="1">
      <c r="A77" s="175" t="str">
        <f>(Pra!$C77)</f>
        <v>Projektowanie układów regulacji</v>
      </c>
      <c r="B77" s="176">
        <f>IF(ISERR(FIND(CONCATENATE(B$4,","),Pra!$R77))=FALSE,1,"")</f>
        <v>1</v>
      </c>
      <c r="C77" s="176" t="str">
        <f>IF(ISERR(FIND(CONCATENATE(C$4,","),Pra!$R77))=FALSE,1,"")</f>
        <v/>
      </c>
      <c r="D77" s="176" t="str">
        <f>IF(ISERR(FIND(CONCATENATE(D$4,","),Pra!$R77))=FALSE,1,"")</f>
        <v/>
      </c>
      <c r="E77" s="176" t="str">
        <f>IF(ISERR(FIND(CONCATENATE(E$4,","),Pra!$R77))=FALSE,1,"")</f>
        <v/>
      </c>
      <c r="F77" s="176" t="str">
        <f>IF(ISERR(FIND(CONCATENATE(F$4,","),Pra!$R77))=FALSE,1,"")</f>
        <v/>
      </c>
      <c r="G77" s="176" t="str">
        <f>IF(ISERR(FIND(CONCATENATE(G$4,","),Pra!$R77))=FALSE,1,"")</f>
        <v/>
      </c>
      <c r="H77" s="176" t="str">
        <f>IF(ISERR(FIND(CONCATENATE(H$4,","),Pra!$R77))=FALSE,1,"")</f>
        <v/>
      </c>
      <c r="I77" s="176" t="str">
        <f>IF(ISERR(FIND(CONCATENATE(I$4,","),Pra!$R77))=FALSE,1,"")</f>
        <v/>
      </c>
      <c r="J77" s="176" t="str">
        <f>IF(ISERR(FIND(CONCATENATE(J$4,","),Pra!$R77))=FALSE,1,"")</f>
        <v/>
      </c>
      <c r="K77" s="176" t="str">
        <f>IF(ISERR(FIND(CONCATENATE(K$4,","),Pra!$R77))=FALSE,1,"")</f>
        <v/>
      </c>
      <c r="L77" s="176" t="str">
        <f>IF(ISERR(FIND(CONCATENATE(L$4,","),Pra!$R77))=FALSE,1,"")</f>
        <v/>
      </c>
      <c r="M77" s="176">
        <f>IF(ISERR(FIND(CONCATENATE(M$4,","),Pra!$R77))=FALSE,1,"")</f>
        <v>1</v>
      </c>
      <c r="N77" s="176" t="str">
        <f>IF(ISERR(FIND(CONCATENATE(N$4,","),Pra!$R77))=FALSE,1,"")</f>
        <v/>
      </c>
      <c r="O77" s="176">
        <f>IF(ISERR(FIND(CONCATENATE(O$4,","),Pra!$R77))=FALSE,1,"")</f>
        <v>1</v>
      </c>
      <c r="P77" s="176" t="str">
        <f>IF(ISERR(FIND(CONCATENATE(P$4,","),Pra!$R77))=FALSE,1,"")</f>
        <v/>
      </c>
      <c r="Q77" s="176" t="str">
        <f>IF(ISERR(FIND(CONCATENATE(Q$4,","),Pra!$R77))=FALSE,1,"")</f>
        <v/>
      </c>
      <c r="R77" s="176">
        <f>IF(ISERR(FIND(CONCATENATE(R$4,","),Pra!$R77))=FALSE,1,"")</f>
        <v>1</v>
      </c>
      <c r="S77" s="176" t="str">
        <f>IF(ISERR(FIND(CONCATENATE(S$4,","),Pra!$R77))=FALSE,1,"")</f>
        <v/>
      </c>
      <c r="T77" s="176">
        <f>IF(ISERR(FIND(CONCATENATE(T$4,","),Pra!$R77))=FALSE,1,"")</f>
        <v>1</v>
      </c>
      <c r="U77" s="176" t="str">
        <f>IF(ISERR(FIND(CONCATENATE(U$4,","),Pra!$R77))=FALSE,1,"")</f>
        <v/>
      </c>
      <c r="V77" s="176" t="str">
        <f>IF(ISERR(FIND(CONCATENATE(V$4,","),Pra!$R77))=FALSE,1,"")</f>
        <v/>
      </c>
      <c r="W77" s="176" t="str">
        <f>IF(ISERR(FIND(CONCATENATE(W$4,","),Pra!$R77))=FALSE,1,"")</f>
        <v/>
      </c>
      <c r="X77" s="176" t="str">
        <f>IF(ISERR(FIND(CONCATENATE(X$4,","),Pra!$R77))=FALSE,1,"")</f>
        <v/>
      </c>
      <c r="Y77" s="176" t="str">
        <f>IF(ISERR(FIND(CONCATENATE(Y$4,","),Pra!$R77))=FALSE,1,"")</f>
        <v/>
      </c>
      <c r="Z77" s="176" t="str">
        <f>IF(ISERR(FIND(CONCATENATE(Z$4,","),Pra!$R77))=FALSE,1,"")</f>
        <v/>
      </c>
      <c r="AA77" s="176" t="str">
        <f>IF(ISERR(FIND(CONCATENATE(AA$4,","),Pra!$R77))=FALSE,1,"")</f>
        <v/>
      </c>
      <c r="AB77" s="176" t="str">
        <f>IF(ISERR(FIND(CONCATENATE(AB$4,","),Pra!$R77))=FALSE,1,"")</f>
        <v/>
      </c>
      <c r="AC77" s="176" t="str">
        <f>IF(ISERR(FIND(CONCATENATE(AC$4,","),Pra!$R77))=FALSE,1,"")</f>
        <v/>
      </c>
      <c r="AD77" s="175" t="str">
        <f>(Pra!$C77)</f>
        <v>Projektowanie układów regulacji</v>
      </c>
      <c r="AE77" s="176" t="str">
        <f>IF(ISERR(FIND(CONCATENATE(AE$4,","),Pra!$S77))=FALSE,1,"")</f>
        <v/>
      </c>
      <c r="AF77" s="176" t="str">
        <f>IF(ISERR(FIND(CONCATENATE(AF$4,","),Pra!$S77))=FALSE,1,"")</f>
        <v/>
      </c>
      <c r="AG77" s="176" t="str">
        <f>IF(ISERR(FIND(CONCATENATE(AG$4,","),Pra!$S77))=FALSE,1,"")</f>
        <v/>
      </c>
      <c r="AH77" s="176" t="str">
        <f>IF(ISERR(FIND(CONCATENATE(AH$4,","),Pra!$S77))=FALSE,1,"")</f>
        <v/>
      </c>
      <c r="AI77" s="176" t="str">
        <f>IF(ISERR(FIND(CONCATENATE(AI$4,","),Pra!$S77))=FALSE,1,"")</f>
        <v/>
      </c>
      <c r="AJ77" s="176" t="str">
        <f>IF(ISERR(FIND(CONCATENATE(AJ$4,","),Pra!$S77))=FALSE,1,"")</f>
        <v/>
      </c>
      <c r="AK77" s="176" t="str">
        <f>IF(ISERR(FIND(CONCATENATE(AK$4,","),Pra!$S77))=FALSE,1,"")</f>
        <v/>
      </c>
      <c r="AL77" s="176" t="str">
        <f>IF(ISERR(FIND(CONCATENATE(AL$4,","),Pra!$S77))=FALSE,1,"")</f>
        <v/>
      </c>
      <c r="AM77" s="176">
        <f>IF(ISERR(FIND(CONCATENATE(AM$4,","),Pra!$S77))=FALSE,1,"")</f>
        <v>1</v>
      </c>
      <c r="AN77" s="176" t="str">
        <f>IF(ISERR(FIND(CONCATENATE(AN$4,","),Pra!$S77))=FALSE,1,"")</f>
        <v/>
      </c>
      <c r="AO77" s="176" t="str">
        <f>IF(ISERR(FIND(CONCATENATE(AO$4,","),Pra!$S77))=FALSE,1,"")</f>
        <v/>
      </c>
      <c r="AP77" s="176" t="str">
        <f>IF(ISERR(FIND(CONCATENATE(AP$4,","),Pra!$S77))=FALSE,1,"")</f>
        <v/>
      </c>
      <c r="AQ77" s="176" t="str">
        <f>IF(ISERR(FIND(CONCATENATE(AQ$4,","),Pra!$S77))=FALSE,1,"")</f>
        <v/>
      </c>
      <c r="AR77" s="176" t="str">
        <f>IF(ISERR(FIND(CONCATENATE(AR$4,","),Pra!$S77))=FALSE,1,"")</f>
        <v/>
      </c>
      <c r="AS77" s="176" t="str">
        <f>IF(ISERR(FIND(CONCATENATE(AS$4,","),Pra!$S77))=FALSE,1,"")</f>
        <v/>
      </c>
      <c r="AT77" s="176" t="str">
        <f>IF(ISERR(FIND(CONCATENATE(AT$4,","),Pra!$S77))=FALSE,1,"")</f>
        <v/>
      </c>
      <c r="AU77" s="176" t="str">
        <f>IF(ISERR(FIND(CONCATENATE(AU$4,","),Pra!$S77))=FALSE,1,"")</f>
        <v/>
      </c>
      <c r="AV77" s="176" t="str">
        <f>IF(ISERR(FIND(CONCATENATE(AV$4,","),Pra!$S77))=FALSE,1,"")</f>
        <v/>
      </c>
      <c r="AW77" s="176" t="str">
        <f>IF(ISERR(FIND(CONCATENATE(AW$4,","),Pra!$S77))=FALSE,1,"")</f>
        <v/>
      </c>
      <c r="AX77" s="176" t="str">
        <f>IF(ISERR(FIND(CONCATENATE(AX$4,","),Pra!$S77))=FALSE,1,"")</f>
        <v/>
      </c>
      <c r="AY77" s="176" t="str">
        <f>IF(ISERR(FIND(CONCATENATE(AY$4,","),Pra!$S77))=FALSE,1,"")</f>
        <v/>
      </c>
      <c r="AZ77" s="176">
        <f>IF(ISERR(FIND(CONCATENATE(AZ$4,","),Pra!$S77))=FALSE,1,"")</f>
        <v>1</v>
      </c>
      <c r="BA77" s="176" t="str">
        <f>IF(ISERR(FIND(CONCATENATE(BA$4,","),Pra!$S77))=FALSE,1,"")</f>
        <v/>
      </c>
      <c r="BB77" s="176">
        <f>IF(ISERR(FIND(CONCATENATE(BB$4,","),Pra!$S77))=FALSE,1,"")</f>
        <v>1</v>
      </c>
      <c r="BC77" s="176" t="str">
        <f>IF(ISERR(FIND(CONCATENATE(BC$4,","),Pra!$S77))=FALSE,1,"")</f>
        <v/>
      </c>
      <c r="BD77" s="176" t="str">
        <f>IF(ISERR(FIND(CONCATENATE(BD$4,","),Pra!$S77))=FALSE,1,"")</f>
        <v/>
      </c>
      <c r="BE77" s="176" t="str">
        <f>IF(ISERR(FIND(CONCATENATE(BE$4,","),Pra!$S77))=FALSE,1,"")</f>
        <v/>
      </c>
      <c r="BF77" s="176" t="str">
        <f>IF(ISERR(FIND(CONCATENATE(BF$4,","),Pra!$S77))=FALSE,1,"")</f>
        <v/>
      </c>
      <c r="BG77" s="176">
        <f>IF(ISERR(FIND(CONCATENATE(BG$4,","),Pra!$S77))=FALSE,1,"")</f>
        <v>1</v>
      </c>
      <c r="BH77" s="176" t="str">
        <f>IF(ISERR(FIND(CONCATENATE(BH$4,","),Pra!$S77))=FALSE,1,"")</f>
        <v/>
      </c>
      <c r="BI77" s="176" t="str">
        <f>IF(ISERR(FIND(CONCATENATE(BI$4,","),Pra!$S77))=FALSE,1,"")</f>
        <v/>
      </c>
      <c r="BJ77" s="176" t="str">
        <f>IF(ISERR(FIND(CONCATENATE(BJ$4,","),Pra!$S77))=FALSE,1,"")</f>
        <v/>
      </c>
      <c r="BK77" s="176" t="str">
        <f>IF(ISERR(FIND(CONCATENATE(BK$4,","),Pra!$S77))=FALSE,1,"")</f>
        <v/>
      </c>
      <c r="BL77" s="176" t="str">
        <f>IF(ISERR(FIND(CONCATENATE(BL$4,","),Pra!$S77))=FALSE,1,"")</f>
        <v/>
      </c>
      <c r="BM77" s="176" t="str">
        <f>IF(ISERR(FIND(CONCATENATE(BM$4,","),Pra!$S77))=FALSE,1,"")</f>
        <v/>
      </c>
      <c r="BN77" s="175" t="str">
        <f>(Pra!$C77)</f>
        <v>Projektowanie układów regulacji</v>
      </c>
      <c r="BO77" s="176" t="str">
        <f>IF(ISERR(FIND(CONCATENATE(BO$4,","),Pra!$T77))=FALSE,1,"")</f>
        <v/>
      </c>
      <c r="BP77" s="176">
        <f>IF(ISERR(FIND(CONCATENATE(BP$4,","),Pra!$T77))=FALSE,1,"")</f>
        <v>1</v>
      </c>
      <c r="BQ77" s="176" t="str">
        <f>IF(ISERR(FIND(CONCATENATE(BQ$4,","),Pra!$T77))=FALSE,1,"")</f>
        <v/>
      </c>
      <c r="BR77" s="176" t="str">
        <f>IF(ISERR(FIND(CONCATENATE(BR$4,","),Pra!$T77))=FALSE,1,"")</f>
        <v/>
      </c>
      <c r="BS77" s="176">
        <f>IF(ISERR(FIND(CONCATENATE(BS$4,","),Pra!$T77))=FALSE,1,"")</f>
        <v>1</v>
      </c>
      <c r="BT77" s="176" t="str">
        <f>IF(ISERR(FIND(CONCATENATE(BT$4,","),Pra!$T77))=FALSE,1,"")</f>
        <v/>
      </c>
      <c r="BU77" s="176" t="str">
        <f>IF(ISERR(FIND(CONCATENATE(BU$4,","),Pra!$T77))=FALSE,1,"")</f>
        <v/>
      </c>
    </row>
    <row r="78" spans="1:73" ht="12.75" customHeight="1">
      <c r="A78" s="175" t="str">
        <f>(Pra!$C78)</f>
        <v>Wprowadzenie do sztucznej inteligencji</v>
      </c>
      <c r="B78" s="176" t="str">
        <f>IF(ISERR(FIND(CONCATENATE(B$4,","),Pra!$R78))=FALSE,1,"")</f>
        <v/>
      </c>
      <c r="C78" s="176" t="str">
        <f>IF(ISERR(FIND(CONCATENATE(C$4,","),Pra!$R78))=FALSE,1,"")</f>
        <v/>
      </c>
      <c r="D78" s="176" t="str">
        <f>IF(ISERR(FIND(CONCATENATE(D$4,","),Pra!$R78))=FALSE,1,"")</f>
        <v/>
      </c>
      <c r="E78" s="176" t="str">
        <f>IF(ISERR(FIND(CONCATENATE(E$4,","),Pra!$R78))=FALSE,1,"")</f>
        <v/>
      </c>
      <c r="F78" s="176" t="str">
        <f>IF(ISERR(FIND(CONCATENATE(F$4,","),Pra!$R78))=FALSE,1,"")</f>
        <v/>
      </c>
      <c r="G78" s="176" t="str">
        <f>IF(ISERR(FIND(CONCATENATE(G$4,","),Pra!$R78))=FALSE,1,"")</f>
        <v/>
      </c>
      <c r="H78" s="176">
        <f>IF(ISERR(FIND(CONCATENATE(H$4,","),Pra!$R78))=FALSE,1,"")</f>
        <v>1</v>
      </c>
      <c r="I78" s="176" t="str">
        <f>IF(ISERR(FIND(CONCATENATE(I$4,","),Pra!$R78))=FALSE,1,"")</f>
        <v/>
      </c>
      <c r="J78" s="176" t="str">
        <f>IF(ISERR(FIND(CONCATENATE(J$4,","),Pra!$R78))=FALSE,1,"")</f>
        <v/>
      </c>
      <c r="K78" s="176" t="str">
        <f>IF(ISERR(FIND(CONCATENATE(K$4,","),Pra!$R78))=FALSE,1,"")</f>
        <v/>
      </c>
      <c r="L78" s="176" t="str">
        <f>IF(ISERR(FIND(CONCATENATE(L$4,","),Pra!$R78))=FALSE,1,"")</f>
        <v/>
      </c>
      <c r="M78" s="176" t="str">
        <f>IF(ISERR(FIND(CONCATENATE(M$4,","),Pra!$R78))=FALSE,1,"")</f>
        <v/>
      </c>
      <c r="N78" s="176" t="str">
        <f>IF(ISERR(FIND(CONCATENATE(N$4,","),Pra!$R78))=FALSE,1,"")</f>
        <v/>
      </c>
      <c r="O78" s="176" t="str">
        <f>IF(ISERR(FIND(CONCATENATE(O$4,","),Pra!$R78))=FALSE,1,"")</f>
        <v/>
      </c>
      <c r="P78" s="176" t="str">
        <f>IF(ISERR(FIND(CONCATENATE(P$4,","),Pra!$R78))=FALSE,1,"")</f>
        <v/>
      </c>
      <c r="Q78" s="176" t="str">
        <f>IF(ISERR(FIND(CONCATENATE(Q$4,","),Pra!$R78))=FALSE,1,"")</f>
        <v/>
      </c>
      <c r="R78" s="176" t="str">
        <f>IF(ISERR(FIND(CONCATENATE(R$4,","),Pra!$R78))=FALSE,1,"")</f>
        <v/>
      </c>
      <c r="S78" s="176" t="str">
        <f>IF(ISERR(FIND(CONCATENATE(S$4,","),Pra!$R78))=FALSE,1,"")</f>
        <v/>
      </c>
      <c r="T78" s="176" t="str">
        <f>IF(ISERR(FIND(CONCATENATE(T$4,","),Pra!$R78))=FALSE,1,"")</f>
        <v/>
      </c>
      <c r="U78" s="176" t="str">
        <f>IF(ISERR(FIND(CONCATENATE(U$4,","),Pra!$R78))=FALSE,1,"")</f>
        <v/>
      </c>
      <c r="V78" s="176">
        <f>IF(ISERR(FIND(CONCATENATE(V$4,","),Pra!$R78))=FALSE,1,"")</f>
        <v>1</v>
      </c>
      <c r="W78" s="176" t="str">
        <f>IF(ISERR(FIND(CONCATENATE(W$4,","),Pra!$R78))=FALSE,1,"")</f>
        <v/>
      </c>
      <c r="X78" s="176" t="str">
        <f>IF(ISERR(FIND(CONCATENATE(X$4,","),Pra!$R78))=FALSE,1,"")</f>
        <v/>
      </c>
      <c r="Y78" s="176" t="str">
        <f>IF(ISERR(FIND(CONCATENATE(Y$4,","),Pra!$R78))=FALSE,1,"")</f>
        <v/>
      </c>
      <c r="Z78" s="176" t="str">
        <f>IF(ISERR(FIND(CONCATENATE(Z$4,","),Pra!$R78))=FALSE,1,"")</f>
        <v/>
      </c>
      <c r="AA78" s="176" t="str">
        <f>IF(ISERR(FIND(CONCATENATE(AA$4,","),Pra!$R78))=FALSE,1,"")</f>
        <v/>
      </c>
      <c r="AB78" s="176" t="str">
        <f>IF(ISERR(FIND(CONCATENATE(AB$4,","),Pra!$R78))=FALSE,1,"")</f>
        <v/>
      </c>
      <c r="AC78" s="176">
        <f>IF(ISERR(FIND(CONCATENATE(AC$4,","),Pra!$R78))=FALSE,1,"")</f>
        <v>1</v>
      </c>
      <c r="AD78" s="175" t="str">
        <f>(Pra!$C78)</f>
        <v>Wprowadzenie do sztucznej inteligencji</v>
      </c>
      <c r="AE78" s="176" t="str">
        <f>IF(ISERR(FIND(CONCATENATE(AE$4,","),Pra!$S78))=FALSE,1,"")</f>
        <v/>
      </c>
      <c r="AF78" s="176" t="str">
        <f>IF(ISERR(FIND(CONCATENATE(AF$4,","),Pra!$S78))=FALSE,1,"")</f>
        <v/>
      </c>
      <c r="AG78" s="176" t="str">
        <f>IF(ISERR(FIND(CONCATENATE(AG$4,","),Pra!$S78))=FALSE,1,"")</f>
        <v/>
      </c>
      <c r="AH78" s="176" t="str">
        <f>IF(ISERR(FIND(CONCATENATE(AH$4,","),Pra!$S78))=FALSE,1,"")</f>
        <v/>
      </c>
      <c r="AI78" s="176" t="str">
        <f>IF(ISERR(FIND(CONCATENATE(AI$4,","),Pra!$S78))=FALSE,1,"")</f>
        <v/>
      </c>
      <c r="AJ78" s="176" t="str">
        <f>IF(ISERR(FIND(CONCATENATE(AJ$4,","),Pra!$S78))=FALSE,1,"")</f>
        <v/>
      </c>
      <c r="AK78" s="176" t="str">
        <f>IF(ISERR(FIND(CONCATENATE(AK$4,","),Pra!$S78))=FALSE,1,"")</f>
        <v/>
      </c>
      <c r="AL78" s="176" t="str">
        <f>IF(ISERR(FIND(CONCATENATE(AL$4,","),Pra!$S78))=FALSE,1,"")</f>
        <v/>
      </c>
      <c r="AM78" s="176">
        <f>IF(ISERR(FIND(CONCATENATE(AM$4,","),Pra!$S78))=FALSE,1,"")</f>
        <v>1</v>
      </c>
      <c r="AN78" s="176" t="str">
        <f>IF(ISERR(FIND(CONCATENATE(AN$4,","),Pra!$S78))=FALSE,1,"")</f>
        <v/>
      </c>
      <c r="AO78" s="176" t="str">
        <f>IF(ISERR(FIND(CONCATENATE(AO$4,","),Pra!$S78))=FALSE,1,"")</f>
        <v/>
      </c>
      <c r="AP78" s="176" t="str">
        <f>IF(ISERR(FIND(CONCATENATE(AP$4,","),Pra!$S78))=FALSE,1,"")</f>
        <v/>
      </c>
      <c r="AQ78" s="176" t="str">
        <f>IF(ISERR(FIND(CONCATENATE(AQ$4,","),Pra!$S78))=FALSE,1,"")</f>
        <v/>
      </c>
      <c r="AR78" s="176" t="str">
        <f>IF(ISERR(FIND(CONCATENATE(AR$4,","),Pra!$S78))=FALSE,1,"")</f>
        <v/>
      </c>
      <c r="AS78" s="176" t="str">
        <f>IF(ISERR(FIND(CONCATENATE(AS$4,","),Pra!$S78))=FALSE,1,"")</f>
        <v/>
      </c>
      <c r="AT78" s="176" t="str">
        <f>IF(ISERR(FIND(CONCATENATE(AT$4,","),Pra!$S78))=FALSE,1,"")</f>
        <v/>
      </c>
      <c r="AU78" s="176" t="str">
        <f>IF(ISERR(FIND(CONCATENATE(AU$4,","),Pra!$S78))=FALSE,1,"")</f>
        <v/>
      </c>
      <c r="AV78" s="176" t="str">
        <f>IF(ISERR(FIND(CONCATENATE(AV$4,","),Pra!$S78))=FALSE,1,"")</f>
        <v/>
      </c>
      <c r="AW78" s="176" t="str">
        <f>IF(ISERR(FIND(CONCATENATE(AW$4,","),Pra!$S78))=FALSE,1,"")</f>
        <v/>
      </c>
      <c r="AX78" s="176" t="str">
        <f>IF(ISERR(FIND(CONCATENATE(AX$4,","),Pra!$S78))=FALSE,1,"")</f>
        <v/>
      </c>
      <c r="AY78" s="176">
        <f>IF(ISERR(FIND(CONCATENATE(AY$4,","),Pra!$S78))=FALSE,1,"")</f>
        <v>1</v>
      </c>
      <c r="AZ78" s="176" t="str">
        <f>IF(ISERR(FIND(CONCATENATE(AZ$4,","),Pra!$S78))=FALSE,1,"")</f>
        <v/>
      </c>
      <c r="BA78" s="176" t="str">
        <f>IF(ISERR(FIND(CONCATENATE(BA$4,","),Pra!$S78))=FALSE,1,"")</f>
        <v/>
      </c>
      <c r="BB78" s="176" t="str">
        <f>IF(ISERR(FIND(CONCATENATE(BB$4,","),Pra!$S78))=FALSE,1,"")</f>
        <v/>
      </c>
      <c r="BC78" s="176" t="str">
        <f>IF(ISERR(FIND(CONCATENATE(BC$4,","),Pra!$S78))=FALSE,1,"")</f>
        <v/>
      </c>
      <c r="BD78" s="176">
        <f>IF(ISERR(FIND(CONCATENATE(BD$4,","),Pra!$S78))=FALSE,1,"")</f>
        <v>1</v>
      </c>
      <c r="BE78" s="176" t="str">
        <f>IF(ISERR(FIND(CONCATENATE(BE$4,","),Pra!$S78))=FALSE,1,"")</f>
        <v/>
      </c>
      <c r="BF78" s="176" t="str">
        <f>IF(ISERR(FIND(CONCATENATE(BF$4,","),Pra!$S78))=FALSE,1,"")</f>
        <v/>
      </c>
      <c r="BG78" s="176" t="str">
        <f>IF(ISERR(FIND(CONCATENATE(BG$4,","),Pra!$S78))=FALSE,1,"")</f>
        <v/>
      </c>
      <c r="BH78" s="176" t="str">
        <f>IF(ISERR(FIND(CONCATENATE(BH$4,","),Pra!$S78))=FALSE,1,"")</f>
        <v/>
      </c>
      <c r="BI78" s="176" t="str">
        <f>IF(ISERR(FIND(CONCATENATE(BI$4,","),Pra!$S78))=FALSE,1,"")</f>
        <v/>
      </c>
      <c r="BJ78" s="176" t="str">
        <f>IF(ISERR(FIND(CONCATENATE(BJ$4,","),Pra!$S78))=FALSE,1,"")</f>
        <v/>
      </c>
      <c r="BK78" s="176" t="str">
        <f>IF(ISERR(FIND(CONCATENATE(BK$4,","),Pra!$S78))=FALSE,1,"")</f>
        <v/>
      </c>
      <c r="BL78" s="176" t="str">
        <f>IF(ISERR(FIND(CONCATENATE(BL$4,","),Pra!$S78))=FALSE,1,"")</f>
        <v/>
      </c>
      <c r="BM78" s="176" t="str">
        <f>IF(ISERR(FIND(CONCATENATE(BM$4,","),Pra!$S78))=FALSE,1,"")</f>
        <v/>
      </c>
      <c r="BN78" s="175" t="str">
        <f>(Pra!$C78)</f>
        <v>Wprowadzenie do sztucznej inteligencji</v>
      </c>
      <c r="BO78" s="176" t="str">
        <f>IF(ISERR(FIND(CONCATENATE(BO$4,","),Pra!$T78))=FALSE,1,"")</f>
        <v/>
      </c>
      <c r="BP78" s="176">
        <f>IF(ISERR(FIND(CONCATENATE(BP$4,","),Pra!$T78))=FALSE,1,"")</f>
        <v>1</v>
      </c>
      <c r="BQ78" s="176" t="str">
        <f>IF(ISERR(FIND(CONCATENATE(BQ$4,","),Pra!$T78))=FALSE,1,"")</f>
        <v/>
      </c>
      <c r="BR78" s="176" t="str">
        <f>IF(ISERR(FIND(CONCATENATE(BR$4,","),Pra!$T78))=FALSE,1,"")</f>
        <v/>
      </c>
      <c r="BS78" s="176" t="str">
        <f>IF(ISERR(FIND(CONCATENATE(BS$4,","),Pra!$T78))=FALSE,1,"")</f>
        <v/>
      </c>
      <c r="BT78" s="176" t="str">
        <f>IF(ISERR(FIND(CONCATENATE(BT$4,","),Pra!$T78))=FALSE,1,"")</f>
        <v/>
      </c>
      <c r="BU78" s="176">
        <f>IF(ISERR(FIND(CONCATENATE(BU$4,","),Pra!$T78))=FALSE,1,"")</f>
        <v>1</v>
      </c>
    </row>
    <row r="79" spans="1:73" ht="12.75" customHeight="1">
      <c r="A79" s="175" t="str">
        <f>(Pra!$C79)</f>
        <v>Przedmiot obieralny 4:  
1) Aplikacje mobilne
2) Systemy rozproszone automatyki</v>
      </c>
      <c r="B79" s="176" t="str">
        <f>IF(ISERR(FIND(CONCATENATE(B$4,","),Pra!$R79))=FALSE,1,"")</f>
        <v/>
      </c>
      <c r="C79" s="176" t="str">
        <f>IF(ISERR(FIND(CONCATENATE(C$4,","),Pra!$R79))=FALSE,1,"")</f>
        <v/>
      </c>
      <c r="D79" s="176" t="str">
        <f>IF(ISERR(FIND(CONCATENATE(D$4,","),Pra!$R79))=FALSE,1,"")</f>
        <v/>
      </c>
      <c r="E79" s="176" t="str">
        <f>IF(ISERR(FIND(CONCATENATE(E$4,","),Pra!$R79))=FALSE,1,"")</f>
        <v/>
      </c>
      <c r="F79" s="176" t="str">
        <f>IF(ISERR(FIND(CONCATENATE(F$4,","),Pra!$R79))=FALSE,1,"")</f>
        <v/>
      </c>
      <c r="G79" s="176" t="str">
        <f>IF(ISERR(FIND(CONCATENATE(G$4,","),Pra!$R79))=FALSE,1,"")</f>
        <v/>
      </c>
      <c r="H79" s="176" t="str">
        <f>IF(ISERR(FIND(CONCATENATE(H$4,","),Pra!$R79))=FALSE,1,"")</f>
        <v/>
      </c>
      <c r="I79" s="176" t="str">
        <f>IF(ISERR(FIND(CONCATENATE(I$4,","),Pra!$R79))=FALSE,1,"")</f>
        <v/>
      </c>
      <c r="J79" s="176">
        <f>IF(ISERR(FIND(CONCATENATE(J$4,","),Pra!$R79))=FALSE,1,"")</f>
        <v>1</v>
      </c>
      <c r="K79" s="176" t="str">
        <f>IF(ISERR(FIND(CONCATENATE(K$4,","),Pra!$R79))=FALSE,1,"")</f>
        <v/>
      </c>
      <c r="L79" s="176" t="str">
        <f>IF(ISERR(FIND(CONCATENATE(L$4,","),Pra!$R79))=FALSE,1,"")</f>
        <v/>
      </c>
      <c r="M79" s="176" t="str">
        <f>IF(ISERR(FIND(CONCATENATE(M$4,","),Pra!$R79))=FALSE,1,"")</f>
        <v/>
      </c>
      <c r="N79" s="176" t="str">
        <f>IF(ISERR(FIND(CONCATENATE(N$4,","),Pra!$R79))=FALSE,1,"")</f>
        <v/>
      </c>
      <c r="O79" s="176" t="str">
        <f>IF(ISERR(FIND(CONCATENATE(O$4,","),Pra!$R79))=FALSE,1,"")</f>
        <v/>
      </c>
      <c r="P79" s="176" t="str">
        <f>IF(ISERR(FIND(CONCATENATE(P$4,","),Pra!$R79))=FALSE,1,"")</f>
        <v/>
      </c>
      <c r="Q79" s="176" t="str">
        <f>IF(ISERR(FIND(CONCATENATE(Q$4,","),Pra!$R79))=FALSE,1,"")</f>
        <v/>
      </c>
      <c r="R79" s="176" t="str">
        <f>IF(ISERR(FIND(CONCATENATE(R$4,","),Pra!$R79))=FALSE,1,"")</f>
        <v/>
      </c>
      <c r="S79" s="176" t="str">
        <f>IF(ISERR(FIND(CONCATENATE(S$4,","),Pra!$R79))=FALSE,1,"")</f>
        <v/>
      </c>
      <c r="T79" s="176">
        <f>IF(ISERR(FIND(CONCATENATE(T$4,","),Pra!$R79))=FALSE,1,"")</f>
        <v>1</v>
      </c>
      <c r="U79" s="176" t="str">
        <f>IF(ISERR(FIND(CONCATENATE(U$4,","),Pra!$R79))=FALSE,1,"")</f>
        <v/>
      </c>
      <c r="V79" s="176" t="str">
        <f>IF(ISERR(FIND(CONCATENATE(V$4,","),Pra!$R79))=FALSE,1,"")</f>
        <v/>
      </c>
      <c r="W79" s="176" t="str">
        <f>IF(ISERR(FIND(CONCATENATE(W$4,","),Pra!$R79))=FALSE,1,"")</f>
        <v/>
      </c>
      <c r="X79" s="176" t="str">
        <f>IF(ISERR(FIND(CONCATENATE(X$4,","),Pra!$R79))=FALSE,1,"")</f>
        <v/>
      </c>
      <c r="Y79" s="176" t="str">
        <f>IF(ISERR(FIND(CONCATENATE(Y$4,","),Pra!$R79))=FALSE,1,"")</f>
        <v/>
      </c>
      <c r="Z79" s="176" t="str">
        <f>IF(ISERR(FIND(CONCATENATE(Z$4,","),Pra!$R79))=FALSE,1,"")</f>
        <v/>
      </c>
      <c r="AA79" s="176" t="str">
        <f>IF(ISERR(FIND(CONCATENATE(AA$4,","),Pra!$R79))=FALSE,1,"")</f>
        <v/>
      </c>
      <c r="AB79" s="176" t="str">
        <f>IF(ISERR(FIND(CONCATENATE(AB$4,","),Pra!$R79))=FALSE,1,"")</f>
        <v/>
      </c>
      <c r="AC79" s="176" t="str">
        <f>IF(ISERR(FIND(CONCATENATE(AC$4,","),Pra!$R79))=FALSE,1,"")</f>
        <v/>
      </c>
      <c r="AD79" s="175" t="str">
        <f>(Pra!$C79)</f>
        <v>Przedmiot obieralny 4:  
1) Aplikacje mobilne
2) Systemy rozproszone automatyki</v>
      </c>
      <c r="AE79" s="176" t="str">
        <f>IF(ISERR(FIND(CONCATENATE(AE$4,","),Pra!$S79))=FALSE,1,"")</f>
        <v/>
      </c>
      <c r="AF79" s="176" t="str">
        <f>IF(ISERR(FIND(CONCATENATE(AF$4,","),Pra!$S79))=FALSE,1,"")</f>
        <v/>
      </c>
      <c r="AG79" s="176" t="str">
        <f>IF(ISERR(FIND(CONCATENATE(AG$4,","),Pra!$S79))=FALSE,1,"")</f>
        <v/>
      </c>
      <c r="AH79" s="176" t="str">
        <f>IF(ISERR(FIND(CONCATENATE(AH$4,","),Pra!$S79))=FALSE,1,"")</f>
        <v/>
      </c>
      <c r="AI79" s="176" t="str">
        <f>IF(ISERR(FIND(CONCATENATE(AI$4,","),Pra!$S79))=FALSE,1,"")</f>
        <v/>
      </c>
      <c r="AJ79" s="176" t="str">
        <f>IF(ISERR(FIND(CONCATENATE(AJ$4,","),Pra!$S79))=FALSE,1,"")</f>
        <v/>
      </c>
      <c r="AK79" s="176" t="str">
        <f>IF(ISERR(FIND(CONCATENATE(AK$4,","),Pra!$S79))=FALSE,1,"")</f>
        <v/>
      </c>
      <c r="AL79" s="176">
        <f>IF(ISERR(FIND(CONCATENATE(AL$4,","),Pra!$S79))=FALSE,1,"")</f>
        <v>1</v>
      </c>
      <c r="AM79" s="176" t="str">
        <f>IF(ISERR(FIND(CONCATENATE(AM$4,","),Pra!$S79))=FALSE,1,"")</f>
        <v/>
      </c>
      <c r="AN79" s="176" t="str">
        <f>IF(ISERR(FIND(CONCATENATE(AN$4,","),Pra!$S79))=FALSE,1,"")</f>
        <v/>
      </c>
      <c r="AO79" s="176" t="str">
        <f>IF(ISERR(FIND(CONCATENATE(AO$4,","),Pra!$S79))=FALSE,1,"")</f>
        <v/>
      </c>
      <c r="AP79" s="176" t="str">
        <f>IF(ISERR(FIND(CONCATENATE(AP$4,","),Pra!$S79))=FALSE,1,"")</f>
        <v/>
      </c>
      <c r="AQ79" s="176">
        <f>IF(ISERR(FIND(CONCATENATE(AQ$4,","),Pra!$S79))=FALSE,1,"")</f>
        <v>1</v>
      </c>
      <c r="AR79" s="176" t="str">
        <f>IF(ISERR(FIND(CONCATENATE(AR$4,","),Pra!$S79))=FALSE,1,"")</f>
        <v/>
      </c>
      <c r="AS79" s="176" t="str">
        <f>IF(ISERR(FIND(CONCATENATE(AS$4,","),Pra!$S79))=FALSE,1,"")</f>
        <v/>
      </c>
      <c r="AT79" s="176" t="str">
        <f>IF(ISERR(FIND(CONCATENATE(AT$4,","),Pra!$S79))=FALSE,1,"")</f>
        <v/>
      </c>
      <c r="AU79" s="176" t="str">
        <f>IF(ISERR(FIND(CONCATENATE(AU$4,","),Pra!$S79))=FALSE,1,"")</f>
        <v/>
      </c>
      <c r="AV79" s="176" t="str">
        <f>IF(ISERR(FIND(CONCATENATE(AV$4,","),Pra!$S79))=FALSE,1,"")</f>
        <v/>
      </c>
      <c r="AW79" s="176" t="str">
        <f>IF(ISERR(FIND(CONCATENATE(AW$4,","),Pra!$S79))=FALSE,1,"")</f>
        <v/>
      </c>
      <c r="AX79" s="176" t="str">
        <f>IF(ISERR(FIND(CONCATENATE(AX$4,","),Pra!$S79))=FALSE,1,"")</f>
        <v/>
      </c>
      <c r="AY79" s="176" t="str">
        <f>IF(ISERR(FIND(CONCATENATE(AY$4,","),Pra!$S79))=FALSE,1,"")</f>
        <v/>
      </c>
      <c r="AZ79" s="176" t="str">
        <f>IF(ISERR(FIND(CONCATENATE(AZ$4,","),Pra!$S79))=FALSE,1,"")</f>
        <v/>
      </c>
      <c r="BA79" s="176">
        <f>IF(ISERR(FIND(CONCATENATE(BA$4,","),Pra!$S79))=FALSE,1,"")</f>
        <v>1</v>
      </c>
      <c r="BB79" s="176" t="str">
        <f>IF(ISERR(FIND(CONCATENATE(BB$4,","),Pra!$S79))=FALSE,1,"")</f>
        <v/>
      </c>
      <c r="BC79" s="176" t="str">
        <f>IF(ISERR(FIND(CONCATENATE(BC$4,","),Pra!$S79))=FALSE,1,"")</f>
        <v/>
      </c>
      <c r="BD79" s="176">
        <f>IF(ISERR(FIND(CONCATENATE(BD$4,","),Pra!$S79))=FALSE,1,"")</f>
        <v>1</v>
      </c>
      <c r="BE79" s="176">
        <f>IF(ISERR(FIND(CONCATENATE(BE$4,","),Pra!$S79))=FALSE,1,"")</f>
        <v>1</v>
      </c>
      <c r="BF79" s="176">
        <f>IF(ISERR(FIND(CONCATENATE(BF$4,","),Pra!$S79))=FALSE,1,"")</f>
        <v>1</v>
      </c>
      <c r="BG79" s="176" t="str">
        <f>IF(ISERR(FIND(CONCATENATE(BG$4,","),Pra!$S79))=FALSE,1,"")</f>
        <v/>
      </c>
      <c r="BH79" s="176" t="str">
        <f>IF(ISERR(FIND(CONCATENATE(BH$4,","),Pra!$S79))=FALSE,1,"")</f>
        <v/>
      </c>
      <c r="BI79" s="176" t="str">
        <f>IF(ISERR(FIND(CONCATENATE(BI$4,","),Pra!$S79))=FALSE,1,"")</f>
        <v/>
      </c>
      <c r="BJ79" s="176" t="str">
        <f>IF(ISERR(FIND(CONCATENATE(BJ$4,","),Pra!$S79))=FALSE,1,"")</f>
        <v/>
      </c>
      <c r="BK79" s="176" t="str">
        <f>IF(ISERR(FIND(CONCATENATE(BK$4,","),Pra!$S79))=FALSE,1,"")</f>
        <v/>
      </c>
      <c r="BL79" s="176" t="str">
        <f>IF(ISERR(FIND(CONCATENATE(BL$4,","),Pra!$S79))=FALSE,1,"")</f>
        <v/>
      </c>
      <c r="BM79" s="176" t="str">
        <f>IF(ISERR(FIND(CONCATENATE(BM$4,","),Pra!$S79))=FALSE,1,"")</f>
        <v/>
      </c>
      <c r="BN79" s="175" t="str">
        <f>(Pra!$C79)</f>
        <v>Przedmiot obieralny 4:  
1) Aplikacje mobilne
2) Systemy rozproszone automatyki</v>
      </c>
      <c r="BO79" s="176" t="str">
        <f>IF(ISERR(FIND(CONCATENATE(BO$4,","),Pra!$T79))=FALSE,1,"")</f>
        <v/>
      </c>
      <c r="BP79" s="176" t="str">
        <f>IF(ISERR(FIND(CONCATENATE(BP$4,","),Pra!$T79))=FALSE,1,"")</f>
        <v/>
      </c>
      <c r="BQ79" s="176">
        <f>IF(ISERR(FIND(CONCATENATE(BQ$4,","),Pra!$T79))=FALSE,1,"")</f>
        <v>1</v>
      </c>
      <c r="BR79" s="176" t="str">
        <f>IF(ISERR(FIND(CONCATENATE(BR$4,","),Pra!$T79))=FALSE,1,"")</f>
        <v/>
      </c>
      <c r="BS79" s="176">
        <f>IF(ISERR(FIND(CONCATENATE(BS$4,","),Pra!$T79))=FALSE,1,"")</f>
        <v>1</v>
      </c>
      <c r="BT79" s="176" t="str">
        <f>IF(ISERR(FIND(CONCATENATE(BT$4,","),Pra!$T79))=FALSE,1,"")</f>
        <v/>
      </c>
      <c r="BU79" s="176" t="str">
        <f>IF(ISERR(FIND(CONCATENATE(BU$4,","),Pra!$T79))=FALSE,1,"")</f>
        <v/>
      </c>
    </row>
    <row r="80" spans="1:73" ht="12.75" customHeight="1">
      <c r="A80" s="175" t="str">
        <f>(Pra!$C80)</f>
        <v>Przedmiot obieralny 5: 
1) Automatyka układów napędowych
2) Serwonapędy w automatyce</v>
      </c>
      <c r="B80" s="176" t="str">
        <f>IF(ISERR(FIND(CONCATENATE(B$4,","),Pra!$R80))=FALSE,1,"")</f>
        <v/>
      </c>
      <c r="C80" s="176" t="str">
        <f>IF(ISERR(FIND(CONCATENATE(C$4,","),Pra!$R80))=FALSE,1,"")</f>
        <v/>
      </c>
      <c r="D80" s="176" t="str">
        <f>IF(ISERR(FIND(CONCATENATE(D$4,","),Pra!$R80))=FALSE,1,"")</f>
        <v/>
      </c>
      <c r="E80" s="176" t="str">
        <f>IF(ISERR(FIND(CONCATENATE(E$4,","),Pra!$R80))=FALSE,1,"")</f>
        <v/>
      </c>
      <c r="F80" s="176" t="str">
        <f>IF(ISERR(FIND(CONCATENATE(F$4,","),Pra!$R80))=FALSE,1,"")</f>
        <v/>
      </c>
      <c r="G80" s="176" t="str">
        <f>IF(ISERR(FIND(CONCATENATE(G$4,","),Pra!$R80))=FALSE,1,"")</f>
        <v/>
      </c>
      <c r="H80" s="176" t="str">
        <f>IF(ISERR(FIND(CONCATENATE(H$4,","),Pra!$R80))=FALSE,1,"")</f>
        <v/>
      </c>
      <c r="I80" s="176" t="str">
        <f>IF(ISERR(FIND(CONCATENATE(I$4,","),Pra!$R80))=FALSE,1,"")</f>
        <v/>
      </c>
      <c r="J80" s="176" t="str">
        <f>IF(ISERR(FIND(CONCATENATE(J$4,","),Pra!$R80))=FALSE,1,"")</f>
        <v/>
      </c>
      <c r="K80" s="176" t="str">
        <f>IF(ISERR(FIND(CONCATENATE(K$4,","),Pra!$R80))=FALSE,1,"")</f>
        <v/>
      </c>
      <c r="L80" s="176" t="str">
        <f>IF(ISERR(FIND(CONCATENATE(L$4,","),Pra!$R80))=FALSE,1,"")</f>
        <v/>
      </c>
      <c r="M80" s="176" t="str">
        <f>IF(ISERR(FIND(CONCATENATE(M$4,","),Pra!$R80))=FALSE,1,"")</f>
        <v/>
      </c>
      <c r="N80" s="176" t="str">
        <f>IF(ISERR(FIND(CONCATENATE(N$4,","),Pra!$R80))=FALSE,1,"")</f>
        <v/>
      </c>
      <c r="O80" s="176" t="str">
        <f>IF(ISERR(FIND(CONCATENATE(O$4,","),Pra!$R80))=FALSE,1,"")</f>
        <v/>
      </c>
      <c r="P80" s="176" t="str">
        <f>IF(ISERR(FIND(CONCATENATE(P$4,","),Pra!$R80))=FALSE,1,"")</f>
        <v/>
      </c>
      <c r="Q80" s="176" t="str">
        <f>IF(ISERR(FIND(CONCATENATE(Q$4,","),Pra!$R80))=FALSE,1,"")</f>
        <v/>
      </c>
      <c r="R80" s="176" t="str">
        <f>IF(ISERR(FIND(CONCATENATE(R$4,","),Pra!$R80))=FALSE,1,"")</f>
        <v/>
      </c>
      <c r="S80" s="176">
        <f>IF(ISERR(FIND(CONCATENATE(S$4,","),Pra!$R80))=FALSE,1,"")</f>
        <v>1</v>
      </c>
      <c r="T80" s="176" t="str">
        <f>IF(ISERR(FIND(CONCATENATE(T$4,","),Pra!$R80))=FALSE,1,"")</f>
        <v/>
      </c>
      <c r="U80" s="176">
        <f>IF(ISERR(FIND(CONCATENATE(U$4,","),Pra!$R80))=FALSE,1,"")</f>
        <v>1</v>
      </c>
      <c r="V80" s="176" t="str">
        <f>IF(ISERR(FIND(CONCATENATE(V$4,","),Pra!$R80))=FALSE,1,"")</f>
        <v/>
      </c>
      <c r="W80" s="176">
        <f>IF(ISERR(FIND(CONCATENATE(W$4,","),Pra!$R80))=FALSE,1,"")</f>
        <v>1</v>
      </c>
      <c r="X80" s="176" t="str">
        <f>IF(ISERR(FIND(CONCATENATE(X$4,","),Pra!$R80))=FALSE,1,"")</f>
        <v/>
      </c>
      <c r="Y80" s="176" t="str">
        <f>IF(ISERR(FIND(CONCATENATE(Y$4,","),Pra!$R80))=FALSE,1,"")</f>
        <v/>
      </c>
      <c r="Z80" s="176" t="str">
        <f>IF(ISERR(FIND(CONCATENATE(Z$4,","),Pra!$R80))=FALSE,1,"")</f>
        <v/>
      </c>
      <c r="AA80" s="176" t="str">
        <f>IF(ISERR(FIND(CONCATENATE(AA$4,","),Pra!$R80))=FALSE,1,"")</f>
        <v/>
      </c>
      <c r="AB80" s="176" t="str">
        <f>IF(ISERR(FIND(CONCATENATE(AB$4,","),Pra!$R80))=FALSE,1,"")</f>
        <v/>
      </c>
      <c r="AC80" s="176" t="str">
        <f>IF(ISERR(FIND(CONCATENATE(AC$4,","),Pra!$R80))=FALSE,1,"")</f>
        <v/>
      </c>
      <c r="AD80" s="175" t="str">
        <f>(Pra!$C80)</f>
        <v>Przedmiot obieralny 5: 
1) Automatyka układów napędowych
2) Serwonapędy w automatyce</v>
      </c>
      <c r="AE80" s="176">
        <f>IF(ISERR(FIND(CONCATENATE(AE$4,","),Pra!$S80))=FALSE,1,"")</f>
        <v>1</v>
      </c>
      <c r="AF80" s="176" t="str">
        <f>IF(ISERR(FIND(CONCATENATE(AF$4,","),Pra!$S80))=FALSE,1,"")</f>
        <v/>
      </c>
      <c r="AG80" s="176" t="str">
        <f>IF(ISERR(FIND(CONCATENATE(AG$4,","),Pra!$S80))=FALSE,1,"")</f>
        <v/>
      </c>
      <c r="AH80" s="176" t="str">
        <f>IF(ISERR(FIND(CONCATENATE(AH$4,","),Pra!$S80))=FALSE,1,"")</f>
        <v/>
      </c>
      <c r="AI80" s="176" t="str">
        <f>IF(ISERR(FIND(CONCATENATE(AI$4,","),Pra!$S80))=FALSE,1,"")</f>
        <v/>
      </c>
      <c r="AJ80" s="176" t="str">
        <f>IF(ISERR(FIND(CONCATENATE(AJ$4,","),Pra!$S80))=FALSE,1,"")</f>
        <v/>
      </c>
      <c r="AK80" s="176" t="str">
        <f>IF(ISERR(FIND(CONCATENATE(AK$4,","),Pra!$S80))=FALSE,1,"")</f>
        <v/>
      </c>
      <c r="AL80" s="176" t="str">
        <f>IF(ISERR(FIND(CONCATENATE(AL$4,","),Pra!$S80))=FALSE,1,"")</f>
        <v/>
      </c>
      <c r="AM80" s="176" t="str">
        <f>IF(ISERR(FIND(CONCATENATE(AM$4,","),Pra!$S80))=FALSE,1,"")</f>
        <v/>
      </c>
      <c r="AN80" s="176" t="str">
        <f>IF(ISERR(FIND(CONCATENATE(AN$4,","),Pra!$S80))=FALSE,1,"")</f>
        <v/>
      </c>
      <c r="AO80" s="176">
        <f>IF(ISERR(FIND(CONCATENATE(AO$4,","),Pra!$S80))=FALSE,1,"")</f>
        <v>1</v>
      </c>
      <c r="AP80" s="176" t="str">
        <f>IF(ISERR(FIND(CONCATENATE(AP$4,","),Pra!$S80))=FALSE,1,"")</f>
        <v/>
      </c>
      <c r="AQ80" s="176" t="str">
        <f>IF(ISERR(FIND(CONCATENATE(AQ$4,","),Pra!$S80))=FALSE,1,"")</f>
        <v/>
      </c>
      <c r="AR80" s="176" t="str">
        <f>IF(ISERR(FIND(CONCATENATE(AR$4,","),Pra!$S80))=FALSE,1,"")</f>
        <v/>
      </c>
      <c r="AS80" s="176" t="str">
        <f>IF(ISERR(FIND(CONCATENATE(AS$4,","),Pra!$S80))=FALSE,1,"")</f>
        <v/>
      </c>
      <c r="AT80" s="176" t="str">
        <f>IF(ISERR(FIND(CONCATENATE(AT$4,","),Pra!$S80))=FALSE,1,"")</f>
        <v/>
      </c>
      <c r="AU80" s="176" t="str">
        <f>IF(ISERR(FIND(CONCATENATE(AU$4,","),Pra!$S80))=FALSE,1,"")</f>
        <v/>
      </c>
      <c r="AV80" s="176" t="str">
        <f>IF(ISERR(FIND(CONCATENATE(AV$4,","),Pra!$S80))=FALSE,1,"")</f>
        <v/>
      </c>
      <c r="AW80" s="176" t="str">
        <f>IF(ISERR(FIND(CONCATENATE(AW$4,","),Pra!$S80))=FALSE,1,"")</f>
        <v/>
      </c>
      <c r="AX80" s="176" t="str">
        <f>IF(ISERR(FIND(CONCATENATE(AX$4,","),Pra!$S80))=FALSE,1,"")</f>
        <v/>
      </c>
      <c r="AY80" s="176" t="str">
        <f>IF(ISERR(FIND(CONCATENATE(AY$4,","),Pra!$S80))=FALSE,1,"")</f>
        <v/>
      </c>
      <c r="AZ80" s="176">
        <f>IF(ISERR(FIND(CONCATENATE(AZ$4,","),Pra!$S80))=FALSE,1,"")</f>
        <v>1</v>
      </c>
      <c r="BA80" s="176" t="str">
        <f>IF(ISERR(FIND(CONCATENATE(BA$4,","),Pra!$S80))=FALSE,1,"")</f>
        <v/>
      </c>
      <c r="BB80" s="176" t="str">
        <f>IF(ISERR(FIND(CONCATENATE(BB$4,","),Pra!$S80))=FALSE,1,"")</f>
        <v/>
      </c>
      <c r="BC80" s="176" t="str">
        <f>IF(ISERR(FIND(CONCATENATE(BC$4,","),Pra!$S80))=FALSE,1,"")</f>
        <v/>
      </c>
      <c r="BD80" s="176" t="str">
        <f>IF(ISERR(FIND(CONCATENATE(BD$4,","),Pra!$S80))=FALSE,1,"")</f>
        <v/>
      </c>
      <c r="BE80" s="176" t="str">
        <f>IF(ISERR(FIND(CONCATENATE(BE$4,","),Pra!$S80))=FALSE,1,"")</f>
        <v/>
      </c>
      <c r="BF80" s="176" t="str">
        <f>IF(ISERR(FIND(CONCATENATE(BF$4,","),Pra!$S80))=FALSE,1,"")</f>
        <v/>
      </c>
      <c r="BG80" s="176" t="str">
        <f>IF(ISERR(FIND(CONCATENATE(BG$4,","),Pra!$S80))=FALSE,1,"")</f>
        <v/>
      </c>
      <c r="BH80" s="176" t="str">
        <f>IF(ISERR(FIND(CONCATENATE(BH$4,","),Pra!$S80))=FALSE,1,"")</f>
        <v/>
      </c>
      <c r="BI80" s="176" t="str">
        <f>IF(ISERR(FIND(CONCATENATE(BI$4,","),Pra!$S80))=FALSE,1,"")</f>
        <v/>
      </c>
      <c r="BJ80" s="176" t="str">
        <f>IF(ISERR(FIND(CONCATENATE(BJ$4,","),Pra!$S80))=FALSE,1,"")</f>
        <v/>
      </c>
      <c r="BK80" s="176" t="str">
        <f>IF(ISERR(FIND(CONCATENATE(BK$4,","),Pra!$S80))=FALSE,1,"")</f>
        <v/>
      </c>
      <c r="BL80" s="176" t="str">
        <f>IF(ISERR(FIND(CONCATENATE(BL$4,","),Pra!$S80))=FALSE,1,"")</f>
        <v/>
      </c>
      <c r="BM80" s="176" t="str">
        <f>IF(ISERR(FIND(CONCATENATE(BM$4,","),Pra!$S80))=FALSE,1,"")</f>
        <v/>
      </c>
      <c r="BN80" s="175" t="str">
        <f>(Pra!$C80)</f>
        <v>Przedmiot obieralny 5: 
1) Automatyka układów napędowych
2) Serwonapędy w automatyce</v>
      </c>
      <c r="BO80" s="176" t="str">
        <f>IF(ISERR(FIND(CONCATENATE(BO$4,","),Pra!$T80))=FALSE,1,"")</f>
        <v/>
      </c>
      <c r="BP80" s="176" t="str">
        <f>IF(ISERR(FIND(CONCATENATE(BP$4,","),Pra!$T80))=FALSE,1,"")</f>
        <v/>
      </c>
      <c r="BQ80" s="176">
        <f>IF(ISERR(FIND(CONCATENATE(BQ$4,","),Pra!$T80))=FALSE,1,"")</f>
        <v>1</v>
      </c>
      <c r="BR80" s="176" t="str">
        <f>IF(ISERR(FIND(CONCATENATE(BR$4,","),Pra!$T80))=FALSE,1,"")</f>
        <v/>
      </c>
      <c r="BS80" s="176">
        <f>IF(ISERR(FIND(CONCATENATE(BS$4,","),Pra!$T80))=FALSE,1,"")</f>
        <v>1</v>
      </c>
      <c r="BT80" s="176" t="str">
        <f>IF(ISERR(FIND(CONCATENATE(BT$4,","),Pra!$T80))=FALSE,1,"")</f>
        <v/>
      </c>
      <c r="BU80" s="176" t="str">
        <f>IF(ISERR(FIND(CONCATENATE(BU$4,","),Pra!$T80))=FALSE,1,"")</f>
        <v/>
      </c>
    </row>
    <row r="81" spans="1:73" ht="12.75" customHeight="1">
      <c r="A81" s="175" t="str">
        <f>(Pra!$C81)</f>
        <v>Przedmiot obieralny 6:
1) Układy sterowania optymalnego
2) Zastosowania sterowników przemysłowych</v>
      </c>
      <c r="B81" s="176" t="str">
        <f>IF(ISERR(FIND(CONCATENATE(B$4,","),Pra!$R81))=FALSE,1,"")</f>
        <v/>
      </c>
      <c r="C81" s="176" t="str">
        <f>IF(ISERR(FIND(CONCATENATE(C$4,","),Pra!$R81))=FALSE,1,"")</f>
        <v/>
      </c>
      <c r="D81" s="176" t="str">
        <f>IF(ISERR(FIND(CONCATENATE(D$4,","),Pra!$R81))=FALSE,1,"")</f>
        <v/>
      </c>
      <c r="E81" s="176" t="str">
        <f>IF(ISERR(FIND(CONCATENATE(E$4,","),Pra!$R81))=FALSE,1,"")</f>
        <v/>
      </c>
      <c r="F81" s="176" t="str">
        <f>IF(ISERR(FIND(CONCATENATE(F$4,","),Pra!$R81))=FALSE,1,"")</f>
        <v/>
      </c>
      <c r="G81" s="176" t="str">
        <f>IF(ISERR(FIND(CONCATENATE(G$4,","),Pra!$R81))=FALSE,1,"")</f>
        <v/>
      </c>
      <c r="H81" s="176" t="str">
        <f>IF(ISERR(FIND(CONCATENATE(H$4,","),Pra!$R81))=FALSE,1,"")</f>
        <v/>
      </c>
      <c r="I81" s="176" t="str">
        <f>IF(ISERR(FIND(CONCATENATE(I$4,","),Pra!$R81))=FALSE,1,"")</f>
        <v/>
      </c>
      <c r="J81" s="176">
        <f>IF(ISERR(FIND(CONCATENATE(J$4,","),Pra!$R81))=FALSE,1,"")</f>
        <v>1</v>
      </c>
      <c r="K81" s="176" t="str">
        <f>IF(ISERR(FIND(CONCATENATE(K$4,","),Pra!$R81))=FALSE,1,"")</f>
        <v/>
      </c>
      <c r="L81" s="176" t="str">
        <f>IF(ISERR(FIND(CONCATENATE(L$4,","),Pra!$R81))=FALSE,1,"")</f>
        <v/>
      </c>
      <c r="M81" s="176" t="str">
        <f>IF(ISERR(FIND(CONCATENATE(M$4,","),Pra!$R81))=FALSE,1,"")</f>
        <v/>
      </c>
      <c r="N81" s="176" t="str">
        <f>IF(ISERR(FIND(CONCATENATE(N$4,","),Pra!$R81))=FALSE,1,"")</f>
        <v/>
      </c>
      <c r="O81" s="176" t="str">
        <f>IF(ISERR(FIND(CONCATENATE(O$4,","),Pra!$R81))=FALSE,1,"")</f>
        <v/>
      </c>
      <c r="P81" s="176" t="str">
        <f>IF(ISERR(FIND(CONCATENATE(P$4,","),Pra!$R81))=FALSE,1,"")</f>
        <v/>
      </c>
      <c r="Q81" s="176" t="str">
        <f>IF(ISERR(FIND(CONCATENATE(Q$4,","),Pra!$R81))=FALSE,1,"")</f>
        <v/>
      </c>
      <c r="R81" s="176" t="str">
        <f>IF(ISERR(FIND(CONCATENATE(R$4,","),Pra!$R81))=FALSE,1,"")</f>
        <v/>
      </c>
      <c r="S81" s="176" t="str">
        <f>IF(ISERR(FIND(CONCATENATE(S$4,","),Pra!$R81))=FALSE,1,"")</f>
        <v/>
      </c>
      <c r="T81" s="176">
        <f>IF(ISERR(FIND(CONCATENATE(T$4,","),Pra!$R81))=FALSE,1,"")</f>
        <v>1</v>
      </c>
      <c r="U81" s="176" t="str">
        <f>IF(ISERR(FIND(CONCATENATE(U$4,","),Pra!$R81))=FALSE,1,"")</f>
        <v/>
      </c>
      <c r="V81" s="176" t="str">
        <f>IF(ISERR(FIND(CONCATENATE(V$4,","),Pra!$R81))=FALSE,1,"")</f>
        <v/>
      </c>
      <c r="W81" s="176" t="str">
        <f>IF(ISERR(FIND(CONCATENATE(W$4,","),Pra!$R81))=FALSE,1,"")</f>
        <v/>
      </c>
      <c r="X81" s="176" t="str">
        <f>IF(ISERR(FIND(CONCATENATE(X$4,","),Pra!$R81))=FALSE,1,"")</f>
        <v/>
      </c>
      <c r="Y81" s="176" t="str">
        <f>IF(ISERR(FIND(CONCATENATE(Y$4,","),Pra!$R81))=FALSE,1,"")</f>
        <v/>
      </c>
      <c r="Z81" s="176" t="str">
        <f>IF(ISERR(FIND(CONCATENATE(Z$4,","),Pra!$R81))=FALSE,1,"")</f>
        <v/>
      </c>
      <c r="AA81" s="176" t="str">
        <f>IF(ISERR(FIND(CONCATENATE(AA$4,","),Pra!$R81))=FALSE,1,"")</f>
        <v/>
      </c>
      <c r="AB81" s="176" t="str">
        <f>IF(ISERR(FIND(CONCATENATE(AB$4,","),Pra!$R81))=FALSE,1,"")</f>
        <v/>
      </c>
      <c r="AC81" s="176" t="str">
        <f>IF(ISERR(FIND(CONCATENATE(AC$4,","),Pra!$R81))=FALSE,1,"")</f>
        <v/>
      </c>
      <c r="AD81" s="175" t="str">
        <f>(Pra!$C81)</f>
        <v>Przedmiot obieralny 6:
1) Układy sterowania optymalnego
2) Zastosowania sterowników przemysłowych</v>
      </c>
      <c r="AE81" s="176" t="str">
        <f>IF(ISERR(FIND(CONCATENATE(AE$4,","),Pra!$S81))=FALSE,1,"")</f>
        <v/>
      </c>
      <c r="AF81" s="176" t="str">
        <f>IF(ISERR(FIND(CONCATENATE(AF$4,","),Pra!$S81))=FALSE,1,"")</f>
        <v/>
      </c>
      <c r="AG81" s="176" t="str">
        <f>IF(ISERR(FIND(CONCATENATE(AG$4,","),Pra!$S81))=FALSE,1,"")</f>
        <v/>
      </c>
      <c r="AH81" s="176" t="str">
        <f>IF(ISERR(FIND(CONCATENATE(AH$4,","),Pra!$S81))=FALSE,1,"")</f>
        <v/>
      </c>
      <c r="AI81" s="176" t="str">
        <f>IF(ISERR(FIND(CONCATENATE(AI$4,","),Pra!$S81))=FALSE,1,"")</f>
        <v/>
      </c>
      <c r="AJ81" s="176" t="str">
        <f>IF(ISERR(FIND(CONCATENATE(AJ$4,","),Pra!$S81))=FALSE,1,"")</f>
        <v/>
      </c>
      <c r="AK81" s="176" t="str">
        <f>IF(ISERR(FIND(CONCATENATE(AK$4,","),Pra!$S81))=FALSE,1,"")</f>
        <v/>
      </c>
      <c r="AL81" s="176" t="str">
        <f>IF(ISERR(FIND(CONCATENATE(AL$4,","),Pra!$S81))=FALSE,1,"")</f>
        <v/>
      </c>
      <c r="AM81" s="176" t="str">
        <f>IF(ISERR(FIND(CONCATENATE(AM$4,","),Pra!$S81))=FALSE,1,"")</f>
        <v/>
      </c>
      <c r="AN81" s="176" t="str">
        <f>IF(ISERR(FIND(CONCATENATE(AN$4,","),Pra!$S81))=FALSE,1,"")</f>
        <v/>
      </c>
      <c r="AO81" s="176" t="str">
        <f>IF(ISERR(FIND(CONCATENATE(AO$4,","),Pra!$S81))=FALSE,1,"")</f>
        <v/>
      </c>
      <c r="AP81" s="176" t="str">
        <f>IF(ISERR(FIND(CONCATENATE(AP$4,","),Pra!$S81))=FALSE,1,"")</f>
        <v/>
      </c>
      <c r="AQ81" s="176">
        <f>IF(ISERR(FIND(CONCATENATE(AQ$4,","),Pra!$S81))=FALSE,1,"")</f>
        <v>1</v>
      </c>
      <c r="AR81" s="176" t="str">
        <f>IF(ISERR(FIND(CONCATENATE(AR$4,","),Pra!$S81))=FALSE,1,"")</f>
        <v/>
      </c>
      <c r="AS81" s="176" t="str">
        <f>IF(ISERR(FIND(CONCATENATE(AS$4,","),Pra!$S81))=FALSE,1,"")</f>
        <v/>
      </c>
      <c r="AT81" s="176" t="str">
        <f>IF(ISERR(FIND(CONCATENATE(AT$4,","),Pra!$S81))=FALSE,1,"")</f>
        <v/>
      </c>
      <c r="AU81" s="176" t="str">
        <f>IF(ISERR(FIND(CONCATENATE(AU$4,","),Pra!$S81))=FALSE,1,"")</f>
        <v/>
      </c>
      <c r="AV81" s="176">
        <f>IF(ISERR(FIND(CONCATENATE(AV$4,","),Pra!$S81))=FALSE,1,"")</f>
        <v>1</v>
      </c>
      <c r="AW81" s="176" t="str">
        <f>IF(ISERR(FIND(CONCATENATE(AW$4,","),Pra!$S81))=FALSE,1,"")</f>
        <v/>
      </c>
      <c r="AX81" s="176" t="str">
        <f>IF(ISERR(FIND(CONCATENATE(AX$4,","),Pra!$S81))=FALSE,1,"")</f>
        <v/>
      </c>
      <c r="AY81" s="176" t="str">
        <f>IF(ISERR(FIND(CONCATENATE(AY$4,","),Pra!$S81))=FALSE,1,"")</f>
        <v/>
      </c>
      <c r="AZ81" s="176" t="str">
        <f>IF(ISERR(FIND(CONCATENATE(AZ$4,","),Pra!$S81))=FALSE,1,"")</f>
        <v/>
      </c>
      <c r="BA81" s="176">
        <f>IF(ISERR(FIND(CONCATENATE(BA$4,","),Pra!$S81))=FALSE,1,"")</f>
        <v>1</v>
      </c>
      <c r="BB81" s="176" t="str">
        <f>IF(ISERR(FIND(CONCATENATE(BB$4,","),Pra!$S81))=FALSE,1,"")</f>
        <v/>
      </c>
      <c r="BC81" s="176" t="str">
        <f>IF(ISERR(FIND(CONCATENATE(BC$4,","),Pra!$S81))=FALSE,1,"")</f>
        <v/>
      </c>
      <c r="BD81" s="176" t="str">
        <f>IF(ISERR(FIND(CONCATENATE(BD$4,","),Pra!$S81))=FALSE,1,"")</f>
        <v/>
      </c>
      <c r="BE81" s="176" t="str">
        <f>IF(ISERR(FIND(CONCATENATE(BE$4,","),Pra!$S81))=FALSE,1,"")</f>
        <v/>
      </c>
      <c r="BF81" s="176">
        <f>IF(ISERR(FIND(CONCATENATE(BF$4,","),Pra!$S81))=FALSE,1,"")</f>
        <v>1</v>
      </c>
      <c r="BG81" s="176" t="str">
        <f>IF(ISERR(FIND(CONCATENATE(BG$4,","),Pra!$S81))=FALSE,1,"")</f>
        <v/>
      </c>
      <c r="BH81" s="176" t="str">
        <f>IF(ISERR(FIND(CONCATENATE(BH$4,","),Pra!$S81))=FALSE,1,"")</f>
        <v/>
      </c>
      <c r="BI81" s="176" t="str">
        <f>IF(ISERR(FIND(CONCATENATE(BI$4,","),Pra!$S81))=FALSE,1,"")</f>
        <v/>
      </c>
      <c r="BJ81" s="176" t="str">
        <f>IF(ISERR(FIND(CONCATENATE(BJ$4,","),Pra!$S81))=FALSE,1,"")</f>
        <v/>
      </c>
      <c r="BK81" s="176" t="str">
        <f>IF(ISERR(FIND(CONCATENATE(BK$4,","),Pra!$S81))=FALSE,1,"")</f>
        <v/>
      </c>
      <c r="BL81" s="176" t="str">
        <f>IF(ISERR(FIND(CONCATENATE(BL$4,","),Pra!$S81))=FALSE,1,"")</f>
        <v/>
      </c>
      <c r="BM81" s="176" t="str">
        <f>IF(ISERR(FIND(CONCATENATE(BM$4,","),Pra!$S81))=FALSE,1,"")</f>
        <v/>
      </c>
      <c r="BN81" s="175" t="str">
        <f>(Pra!$C81)</f>
        <v>Przedmiot obieralny 6:
1) Układy sterowania optymalnego
2) Zastosowania sterowników przemysłowych</v>
      </c>
      <c r="BO81" s="176" t="str">
        <f>IF(ISERR(FIND(CONCATENATE(BO$4,","),Pra!$T81))=FALSE,1,"")</f>
        <v/>
      </c>
      <c r="BP81" s="176" t="str">
        <f>IF(ISERR(FIND(CONCATENATE(BP$4,","),Pra!$T81))=FALSE,1,"")</f>
        <v/>
      </c>
      <c r="BQ81" s="176">
        <f>IF(ISERR(FIND(CONCATENATE(BQ$4,","),Pra!$T81))=FALSE,1,"")</f>
        <v>1</v>
      </c>
      <c r="BR81" s="176" t="str">
        <f>IF(ISERR(FIND(CONCATENATE(BR$4,","),Pra!$T81))=FALSE,1,"")</f>
        <v/>
      </c>
      <c r="BS81" s="176" t="str">
        <f>IF(ISERR(FIND(CONCATENATE(BS$4,","),Pra!$T81))=FALSE,1,"")</f>
        <v/>
      </c>
      <c r="BT81" s="176" t="str">
        <f>IF(ISERR(FIND(CONCATENATE(BT$4,","),Pra!$T81))=FALSE,1,"")</f>
        <v/>
      </c>
      <c r="BU81" s="176" t="str">
        <f>IF(ISERR(FIND(CONCATENATE(BU$4,","),Pra!$T81))=FALSE,1,"")</f>
        <v/>
      </c>
    </row>
    <row r="82" spans="1:73" ht="12.75" customHeight="1">
      <c r="A82" s="175" t="str">
        <f>(Pra!$C82)</f>
        <v>Przedmiot obieralny 7:
1) Energoelektronika
2) Projektowanie układów elektronicznych i elektrycznych</v>
      </c>
      <c r="B82" s="176" t="str">
        <f>IF(ISERR(FIND(CONCATENATE(B$4,","),Pra!$R82))=FALSE,1,"")</f>
        <v/>
      </c>
      <c r="C82" s="176" t="str">
        <f>IF(ISERR(FIND(CONCATENATE(C$4,","),Pra!$R82))=FALSE,1,"")</f>
        <v/>
      </c>
      <c r="D82" s="176" t="str">
        <f>IF(ISERR(FIND(CONCATENATE(D$4,","),Pra!$R82))=FALSE,1,"")</f>
        <v/>
      </c>
      <c r="E82" s="176" t="str">
        <f>IF(ISERR(FIND(CONCATENATE(E$4,","),Pra!$R82))=FALSE,1,"")</f>
        <v/>
      </c>
      <c r="F82" s="176" t="str">
        <f>IF(ISERR(FIND(CONCATENATE(F$4,","),Pra!$R82))=FALSE,1,"")</f>
        <v/>
      </c>
      <c r="G82" s="176" t="str">
        <f>IF(ISERR(FIND(CONCATENATE(G$4,","),Pra!$R82))=FALSE,1,"")</f>
        <v/>
      </c>
      <c r="H82" s="176" t="str">
        <f>IF(ISERR(FIND(CONCATENATE(H$4,","),Pra!$R82))=FALSE,1,"")</f>
        <v/>
      </c>
      <c r="I82" s="176" t="str">
        <f>IF(ISERR(FIND(CONCATENATE(I$4,","),Pra!$R82))=FALSE,1,"")</f>
        <v/>
      </c>
      <c r="J82" s="176" t="str">
        <f>IF(ISERR(FIND(CONCATENATE(J$4,","),Pra!$R82))=FALSE,1,"")</f>
        <v/>
      </c>
      <c r="K82" s="176" t="str">
        <f>IF(ISERR(FIND(CONCATENATE(K$4,","),Pra!$R82))=FALSE,1,"")</f>
        <v/>
      </c>
      <c r="L82" s="176" t="str">
        <f>IF(ISERR(FIND(CONCATENATE(L$4,","),Pra!$R82))=FALSE,1,"")</f>
        <v/>
      </c>
      <c r="M82" s="176">
        <f>IF(ISERR(FIND(CONCATENATE(M$4,","),Pra!$R82))=FALSE,1,"")</f>
        <v>1</v>
      </c>
      <c r="N82" s="176" t="str">
        <f>IF(ISERR(FIND(CONCATENATE(N$4,","),Pra!$R82))=FALSE,1,"")</f>
        <v/>
      </c>
      <c r="O82" s="176" t="str">
        <f>IF(ISERR(FIND(CONCATENATE(O$4,","),Pra!$R82))=FALSE,1,"")</f>
        <v/>
      </c>
      <c r="P82" s="176" t="str">
        <f>IF(ISERR(FIND(CONCATENATE(P$4,","),Pra!$R82))=FALSE,1,"")</f>
        <v/>
      </c>
      <c r="Q82" s="176" t="str">
        <f>IF(ISERR(FIND(CONCATENATE(Q$4,","),Pra!$R82))=FALSE,1,"")</f>
        <v/>
      </c>
      <c r="R82" s="176" t="str">
        <f>IF(ISERR(FIND(CONCATENATE(R$4,","),Pra!$R82))=FALSE,1,"")</f>
        <v/>
      </c>
      <c r="S82" s="176" t="str">
        <f>IF(ISERR(FIND(CONCATENATE(S$4,","),Pra!$R82))=FALSE,1,"")</f>
        <v/>
      </c>
      <c r="T82" s="176" t="str">
        <f>IF(ISERR(FIND(CONCATENATE(T$4,","),Pra!$R82))=FALSE,1,"")</f>
        <v/>
      </c>
      <c r="U82" s="176">
        <f>IF(ISERR(FIND(CONCATENATE(U$4,","),Pra!$R82))=FALSE,1,"")</f>
        <v>1</v>
      </c>
      <c r="V82" s="176">
        <f>IF(ISERR(FIND(CONCATENATE(V$4,","),Pra!$R82))=FALSE,1,"")</f>
        <v>1</v>
      </c>
      <c r="W82" s="176" t="str">
        <f>IF(ISERR(FIND(CONCATENATE(W$4,","),Pra!$R82))=FALSE,1,"")</f>
        <v/>
      </c>
      <c r="X82" s="176" t="str">
        <f>IF(ISERR(FIND(CONCATENATE(X$4,","),Pra!$R82))=FALSE,1,"")</f>
        <v/>
      </c>
      <c r="Y82" s="176" t="str">
        <f>IF(ISERR(FIND(CONCATENATE(Y$4,","),Pra!$R82))=FALSE,1,"")</f>
        <v/>
      </c>
      <c r="Z82" s="176" t="str">
        <f>IF(ISERR(FIND(CONCATENATE(Z$4,","),Pra!$R82))=FALSE,1,"")</f>
        <v/>
      </c>
      <c r="AA82" s="176" t="str">
        <f>IF(ISERR(FIND(CONCATENATE(AA$4,","),Pra!$R82))=FALSE,1,"")</f>
        <v/>
      </c>
      <c r="AB82" s="176" t="str">
        <f>IF(ISERR(FIND(CONCATENATE(AB$4,","),Pra!$R82))=FALSE,1,"")</f>
        <v/>
      </c>
      <c r="AC82" s="176" t="str">
        <f>IF(ISERR(FIND(CONCATENATE(AC$4,","),Pra!$R82))=FALSE,1,"")</f>
        <v/>
      </c>
      <c r="AD82" s="175" t="str">
        <f>(Pra!$C82)</f>
        <v>Przedmiot obieralny 7:
1) Energoelektronika
2) Projektowanie układów elektronicznych i elektrycznych</v>
      </c>
      <c r="AE82" s="176" t="str">
        <f>IF(ISERR(FIND(CONCATENATE(AE$4,","),Pra!$S82))=FALSE,1,"")</f>
        <v/>
      </c>
      <c r="AF82" s="176" t="str">
        <f>IF(ISERR(FIND(CONCATENATE(AF$4,","),Pra!$S82))=FALSE,1,"")</f>
        <v/>
      </c>
      <c r="AG82" s="176" t="str">
        <f>IF(ISERR(FIND(CONCATENATE(AG$4,","),Pra!$S82))=FALSE,1,"")</f>
        <v/>
      </c>
      <c r="AH82" s="176" t="str">
        <f>IF(ISERR(FIND(CONCATENATE(AH$4,","),Pra!$S82))=FALSE,1,"")</f>
        <v/>
      </c>
      <c r="AI82" s="176" t="str">
        <f>IF(ISERR(FIND(CONCATENATE(AI$4,","),Pra!$S82))=FALSE,1,"")</f>
        <v/>
      </c>
      <c r="AJ82" s="176" t="str">
        <f>IF(ISERR(FIND(CONCATENATE(AJ$4,","),Pra!$S82))=FALSE,1,"")</f>
        <v/>
      </c>
      <c r="AK82" s="176" t="str">
        <f>IF(ISERR(FIND(CONCATENATE(AK$4,","),Pra!$S82))=FALSE,1,"")</f>
        <v/>
      </c>
      <c r="AL82" s="176" t="str">
        <f>IF(ISERR(FIND(CONCATENATE(AL$4,","),Pra!$S82))=FALSE,1,"")</f>
        <v/>
      </c>
      <c r="AM82" s="176" t="str">
        <f>IF(ISERR(FIND(CONCATENATE(AM$4,","),Pra!$S82))=FALSE,1,"")</f>
        <v/>
      </c>
      <c r="AN82" s="176" t="str">
        <f>IF(ISERR(FIND(CONCATENATE(AN$4,","),Pra!$S82))=FALSE,1,"")</f>
        <v/>
      </c>
      <c r="AO82" s="176" t="str">
        <f>IF(ISERR(FIND(CONCATENATE(AO$4,","),Pra!$S82))=FALSE,1,"")</f>
        <v/>
      </c>
      <c r="AP82" s="176" t="str">
        <f>IF(ISERR(FIND(CONCATENATE(AP$4,","),Pra!$S82))=FALSE,1,"")</f>
        <v/>
      </c>
      <c r="AQ82" s="176">
        <f>IF(ISERR(FIND(CONCATENATE(AQ$4,","),Pra!$S82))=FALSE,1,"")</f>
        <v>1</v>
      </c>
      <c r="AR82" s="176" t="str">
        <f>IF(ISERR(FIND(CONCATENATE(AR$4,","),Pra!$S82))=FALSE,1,"")</f>
        <v/>
      </c>
      <c r="AS82" s="176">
        <f>IF(ISERR(FIND(CONCATENATE(AS$4,","),Pra!$S82))=FALSE,1,"")</f>
        <v>1</v>
      </c>
      <c r="AT82" s="176" t="str">
        <f>IF(ISERR(FIND(CONCATENATE(AT$4,","),Pra!$S82))=FALSE,1,"")</f>
        <v/>
      </c>
      <c r="AU82" s="176" t="str">
        <f>IF(ISERR(FIND(CONCATENATE(AU$4,","),Pra!$S82))=FALSE,1,"")</f>
        <v/>
      </c>
      <c r="AV82" s="176" t="str">
        <f>IF(ISERR(FIND(CONCATENATE(AV$4,","),Pra!$S82))=FALSE,1,"")</f>
        <v/>
      </c>
      <c r="AW82" s="176" t="str">
        <f>IF(ISERR(FIND(CONCATENATE(AW$4,","),Pra!$S82))=FALSE,1,"")</f>
        <v/>
      </c>
      <c r="AX82" s="176" t="str">
        <f>IF(ISERR(FIND(CONCATENATE(AX$4,","),Pra!$S82))=FALSE,1,"")</f>
        <v/>
      </c>
      <c r="AY82" s="176" t="str">
        <f>IF(ISERR(FIND(CONCATENATE(AY$4,","),Pra!$S82))=FALSE,1,"")</f>
        <v/>
      </c>
      <c r="AZ82" s="176">
        <f>IF(ISERR(FIND(CONCATENATE(AZ$4,","),Pra!$S82))=FALSE,1,"")</f>
        <v>1</v>
      </c>
      <c r="BA82" s="176" t="str">
        <f>IF(ISERR(FIND(CONCATENATE(BA$4,","),Pra!$S82))=FALSE,1,"")</f>
        <v/>
      </c>
      <c r="BB82" s="176" t="str">
        <f>IF(ISERR(FIND(CONCATENATE(BB$4,","),Pra!$S82))=FALSE,1,"")</f>
        <v/>
      </c>
      <c r="BC82" s="176">
        <f>IF(ISERR(FIND(CONCATENATE(BC$4,","),Pra!$S82))=FALSE,1,"")</f>
        <v>1</v>
      </c>
      <c r="BD82" s="176" t="str">
        <f>IF(ISERR(FIND(CONCATENATE(BD$4,","),Pra!$S82))=FALSE,1,"")</f>
        <v/>
      </c>
      <c r="BE82" s="176" t="str">
        <f>IF(ISERR(FIND(CONCATENATE(BE$4,","),Pra!$S82))=FALSE,1,"")</f>
        <v/>
      </c>
      <c r="BF82" s="176" t="str">
        <f>IF(ISERR(FIND(CONCATENATE(BF$4,","),Pra!$S82))=FALSE,1,"")</f>
        <v/>
      </c>
      <c r="BG82" s="176" t="str">
        <f>IF(ISERR(FIND(CONCATENATE(BG$4,","),Pra!$S82))=FALSE,1,"")</f>
        <v/>
      </c>
      <c r="BH82" s="176" t="str">
        <f>IF(ISERR(FIND(CONCATENATE(BH$4,","),Pra!$S82))=FALSE,1,"")</f>
        <v/>
      </c>
      <c r="BI82" s="176" t="str">
        <f>IF(ISERR(FIND(CONCATENATE(BI$4,","),Pra!$S82))=FALSE,1,"")</f>
        <v/>
      </c>
      <c r="BJ82" s="176" t="str">
        <f>IF(ISERR(FIND(CONCATENATE(BJ$4,","),Pra!$S82))=FALSE,1,"")</f>
        <v/>
      </c>
      <c r="BK82" s="176" t="str">
        <f>IF(ISERR(FIND(CONCATENATE(BK$4,","),Pra!$S82))=FALSE,1,"")</f>
        <v/>
      </c>
      <c r="BL82" s="176" t="str">
        <f>IF(ISERR(FIND(CONCATENATE(BL$4,","),Pra!$S82))=FALSE,1,"")</f>
        <v/>
      </c>
      <c r="BM82" s="176" t="str">
        <f>IF(ISERR(FIND(CONCATENATE(BM$4,","),Pra!$S82))=FALSE,1,"")</f>
        <v/>
      </c>
      <c r="BN82" s="175" t="str">
        <f>(Pra!$C82)</f>
        <v>Przedmiot obieralny 7:
1) Energoelektronika
2) Projektowanie układów elektronicznych i elektrycznych</v>
      </c>
      <c r="BO82" s="176">
        <f>IF(ISERR(FIND(CONCATENATE(BO$4,","),Pra!$T82))=FALSE,1,"")</f>
        <v>1</v>
      </c>
      <c r="BP82" s="176">
        <f>IF(ISERR(FIND(CONCATENATE(BP$4,","),Pra!$T82))=FALSE,1,"")</f>
        <v>1</v>
      </c>
      <c r="BQ82" s="176" t="str">
        <f>IF(ISERR(FIND(CONCATENATE(BQ$4,","),Pra!$T82))=FALSE,1,"")</f>
        <v/>
      </c>
      <c r="BR82" s="176" t="str">
        <f>IF(ISERR(FIND(CONCATENATE(BR$4,","),Pra!$T82))=FALSE,1,"")</f>
        <v/>
      </c>
      <c r="BS82" s="176">
        <f>IF(ISERR(FIND(CONCATENATE(BS$4,","),Pra!$T82))=FALSE,1,"")</f>
        <v>1</v>
      </c>
      <c r="BT82" s="176" t="str">
        <f>IF(ISERR(FIND(CONCATENATE(BT$4,","),Pra!$T82))=FALSE,1,"")</f>
        <v/>
      </c>
      <c r="BU82" s="176" t="str">
        <f>IF(ISERR(FIND(CONCATENATE(BU$4,","),Pra!$T82))=FALSE,1,"")</f>
        <v/>
      </c>
    </row>
    <row r="83" spans="1:73" ht="12.75" customHeight="1">
      <c r="A83" s="175" t="str">
        <f>(Pra!$C83)</f>
        <v>Przedmiot obieralny 8: 
1) Aplikacje Internetu rzeczy
2) Wprowadzenie do przetwarzania obrazów</v>
      </c>
      <c r="B83" s="176" t="str">
        <f>IF(ISERR(FIND(CONCATENATE(B$4,","),Pra!$R83))=FALSE,1,"")</f>
        <v/>
      </c>
      <c r="C83" s="176" t="str">
        <f>IF(ISERR(FIND(CONCATENATE(C$4,","),Pra!$R83))=FALSE,1,"")</f>
        <v/>
      </c>
      <c r="D83" s="176" t="str">
        <f>IF(ISERR(FIND(CONCATENATE(D$4,","),Pra!$R83))=FALSE,1,"")</f>
        <v/>
      </c>
      <c r="E83" s="176" t="str">
        <f>IF(ISERR(FIND(CONCATENATE(E$4,","),Pra!$R83))=FALSE,1,"")</f>
        <v/>
      </c>
      <c r="F83" s="176" t="str">
        <f>IF(ISERR(FIND(CONCATENATE(F$4,","),Pra!$R83))=FALSE,1,"")</f>
        <v/>
      </c>
      <c r="G83" s="176" t="str">
        <f>IF(ISERR(FIND(CONCATENATE(G$4,","),Pra!$R83))=FALSE,1,"")</f>
        <v/>
      </c>
      <c r="H83" s="176" t="str">
        <f>IF(ISERR(FIND(CONCATENATE(H$4,","),Pra!$R83))=FALSE,1,"")</f>
        <v/>
      </c>
      <c r="I83" s="176">
        <f>IF(ISERR(FIND(CONCATENATE(I$4,","),Pra!$R83))=FALSE,1,"")</f>
        <v>1</v>
      </c>
      <c r="J83" s="176">
        <f>IF(ISERR(FIND(CONCATENATE(J$4,","),Pra!$R83))=FALSE,1,"")</f>
        <v>1</v>
      </c>
      <c r="K83" s="176" t="str">
        <f>IF(ISERR(FIND(CONCATENATE(K$4,","),Pra!$R83))=FALSE,1,"")</f>
        <v/>
      </c>
      <c r="L83" s="176" t="str">
        <f>IF(ISERR(FIND(CONCATENATE(L$4,","),Pra!$R83))=FALSE,1,"")</f>
        <v/>
      </c>
      <c r="M83" s="176" t="str">
        <f>IF(ISERR(FIND(CONCATENATE(M$4,","),Pra!$R83))=FALSE,1,"")</f>
        <v/>
      </c>
      <c r="N83" s="176" t="str">
        <f>IF(ISERR(FIND(CONCATENATE(N$4,","),Pra!$R83))=FALSE,1,"")</f>
        <v/>
      </c>
      <c r="O83" s="176" t="str">
        <f>IF(ISERR(FIND(CONCATENATE(O$4,","),Pra!$R83))=FALSE,1,"")</f>
        <v/>
      </c>
      <c r="P83" s="176" t="str">
        <f>IF(ISERR(FIND(CONCATENATE(P$4,","),Pra!$R83))=FALSE,1,"")</f>
        <v/>
      </c>
      <c r="Q83" s="176" t="str">
        <f>IF(ISERR(FIND(CONCATENATE(Q$4,","),Pra!$R83))=FALSE,1,"")</f>
        <v/>
      </c>
      <c r="R83" s="176" t="str">
        <f>IF(ISERR(FIND(CONCATENATE(R$4,","),Pra!$R83))=FALSE,1,"")</f>
        <v/>
      </c>
      <c r="S83" s="176" t="str">
        <f>IF(ISERR(FIND(CONCATENATE(S$4,","),Pra!$R83))=FALSE,1,"")</f>
        <v/>
      </c>
      <c r="T83" s="176" t="str">
        <f>IF(ISERR(FIND(CONCATENATE(T$4,","),Pra!$R83))=FALSE,1,"")</f>
        <v/>
      </c>
      <c r="U83" s="176">
        <f>IF(ISERR(FIND(CONCATENATE(U$4,","),Pra!$R83))=FALSE,1,"")</f>
        <v>1</v>
      </c>
      <c r="V83" s="176">
        <f>IF(ISERR(FIND(CONCATENATE(V$4,","),Pra!$R83))=FALSE,1,"")</f>
        <v>1</v>
      </c>
      <c r="W83" s="176" t="str">
        <f>IF(ISERR(FIND(CONCATENATE(W$4,","),Pra!$R83))=FALSE,1,"")</f>
        <v/>
      </c>
      <c r="X83" s="176" t="str">
        <f>IF(ISERR(FIND(CONCATENATE(X$4,","),Pra!$R83))=FALSE,1,"")</f>
        <v/>
      </c>
      <c r="Y83" s="176" t="str">
        <f>IF(ISERR(FIND(CONCATENATE(Y$4,","),Pra!$R83))=FALSE,1,"")</f>
        <v/>
      </c>
      <c r="Z83" s="176" t="str">
        <f>IF(ISERR(FIND(CONCATENATE(Z$4,","),Pra!$R83))=FALSE,1,"")</f>
        <v/>
      </c>
      <c r="AA83" s="176" t="str">
        <f>IF(ISERR(FIND(CONCATENATE(AA$4,","),Pra!$R83))=FALSE,1,"")</f>
        <v/>
      </c>
      <c r="AB83" s="176" t="str">
        <f>IF(ISERR(FIND(CONCATENATE(AB$4,","),Pra!$R83))=FALSE,1,"")</f>
        <v/>
      </c>
      <c r="AC83" s="176">
        <f>IF(ISERR(FIND(CONCATENATE(AC$4,","),Pra!$R83))=FALSE,1,"")</f>
        <v>1</v>
      </c>
      <c r="AD83" s="175" t="str">
        <f>(Pra!$C83)</f>
        <v>Przedmiot obieralny 8: 
1) Aplikacje Internetu rzeczy
2) Wprowadzenie do przetwarzania obrazów</v>
      </c>
      <c r="AE83" s="176" t="str">
        <f>IF(ISERR(FIND(CONCATENATE(AE$4,","),Pra!$S83))=FALSE,1,"")</f>
        <v/>
      </c>
      <c r="AF83" s="176" t="str">
        <f>IF(ISERR(FIND(CONCATENATE(AF$4,","),Pra!$S83))=FALSE,1,"")</f>
        <v/>
      </c>
      <c r="AG83" s="176" t="str">
        <f>IF(ISERR(FIND(CONCATENATE(AG$4,","),Pra!$S83))=FALSE,1,"")</f>
        <v/>
      </c>
      <c r="AH83" s="176" t="str">
        <f>IF(ISERR(FIND(CONCATENATE(AH$4,","),Pra!$S83))=FALSE,1,"")</f>
        <v/>
      </c>
      <c r="AI83" s="176" t="str">
        <f>IF(ISERR(FIND(CONCATENATE(AI$4,","),Pra!$S83))=FALSE,1,"")</f>
        <v/>
      </c>
      <c r="AJ83" s="176" t="str">
        <f>IF(ISERR(FIND(CONCATENATE(AJ$4,","),Pra!$S83))=FALSE,1,"")</f>
        <v/>
      </c>
      <c r="AK83" s="176" t="str">
        <f>IF(ISERR(FIND(CONCATENATE(AK$4,","),Pra!$S83))=FALSE,1,"")</f>
        <v/>
      </c>
      <c r="AL83" s="176" t="str">
        <f>IF(ISERR(FIND(CONCATENATE(AL$4,","),Pra!$S83))=FALSE,1,"")</f>
        <v/>
      </c>
      <c r="AM83" s="176" t="str">
        <f>IF(ISERR(FIND(CONCATENATE(AM$4,","),Pra!$S83))=FALSE,1,"")</f>
        <v/>
      </c>
      <c r="AN83" s="176" t="str">
        <f>IF(ISERR(FIND(CONCATENATE(AN$4,","),Pra!$S83))=FALSE,1,"")</f>
        <v/>
      </c>
      <c r="AO83" s="176" t="str">
        <f>IF(ISERR(FIND(CONCATENATE(AO$4,","),Pra!$S83))=FALSE,1,"")</f>
        <v/>
      </c>
      <c r="AP83" s="176" t="str">
        <f>IF(ISERR(FIND(CONCATENATE(AP$4,","),Pra!$S83))=FALSE,1,"")</f>
        <v/>
      </c>
      <c r="AQ83" s="176" t="str">
        <f>IF(ISERR(FIND(CONCATENATE(AQ$4,","),Pra!$S83))=FALSE,1,"")</f>
        <v/>
      </c>
      <c r="AR83" s="176" t="str">
        <f>IF(ISERR(FIND(CONCATENATE(AR$4,","),Pra!$S83))=FALSE,1,"")</f>
        <v/>
      </c>
      <c r="AS83" s="176" t="str">
        <f>IF(ISERR(FIND(CONCATENATE(AS$4,","),Pra!$S83))=FALSE,1,"")</f>
        <v/>
      </c>
      <c r="AT83" s="176" t="str">
        <f>IF(ISERR(FIND(CONCATENATE(AT$4,","),Pra!$S83))=FALSE,1,"")</f>
        <v/>
      </c>
      <c r="AU83" s="176" t="str">
        <f>IF(ISERR(FIND(CONCATENATE(AU$4,","),Pra!$S83))=FALSE,1,"")</f>
        <v/>
      </c>
      <c r="AV83" s="176" t="str">
        <f>IF(ISERR(FIND(CONCATENATE(AV$4,","),Pra!$S83))=FALSE,1,"")</f>
        <v/>
      </c>
      <c r="AW83" s="176" t="str">
        <f>IF(ISERR(FIND(CONCATENATE(AW$4,","),Pra!$S83))=FALSE,1,"")</f>
        <v/>
      </c>
      <c r="AX83" s="176" t="str">
        <f>IF(ISERR(FIND(CONCATENATE(AX$4,","),Pra!$S83))=FALSE,1,"")</f>
        <v/>
      </c>
      <c r="AY83" s="176">
        <f>IF(ISERR(FIND(CONCATENATE(AY$4,","),Pra!$S83))=FALSE,1,"")</f>
        <v>1</v>
      </c>
      <c r="AZ83" s="176">
        <f>IF(ISERR(FIND(CONCATENATE(AZ$4,","),Pra!$S83))=FALSE,1,"")</f>
        <v>1</v>
      </c>
      <c r="BA83" s="176">
        <f>IF(ISERR(FIND(CONCATENATE(BA$4,","),Pra!$S83))=FALSE,1,"")</f>
        <v>1</v>
      </c>
      <c r="BB83" s="176" t="str">
        <f>IF(ISERR(FIND(CONCATENATE(BB$4,","),Pra!$S83))=FALSE,1,"")</f>
        <v/>
      </c>
      <c r="BC83" s="176" t="str">
        <f>IF(ISERR(FIND(CONCATENATE(BC$4,","),Pra!$S83))=FALSE,1,"")</f>
        <v/>
      </c>
      <c r="BD83" s="176">
        <f>IF(ISERR(FIND(CONCATENATE(BD$4,","),Pra!$S83))=FALSE,1,"")</f>
        <v>1</v>
      </c>
      <c r="BE83" s="176" t="str">
        <f>IF(ISERR(FIND(CONCATENATE(BE$4,","),Pra!$S83))=FALSE,1,"")</f>
        <v/>
      </c>
      <c r="BF83" s="176" t="str">
        <f>IF(ISERR(FIND(CONCATENATE(BF$4,","),Pra!$S83))=FALSE,1,"")</f>
        <v/>
      </c>
      <c r="BG83" s="176" t="str">
        <f>IF(ISERR(FIND(CONCATENATE(BG$4,","),Pra!$S83))=FALSE,1,"")</f>
        <v/>
      </c>
      <c r="BH83" s="176" t="str">
        <f>IF(ISERR(FIND(CONCATENATE(BH$4,","),Pra!$S83))=FALSE,1,"")</f>
        <v/>
      </c>
      <c r="BI83" s="176" t="str">
        <f>IF(ISERR(FIND(CONCATENATE(BI$4,","),Pra!$S83))=FALSE,1,"")</f>
        <v/>
      </c>
      <c r="BJ83" s="176" t="str">
        <f>IF(ISERR(FIND(CONCATENATE(BJ$4,","),Pra!$S83))=FALSE,1,"")</f>
        <v/>
      </c>
      <c r="BK83" s="176" t="str">
        <f>IF(ISERR(FIND(CONCATENATE(BK$4,","),Pra!$S83))=FALSE,1,"")</f>
        <v/>
      </c>
      <c r="BL83" s="176" t="str">
        <f>IF(ISERR(FIND(CONCATENATE(BL$4,","),Pra!$S83))=FALSE,1,"")</f>
        <v/>
      </c>
      <c r="BM83" s="176" t="str">
        <f>IF(ISERR(FIND(CONCATENATE(BM$4,","),Pra!$S83))=FALSE,1,"")</f>
        <v/>
      </c>
      <c r="BN83" s="175" t="str">
        <f>(Pra!$C83)</f>
        <v>Przedmiot obieralny 8: 
1) Aplikacje Internetu rzeczy
2) Wprowadzenie do przetwarzania obrazów</v>
      </c>
      <c r="BO83" s="176" t="str">
        <f>IF(ISERR(FIND(CONCATENATE(BO$4,","),Pra!$T83))=FALSE,1,"")</f>
        <v/>
      </c>
      <c r="BP83" s="176">
        <f>IF(ISERR(FIND(CONCATENATE(BP$4,","),Pra!$T83))=FALSE,1,"")</f>
        <v>1</v>
      </c>
      <c r="BQ83" s="176" t="str">
        <f>IF(ISERR(FIND(CONCATENATE(BQ$4,","),Pra!$T83))=FALSE,1,"")</f>
        <v/>
      </c>
      <c r="BR83" s="176" t="str">
        <f>IF(ISERR(FIND(CONCATENATE(BR$4,","),Pra!$T83))=FALSE,1,"")</f>
        <v/>
      </c>
      <c r="BS83" s="176">
        <f>IF(ISERR(FIND(CONCATENATE(BS$4,","),Pra!$T83))=FALSE,1,"")</f>
        <v>1</v>
      </c>
      <c r="BT83" s="176" t="str">
        <f>IF(ISERR(FIND(CONCATENATE(BT$4,","),Pra!$T83))=FALSE,1,"")</f>
        <v/>
      </c>
      <c r="BU83" s="176" t="str">
        <f>IF(ISERR(FIND(CONCATENATE(BU$4,","),Pra!$T83))=FALSE,1,"")</f>
        <v/>
      </c>
    </row>
    <row r="84" spans="1:73" ht="12.75" customHeight="1">
      <c r="A84" s="175" t="str">
        <f>(Pra!$C84)</f>
        <v>Projekt przejściowy</v>
      </c>
      <c r="B84" s="176" t="str">
        <f>IF(ISERR(FIND(CONCATENATE(B$4,","),Pra!$R84))=FALSE,1,"")</f>
        <v/>
      </c>
      <c r="C84" s="176" t="str">
        <f>IF(ISERR(FIND(CONCATENATE(C$4,","),Pra!$R84))=FALSE,1,"")</f>
        <v/>
      </c>
      <c r="D84" s="176" t="str">
        <f>IF(ISERR(FIND(CONCATENATE(D$4,","),Pra!$R84))=FALSE,1,"")</f>
        <v/>
      </c>
      <c r="E84" s="176" t="str">
        <f>IF(ISERR(FIND(CONCATENATE(E$4,","),Pra!$R84))=FALSE,1,"")</f>
        <v/>
      </c>
      <c r="F84" s="176" t="str">
        <f>IF(ISERR(FIND(CONCATENATE(F$4,","),Pra!$R84))=FALSE,1,"")</f>
        <v/>
      </c>
      <c r="G84" s="176" t="str">
        <f>IF(ISERR(FIND(CONCATENATE(G$4,","),Pra!$R84))=FALSE,1,"")</f>
        <v/>
      </c>
      <c r="H84" s="176" t="str">
        <f>IF(ISERR(FIND(CONCATENATE(H$4,","),Pra!$R84))=FALSE,1,"")</f>
        <v/>
      </c>
      <c r="I84" s="176" t="str">
        <f>IF(ISERR(FIND(CONCATENATE(I$4,","),Pra!$R84))=FALSE,1,"")</f>
        <v/>
      </c>
      <c r="J84" s="176" t="str">
        <f>IF(ISERR(FIND(CONCATENATE(J$4,","),Pra!$R84))=FALSE,1,"")</f>
        <v/>
      </c>
      <c r="K84" s="176" t="str">
        <f>IF(ISERR(FIND(CONCATENATE(K$4,","),Pra!$R84))=FALSE,1,"")</f>
        <v/>
      </c>
      <c r="L84" s="176" t="str">
        <f>IF(ISERR(FIND(CONCATENATE(L$4,","),Pra!$R84))=FALSE,1,"")</f>
        <v/>
      </c>
      <c r="M84" s="176" t="str">
        <f>IF(ISERR(FIND(CONCATENATE(M$4,","),Pra!$R84))=FALSE,1,"")</f>
        <v/>
      </c>
      <c r="N84" s="176" t="str">
        <f>IF(ISERR(FIND(CONCATENATE(N$4,","),Pra!$R84))=FALSE,1,"")</f>
        <v/>
      </c>
      <c r="O84" s="176" t="str">
        <f>IF(ISERR(FIND(CONCATENATE(O$4,","),Pra!$R84))=FALSE,1,"")</f>
        <v/>
      </c>
      <c r="P84" s="176" t="str">
        <f>IF(ISERR(FIND(CONCATENATE(P$4,","),Pra!$R84))=FALSE,1,"")</f>
        <v/>
      </c>
      <c r="Q84" s="176" t="str">
        <f>IF(ISERR(FIND(CONCATENATE(Q$4,","),Pra!$R84))=FALSE,1,"")</f>
        <v/>
      </c>
      <c r="R84" s="176" t="str">
        <f>IF(ISERR(FIND(CONCATENATE(R$4,","),Pra!$R84))=FALSE,1,"")</f>
        <v/>
      </c>
      <c r="S84" s="176" t="str">
        <f>IF(ISERR(FIND(CONCATENATE(S$4,","),Pra!$R84))=FALSE,1,"")</f>
        <v/>
      </c>
      <c r="T84" s="176" t="str">
        <f>IF(ISERR(FIND(CONCATENATE(T$4,","),Pra!$R84))=FALSE,1,"")</f>
        <v/>
      </c>
      <c r="U84" s="176">
        <f>IF(ISERR(FIND(CONCATENATE(U$4,","),Pra!$R84))=FALSE,1,"")</f>
        <v>1</v>
      </c>
      <c r="V84" s="176">
        <f>IF(ISERR(FIND(CONCATENATE(V$4,","),Pra!$R84))=FALSE,1,"")</f>
        <v>1</v>
      </c>
      <c r="W84" s="176" t="str">
        <f>IF(ISERR(FIND(CONCATENATE(W$4,","),Pra!$R84))=FALSE,1,"")</f>
        <v/>
      </c>
      <c r="X84" s="176" t="str">
        <f>IF(ISERR(FIND(CONCATENATE(X$4,","),Pra!$R84))=FALSE,1,"")</f>
        <v/>
      </c>
      <c r="Y84" s="176" t="str">
        <f>IF(ISERR(FIND(CONCATENATE(Y$4,","),Pra!$R84))=FALSE,1,"")</f>
        <v/>
      </c>
      <c r="Z84" s="176" t="str">
        <f>IF(ISERR(FIND(CONCATENATE(Z$4,","),Pra!$R84))=FALSE,1,"")</f>
        <v/>
      </c>
      <c r="AA84" s="176" t="str">
        <f>IF(ISERR(FIND(CONCATENATE(AA$4,","),Pra!$R84))=FALSE,1,"")</f>
        <v/>
      </c>
      <c r="AB84" s="176" t="str">
        <f>IF(ISERR(FIND(CONCATENATE(AB$4,","),Pra!$R84))=FALSE,1,"")</f>
        <v/>
      </c>
      <c r="AC84" s="176" t="str">
        <f>IF(ISERR(FIND(CONCATENATE(AC$4,","),Pra!$R84))=FALSE,1,"")</f>
        <v/>
      </c>
      <c r="AD84" s="175" t="str">
        <f>(Pra!$C84)</f>
        <v>Projekt przejściowy</v>
      </c>
      <c r="AE84" s="176" t="str">
        <f>IF(ISERR(FIND(CONCATENATE(AE$4,","),Pra!$S84))=FALSE,1,"")</f>
        <v/>
      </c>
      <c r="AF84" s="176">
        <f>IF(ISERR(FIND(CONCATENATE(AF$4,","),Pra!$S84))=FALSE,1,"")</f>
        <v>1</v>
      </c>
      <c r="AG84" s="176" t="str">
        <f>IF(ISERR(FIND(CONCATENATE(AG$4,","),Pra!$S84))=FALSE,1,"")</f>
        <v/>
      </c>
      <c r="AH84" s="176" t="str">
        <f>IF(ISERR(FIND(CONCATENATE(AH$4,","),Pra!$S84))=FALSE,1,"")</f>
        <v/>
      </c>
      <c r="AI84" s="176" t="str">
        <f>IF(ISERR(FIND(CONCATENATE(AI$4,","),Pra!$S84))=FALSE,1,"")</f>
        <v/>
      </c>
      <c r="AJ84" s="176">
        <f>IF(ISERR(FIND(CONCATENATE(AJ$4,","),Pra!$S84))=FALSE,1,"")</f>
        <v>1</v>
      </c>
      <c r="AK84" s="176" t="str">
        <f>IF(ISERR(FIND(CONCATENATE(AK$4,","),Pra!$S84))=FALSE,1,"")</f>
        <v/>
      </c>
      <c r="AL84" s="176" t="str">
        <f>IF(ISERR(FIND(CONCATENATE(AL$4,","),Pra!$S84))=FALSE,1,"")</f>
        <v/>
      </c>
      <c r="AM84" s="176" t="str">
        <f>IF(ISERR(FIND(CONCATENATE(AM$4,","),Pra!$S84))=FALSE,1,"")</f>
        <v/>
      </c>
      <c r="AN84" s="176" t="str">
        <f>IF(ISERR(FIND(CONCATENATE(AN$4,","),Pra!$S84))=FALSE,1,"")</f>
        <v/>
      </c>
      <c r="AO84" s="176" t="str">
        <f>IF(ISERR(FIND(CONCATENATE(AO$4,","),Pra!$S84))=FALSE,1,"")</f>
        <v/>
      </c>
      <c r="AP84" s="176" t="str">
        <f>IF(ISERR(FIND(CONCATENATE(AP$4,","),Pra!$S84))=FALSE,1,"")</f>
        <v/>
      </c>
      <c r="AQ84" s="176" t="str">
        <f>IF(ISERR(FIND(CONCATENATE(AQ$4,","),Pra!$S84))=FALSE,1,"")</f>
        <v/>
      </c>
      <c r="AR84" s="176" t="str">
        <f>IF(ISERR(FIND(CONCATENATE(AR$4,","),Pra!$S84))=FALSE,1,"")</f>
        <v/>
      </c>
      <c r="AS84" s="176" t="str">
        <f>IF(ISERR(FIND(CONCATENATE(AS$4,","),Pra!$S84))=FALSE,1,"")</f>
        <v/>
      </c>
      <c r="AT84" s="176" t="str">
        <f>IF(ISERR(FIND(CONCATENATE(AT$4,","),Pra!$S84))=FALSE,1,"")</f>
        <v/>
      </c>
      <c r="AU84" s="176" t="str">
        <f>IF(ISERR(FIND(CONCATENATE(AU$4,","),Pra!$S84))=FALSE,1,"")</f>
        <v/>
      </c>
      <c r="AV84" s="176" t="str">
        <f>IF(ISERR(FIND(CONCATENATE(AV$4,","),Pra!$S84))=FALSE,1,"")</f>
        <v/>
      </c>
      <c r="AW84" s="176" t="str">
        <f>IF(ISERR(FIND(CONCATENATE(AW$4,","),Pra!$S84))=FALSE,1,"")</f>
        <v/>
      </c>
      <c r="AX84" s="176" t="str">
        <f>IF(ISERR(FIND(CONCATENATE(AX$4,","),Pra!$S84))=FALSE,1,"")</f>
        <v/>
      </c>
      <c r="AY84" s="176" t="str">
        <f>IF(ISERR(FIND(CONCATENATE(AY$4,","),Pra!$S84))=FALSE,1,"")</f>
        <v/>
      </c>
      <c r="AZ84" s="176" t="str">
        <f>IF(ISERR(FIND(CONCATENATE(AZ$4,","),Pra!$S84))=FALSE,1,"")</f>
        <v/>
      </c>
      <c r="BA84" s="176" t="str">
        <f>IF(ISERR(FIND(CONCATENATE(BA$4,","),Pra!$S84))=FALSE,1,"")</f>
        <v/>
      </c>
      <c r="BB84" s="176" t="str">
        <f>IF(ISERR(FIND(CONCATENATE(BB$4,","),Pra!$S84))=FALSE,1,"")</f>
        <v/>
      </c>
      <c r="BC84" s="176" t="str">
        <f>IF(ISERR(FIND(CONCATENATE(BC$4,","),Pra!$S84))=FALSE,1,"")</f>
        <v/>
      </c>
      <c r="BD84" s="176" t="str">
        <f>IF(ISERR(FIND(CONCATENATE(BD$4,","),Pra!$S84))=FALSE,1,"")</f>
        <v/>
      </c>
      <c r="BE84" s="176" t="str">
        <f>IF(ISERR(FIND(CONCATENATE(BE$4,","),Pra!$S84))=FALSE,1,"")</f>
        <v/>
      </c>
      <c r="BF84" s="176" t="str">
        <f>IF(ISERR(FIND(CONCATENATE(BF$4,","),Pra!$S84))=FALSE,1,"")</f>
        <v/>
      </c>
      <c r="BG84" s="176" t="str">
        <f>IF(ISERR(FIND(CONCATENATE(BG$4,","),Pra!$S84))=FALSE,1,"")</f>
        <v/>
      </c>
      <c r="BH84" s="176">
        <f>IF(ISERR(FIND(CONCATENATE(BH$4,","),Pra!$S84))=FALSE,1,"")</f>
        <v>1</v>
      </c>
      <c r="BI84" s="176" t="str">
        <f>IF(ISERR(FIND(CONCATENATE(BI$4,","),Pra!$S84))=FALSE,1,"")</f>
        <v/>
      </c>
      <c r="BJ84" s="176" t="str">
        <f>IF(ISERR(FIND(CONCATENATE(BJ$4,","),Pra!$S84))=FALSE,1,"")</f>
        <v/>
      </c>
      <c r="BK84" s="176" t="str">
        <f>IF(ISERR(FIND(CONCATENATE(BK$4,","),Pra!$S84))=FALSE,1,"")</f>
        <v/>
      </c>
      <c r="BL84" s="176" t="str">
        <f>IF(ISERR(FIND(CONCATENATE(BL$4,","),Pra!$S84))=FALSE,1,"")</f>
        <v/>
      </c>
      <c r="BM84" s="176" t="str">
        <f>IF(ISERR(FIND(CONCATENATE(BM$4,","),Pra!$S84))=FALSE,1,"")</f>
        <v/>
      </c>
      <c r="BN84" s="175" t="str">
        <f>(Pra!$C84)</f>
        <v>Projekt przejściowy</v>
      </c>
      <c r="BO84" s="176" t="str">
        <f>IF(ISERR(FIND(CONCATENATE(BO$4,","),Pra!$T84))=FALSE,1,"")</f>
        <v/>
      </c>
      <c r="BP84" s="176" t="str">
        <f>IF(ISERR(FIND(CONCATENATE(BP$4,","),Pra!$T84))=FALSE,1,"")</f>
        <v/>
      </c>
      <c r="BQ84" s="176">
        <f>IF(ISERR(FIND(CONCATENATE(BQ$4,","),Pra!$T84))=FALSE,1,"")</f>
        <v>1</v>
      </c>
      <c r="BR84" s="176" t="str">
        <f>IF(ISERR(FIND(CONCATENATE(BR$4,","),Pra!$T84))=FALSE,1,"")</f>
        <v/>
      </c>
      <c r="BS84" s="176" t="str">
        <f>IF(ISERR(FIND(CONCATENATE(BS$4,","),Pra!$T84))=FALSE,1,"")</f>
        <v/>
      </c>
      <c r="BT84" s="176" t="str">
        <f>IF(ISERR(FIND(CONCATENATE(BT$4,","),Pra!$T84))=FALSE,1,"")</f>
        <v/>
      </c>
      <c r="BU84" s="176" t="str">
        <f>IF(ISERR(FIND(CONCATENATE(BU$4,","),Pra!$T84))=FALSE,1,"")</f>
        <v/>
      </c>
    </row>
    <row r="85" spans="1:73" ht="12.75" customHeight="1">
      <c r="A85" s="175" t="str">
        <f>(Pra!$C85)</f>
        <v>Praktyka 4 (13 godz. w tyg.)</v>
      </c>
      <c r="B85" s="176" t="str">
        <f>IF(ISERR(FIND(CONCATENATE(B$4,","),Pra!$R85))=FALSE,1,"")</f>
        <v/>
      </c>
      <c r="C85" s="176" t="str">
        <f>IF(ISERR(FIND(CONCATENATE(C$4,","),Pra!$R85))=FALSE,1,"")</f>
        <v/>
      </c>
      <c r="D85" s="176" t="str">
        <f>IF(ISERR(FIND(CONCATENATE(D$4,","),Pra!$R85))=FALSE,1,"")</f>
        <v/>
      </c>
      <c r="E85" s="176" t="str">
        <f>IF(ISERR(FIND(CONCATENATE(E$4,","),Pra!$R85))=FALSE,1,"")</f>
        <v/>
      </c>
      <c r="F85" s="176" t="str">
        <f>IF(ISERR(FIND(CONCATENATE(F$4,","),Pra!$R85))=FALSE,1,"")</f>
        <v/>
      </c>
      <c r="G85" s="176" t="str">
        <f>IF(ISERR(FIND(CONCATENATE(G$4,","),Pra!$R85))=FALSE,1,"")</f>
        <v/>
      </c>
      <c r="H85" s="176" t="str">
        <f>IF(ISERR(FIND(CONCATENATE(H$4,","),Pra!$R85))=FALSE,1,"")</f>
        <v/>
      </c>
      <c r="I85" s="176" t="str">
        <f>IF(ISERR(FIND(CONCATENATE(I$4,","),Pra!$R85))=FALSE,1,"")</f>
        <v/>
      </c>
      <c r="J85" s="176" t="str">
        <f>IF(ISERR(FIND(CONCATENATE(J$4,","),Pra!$R85))=FALSE,1,"")</f>
        <v/>
      </c>
      <c r="K85" s="176" t="str">
        <f>IF(ISERR(FIND(CONCATENATE(K$4,","),Pra!$R85))=FALSE,1,"")</f>
        <v/>
      </c>
      <c r="L85" s="176" t="str">
        <f>IF(ISERR(FIND(CONCATENATE(L$4,","),Pra!$R85))=FALSE,1,"")</f>
        <v/>
      </c>
      <c r="M85" s="176" t="str">
        <f>IF(ISERR(FIND(CONCATENATE(M$4,","),Pra!$R85))=FALSE,1,"")</f>
        <v/>
      </c>
      <c r="N85" s="176" t="str">
        <f>IF(ISERR(FIND(CONCATENATE(N$4,","),Pra!$R85))=FALSE,1,"")</f>
        <v/>
      </c>
      <c r="O85" s="176" t="str">
        <f>IF(ISERR(FIND(CONCATENATE(O$4,","),Pra!$R85))=FALSE,1,"")</f>
        <v/>
      </c>
      <c r="P85" s="176" t="str">
        <f>IF(ISERR(FIND(CONCATENATE(P$4,","),Pra!$R85))=FALSE,1,"")</f>
        <v/>
      </c>
      <c r="Q85" s="176" t="str">
        <f>IF(ISERR(FIND(CONCATENATE(Q$4,","),Pra!$R85))=FALSE,1,"")</f>
        <v/>
      </c>
      <c r="R85" s="176" t="str">
        <f>IF(ISERR(FIND(CONCATENATE(R$4,","),Pra!$R85))=FALSE,1,"")</f>
        <v/>
      </c>
      <c r="S85" s="176" t="str">
        <f>IF(ISERR(FIND(CONCATENATE(S$4,","),Pra!$R85))=FALSE,1,"")</f>
        <v/>
      </c>
      <c r="T85" s="176" t="str">
        <f>IF(ISERR(FIND(CONCATENATE(T$4,","),Pra!$R85))=FALSE,1,"")</f>
        <v/>
      </c>
      <c r="U85" s="176" t="str">
        <f>IF(ISERR(FIND(CONCATENATE(U$4,","),Pra!$R85))=FALSE,1,"")</f>
        <v/>
      </c>
      <c r="V85" s="176">
        <f>IF(ISERR(FIND(CONCATENATE(V$4,","),Pra!$R85))=FALSE,1,"")</f>
        <v>1</v>
      </c>
      <c r="W85" s="176" t="str">
        <f>IF(ISERR(FIND(CONCATENATE(W$4,","),Pra!$R85))=FALSE,1,"")</f>
        <v/>
      </c>
      <c r="X85" s="176" t="str">
        <f>IF(ISERR(FIND(CONCATENATE(X$4,","),Pra!$R85))=FALSE,1,"")</f>
        <v/>
      </c>
      <c r="Y85" s="176">
        <f>IF(ISERR(FIND(CONCATENATE(Y$4,","),Pra!$R85))=FALSE,1,"")</f>
        <v>1</v>
      </c>
      <c r="Z85" s="176">
        <f>IF(ISERR(FIND(CONCATENATE(Z$4,","),Pra!$R85))=FALSE,1,"")</f>
        <v>1</v>
      </c>
      <c r="AA85" s="176">
        <f>IF(ISERR(FIND(CONCATENATE(AA$4,","),Pra!$R85))=FALSE,1,"")</f>
        <v>1</v>
      </c>
      <c r="AB85" s="176" t="str">
        <f>IF(ISERR(FIND(CONCATENATE(AB$4,","),Pra!$R85))=FALSE,1,"")</f>
        <v/>
      </c>
      <c r="AC85" s="176" t="str">
        <f>IF(ISERR(FIND(CONCATENATE(AC$4,","),Pra!$R85))=FALSE,1,"")</f>
        <v/>
      </c>
      <c r="AD85" s="175" t="str">
        <f>(Pra!$C85)</f>
        <v>Praktyka 4 (13 godz. w tyg.)</v>
      </c>
      <c r="AE85" s="176" t="str">
        <f>IF(ISERR(FIND(CONCATENATE(AE$4,","),Pra!$S85))=FALSE,1,"")</f>
        <v/>
      </c>
      <c r="AF85" s="176" t="str">
        <f>IF(ISERR(FIND(CONCATENATE(AF$4,","),Pra!$S85))=FALSE,1,"")</f>
        <v/>
      </c>
      <c r="AG85" s="176" t="str">
        <f>IF(ISERR(FIND(CONCATENATE(AG$4,","),Pra!$S85))=FALSE,1,"")</f>
        <v/>
      </c>
      <c r="AH85" s="176" t="str">
        <f>IF(ISERR(FIND(CONCATENATE(AH$4,","),Pra!$S85))=FALSE,1,"")</f>
        <v/>
      </c>
      <c r="AI85" s="176" t="str">
        <f>IF(ISERR(FIND(CONCATENATE(AI$4,","),Pra!$S85))=FALSE,1,"")</f>
        <v/>
      </c>
      <c r="AJ85" s="176" t="str">
        <f>IF(ISERR(FIND(CONCATENATE(AJ$4,","),Pra!$S85))=FALSE,1,"")</f>
        <v/>
      </c>
      <c r="AK85" s="176" t="str">
        <f>IF(ISERR(FIND(CONCATENATE(AK$4,","),Pra!$S85))=FALSE,1,"")</f>
        <v/>
      </c>
      <c r="AL85" s="176" t="str">
        <f>IF(ISERR(FIND(CONCATENATE(AL$4,","),Pra!$S85))=FALSE,1,"")</f>
        <v/>
      </c>
      <c r="AM85" s="176" t="str">
        <f>IF(ISERR(FIND(CONCATENATE(AM$4,","),Pra!$S85))=FALSE,1,"")</f>
        <v/>
      </c>
      <c r="AN85" s="176" t="str">
        <f>IF(ISERR(FIND(CONCATENATE(AN$4,","),Pra!$S85))=FALSE,1,"")</f>
        <v/>
      </c>
      <c r="AO85" s="176" t="str">
        <f>IF(ISERR(FIND(CONCATENATE(AO$4,","),Pra!$S85))=FALSE,1,"")</f>
        <v/>
      </c>
      <c r="AP85" s="176" t="str">
        <f>IF(ISERR(FIND(CONCATENATE(AP$4,","),Pra!$S85))=FALSE,1,"")</f>
        <v/>
      </c>
      <c r="AQ85" s="176" t="str">
        <f>IF(ISERR(FIND(CONCATENATE(AQ$4,","),Pra!$S85))=FALSE,1,"")</f>
        <v/>
      </c>
      <c r="AR85" s="176" t="str">
        <f>IF(ISERR(FIND(CONCATENATE(AR$4,","),Pra!$S85))=FALSE,1,"")</f>
        <v/>
      </c>
      <c r="AS85" s="176" t="str">
        <f>IF(ISERR(FIND(CONCATENATE(AS$4,","),Pra!$S85))=FALSE,1,"")</f>
        <v/>
      </c>
      <c r="AT85" s="176" t="str">
        <f>IF(ISERR(FIND(CONCATENATE(AT$4,","),Pra!$S85))=FALSE,1,"")</f>
        <v/>
      </c>
      <c r="AU85" s="176" t="str">
        <f>IF(ISERR(FIND(CONCATENATE(AU$4,","),Pra!$S85))=FALSE,1,"")</f>
        <v/>
      </c>
      <c r="AV85" s="176" t="str">
        <f>IF(ISERR(FIND(CONCATENATE(AV$4,","),Pra!$S85))=FALSE,1,"")</f>
        <v/>
      </c>
      <c r="AW85" s="176" t="str">
        <f>IF(ISERR(FIND(CONCATENATE(AW$4,","),Pra!$S85))=FALSE,1,"")</f>
        <v/>
      </c>
      <c r="AX85" s="176" t="str">
        <f>IF(ISERR(FIND(CONCATENATE(AX$4,","),Pra!$S85))=FALSE,1,"")</f>
        <v/>
      </c>
      <c r="AY85" s="176" t="str">
        <f>IF(ISERR(FIND(CONCATENATE(AY$4,","),Pra!$S85))=FALSE,1,"")</f>
        <v/>
      </c>
      <c r="AZ85" s="176" t="str">
        <f>IF(ISERR(FIND(CONCATENATE(AZ$4,","),Pra!$S85))=FALSE,1,"")</f>
        <v/>
      </c>
      <c r="BA85" s="176" t="str">
        <f>IF(ISERR(FIND(CONCATENATE(BA$4,","),Pra!$S85))=FALSE,1,"")</f>
        <v/>
      </c>
      <c r="BB85" s="176" t="str">
        <f>IF(ISERR(FIND(CONCATENATE(BB$4,","),Pra!$S85))=FALSE,1,"")</f>
        <v/>
      </c>
      <c r="BC85" s="176" t="str">
        <f>IF(ISERR(FIND(CONCATENATE(BC$4,","),Pra!$S85))=FALSE,1,"")</f>
        <v/>
      </c>
      <c r="BD85" s="176" t="str">
        <f>IF(ISERR(FIND(CONCATENATE(BD$4,","),Pra!$S85))=FALSE,1,"")</f>
        <v/>
      </c>
      <c r="BE85" s="176" t="str">
        <f>IF(ISERR(FIND(CONCATENATE(BE$4,","),Pra!$S85))=FALSE,1,"")</f>
        <v/>
      </c>
      <c r="BF85" s="176" t="str">
        <f>IF(ISERR(FIND(CONCATENATE(BF$4,","),Pra!$S85))=FALSE,1,"")</f>
        <v/>
      </c>
      <c r="BG85" s="176">
        <f>IF(ISERR(FIND(CONCATENATE(BG$4,","),Pra!$S85))=FALSE,1,"")</f>
        <v>1</v>
      </c>
      <c r="BH85" s="176">
        <f>IF(ISERR(FIND(CONCATENATE(BH$4,","),Pra!$S85))=FALSE,1,"")</f>
        <v>1</v>
      </c>
      <c r="BI85" s="176">
        <f>IF(ISERR(FIND(CONCATENATE(BI$4,","),Pra!$S85))=FALSE,1,"")</f>
        <v>1</v>
      </c>
      <c r="BJ85" s="176">
        <f>IF(ISERR(FIND(CONCATENATE(BJ$4,","),Pra!$S85))=FALSE,1,"")</f>
        <v>1</v>
      </c>
      <c r="BK85" s="176">
        <f>IF(ISERR(FIND(CONCATENATE(BK$4,","),Pra!$S85))=FALSE,1,"")</f>
        <v>1</v>
      </c>
      <c r="BL85" s="176">
        <f>IF(ISERR(FIND(CONCATENATE(BL$4,","),Pra!$S85))=FALSE,1,"")</f>
        <v>1</v>
      </c>
      <c r="BM85" s="176">
        <f>IF(ISERR(FIND(CONCATENATE(BM$4,","),Pra!$S85))=FALSE,1,"")</f>
        <v>1</v>
      </c>
      <c r="BN85" s="175" t="str">
        <f>(Pra!$C85)</f>
        <v>Praktyka 4 (13 godz. w tyg.)</v>
      </c>
      <c r="BO85" s="176">
        <f>IF(ISERR(FIND(CONCATENATE(BO$4,","),Pra!$T85))=FALSE,1,"")</f>
        <v>1</v>
      </c>
      <c r="BP85" s="176">
        <f>IF(ISERR(FIND(CONCATENATE(BP$4,","),Pra!$T85))=FALSE,1,"")</f>
        <v>1</v>
      </c>
      <c r="BQ85" s="176" t="str">
        <f>IF(ISERR(FIND(CONCATENATE(BQ$4,","),Pra!$T85))=FALSE,1,"")</f>
        <v/>
      </c>
      <c r="BR85" s="176" t="str">
        <f>IF(ISERR(FIND(CONCATENATE(BR$4,","),Pra!$T85))=FALSE,1,"")</f>
        <v/>
      </c>
      <c r="BS85" s="176">
        <f>IF(ISERR(FIND(CONCATENATE(BS$4,","),Pra!$T85))=FALSE,1,"")</f>
        <v>1</v>
      </c>
      <c r="BT85" s="176" t="str">
        <f>IF(ISERR(FIND(CONCATENATE(BT$4,","),Pra!$T85))=FALSE,1,"")</f>
        <v/>
      </c>
      <c r="BU85" s="176" t="str">
        <f>IF(ISERR(FIND(CONCATENATE(BU$4,","),Pra!$T85))=FALSE,1,"")</f>
        <v/>
      </c>
    </row>
    <row r="86" spans="1:73" ht="12.75" customHeight="1">
      <c r="A86" s="175" t="str">
        <f>(Pra!$C86)</f>
        <v>Praktyka letnia 2 (8 tyg.)</v>
      </c>
      <c r="B86" s="176" t="str">
        <f>IF(ISERR(FIND(CONCATENATE(B$4,","),Pra!$R86))=FALSE,1,"")</f>
        <v/>
      </c>
      <c r="C86" s="176" t="str">
        <f>IF(ISERR(FIND(CONCATENATE(C$4,","),Pra!$R86))=FALSE,1,"")</f>
        <v/>
      </c>
      <c r="D86" s="176" t="str">
        <f>IF(ISERR(FIND(CONCATENATE(D$4,","),Pra!$R86))=FALSE,1,"")</f>
        <v/>
      </c>
      <c r="E86" s="176" t="str">
        <f>IF(ISERR(FIND(CONCATENATE(E$4,","),Pra!$R86))=FALSE,1,"")</f>
        <v/>
      </c>
      <c r="F86" s="176" t="str">
        <f>IF(ISERR(FIND(CONCATENATE(F$4,","),Pra!$R86))=FALSE,1,"")</f>
        <v/>
      </c>
      <c r="G86" s="176" t="str">
        <f>IF(ISERR(FIND(CONCATENATE(G$4,","),Pra!$R86))=FALSE,1,"")</f>
        <v/>
      </c>
      <c r="H86" s="176" t="str">
        <f>IF(ISERR(FIND(CONCATENATE(H$4,","),Pra!$R86))=FALSE,1,"")</f>
        <v/>
      </c>
      <c r="I86" s="176" t="str">
        <f>IF(ISERR(FIND(CONCATENATE(I$4,","),Pra!$R86))=FALSE,1,"")</f>
        <v/>
      </c>
      <c r="J86" s="176" t="str">
        <f>IF(ISERR(FIND(CONCATENATE(J$4,","),Pra!$R86))=FALSE,1,"")</f>
        <v/>
      </c>
      <c r="K86" s="176" t="str">
        <f>IF(ISERR(FIND(CONCATENATE(K$4,","),Pra!$R86))=FALSE,1,"")</f>
        <v/>
      </c>
      <c r="L86" s="176" t="str">
        <f>IF(ISERR(FIND(CONCATENATE(L$4,","),Pra!$R86))=FALSE,1,"")</f>
        <v/>
      </c>
      <c r="M86" s="176" t="str">
        <f>IF(ISERR(FIND(CONCATENATE(M$4,","),Pra!$R86))=FALSE,1,"")</f>
        <v/>
      </c>
      <c r="N86" s="176" t="str">
        <f>IF(ISERR(FIND(CONCATENATE(N$4,","),Pra!$R86))=FALSE,1,"")</f>
        <v/>
      </c>
      <c r="O86" s="176" t="str">
        <f>IF(ISERR(FIND(CONCATENATE(O$4,","),Pra!$R86))=FALSE,1,"")</f>
        <v/>
      </c>
      <c r="P86" s="176" t="str">
        <f>IF(ISERR(FIND(CONCATENATE(P$4,","),Pra!$R86))=FALSE,1,"")</f>
        <v/>
      </c>
      <c r="Q86" s="176" t="str">
        <f>IF(ISERR(FIND(CONCATENATE(Q$4,","),Pra!$R86))=FALSE,1,"")</f>
        <v/>
      </c>
      <c r="R86" s="176" t="str">
        <f>IF(ISERR(FIND(CONCATENATE(R$4,","),Pra!$R86))=FALSE,1,"")</f>
        <v/>
      </c>
      <c r="S86" s="176" t="str">
        <f>IF(ISERR(FIND(CONCATENATE(S$4,","),Pra!$R86))=FALSE,1,"")</f>
        <v/>
      </c>
      <c r="T86" s="176" t="str">
        <f>IF(ISERR(FIND(CONCATENATE(T$4,","),Pra!$R86))=FALSE,1,"")</f>
        <v/>
      </c>
      <c r="U86" s="176" t="str">
        <f>IF(ISERR(FIND(CONCATENATE(U$4,","),Pra!$R86))=FALSE,1,"")</f>
        <v/>
      </c>
      <c r="V86" s="176">
        <f>IF(ISERR(FIND(CONCATENATE(V$4,","),Pra!$R86))=FALSE,1,"")</f>
        <v>1</v>
      </c>
      <c r="W86" s="176" t="str">
        <f>IF(ISERR(FIND(CONCATENATE(W$4,","),Pra!$R86))=FALSE,1,"")</f>
        <v/>
      </c>
      <c r="X86" s="176" t="str">
        <f>IF(ISERR(FIND(CONCATENATE(X$4,","),Pra!$R86))=FALSE,1,"")</f>
        <v/>
      </c>
      <c r="Y86" s="176">
        <f>IF(ISERR(FIND(CONCATENATE(Y$4,","),Pra!$R86))=FALSE,1,"")</f>
        <v>1</v>
      </c>
      <c r="Z86" s="176">
        <f>IF(ISERR(FIND(CONCATENATE(Z$4,","),Pra!$R86))=FALSE,1,"")</f>
        <v>1</v>
      </c>
      <c r="AA86" s="176">
        <f>IF(ISERR(FIND(CONCATENATE(AA$4,","),Pra!$R86))=FALSE,1,"")</f>
        <v>1</v>
      </c>
      <c r="AB86" s="176" t="str">
        <f>IF(ISERR(FIND(CONCATENATE(AB$4,","),Pra!$R86))=FALSE,1,"")</f>
        <v/>
      </c>
      <c r="AC86" s="176" t="str">
        <f>IF(ISERR(FIND(CONCATENATE(AC$4,","),Pra!$R86))=FALSE,1,"")</f>
        <v/>
      </c>
      <c r="AD86" s="175" t="str">
        <f>(Pra!$C86)</f>
        <v>Praktyka letnia 2 (8 tyg.)</v>
      </c>
      <c r="AE86" s="176" t="str">
        <f>IF(ISERR(FIND(CONCATENATE(AE$4,","),Pra!$S86))=FALSE,1,"")</f>
        <v/>
      </c>
      <c r="AF86" s="176" t="str">
        <f>IF(ISERR(FIND(CONCATENATE(AF$4,","),Pra!$S86))=FALSE,1,"")</f>
        <v/>
      </c>
      <c r="AG86" s="176" t="str">
        <f>IF(ISERR(FIND(CONCATENATE(AG$4,","),Pra!$S86))=FALSE,1,"")</f>
        <v/>
      </c>
      <c r="AH86" s="176" t="str">
        <f>IF(ISERR(FIND(CONCATENATE(AH$4,","),Pra!$S86))=FALSE,1,"")</f>
        <v/>
      </c>
      <c r="AI86" s="176" t="str">
        <f>IF(ISERR(FIND(CONCATENATE(AI$4,","),Pra!$S86))=FALSE,1,"")</f>
        <v/>
      </c>
      <c r="AJ86" s="176" t="str">
        <f>IF(ISERR(FIND(CONCATENATE(AJ$4,","),Pra!$S86))=FALSE,1,"")</f>
        <v/>
      </c>
      <c r="AK86" s="176" t="str">
        <f>IF(ISERR(FIND(CONCATENATE(AK$4,","),Pra!$S86))=FALSE,1,"")</f>
        <v/>
      </c>
      <c r="AL86" s="176" t="str">
        <f>IF(ISERR(FIND(CONCATENATE(AL$4,","),Pra!$S86))=FALSE,1,"")</f>
        <v/>
      </c>
      <c r="AM86" s="176" t="str">
        <f>IF(ISERR(FIND(CONCATENATE(AM$4,","),Pra!$S86))=FALSE,1,"")</f>
        <v/>
      </c>
      <c r="AN86" s="176" t="str">
        <f>IF(ISERR(FIND(CONCATENATE(AN$4,","),Pra!$S86))=FALSE,1,"")</f>
        <v/>
      </c>
      <c r="AO86" s="176" t="str">
        <f>IF(ISERR(FIND(CONCATENATE(AO$4,","),Pra!$S86))=FALSE,1,"")</f>
        <v/>
      </c>
      <c r="AP86" s="176" t="str">
        <f>IF(ISERR(FIND(CONCATENATE(AP$4,","),Pra!$S86))=FALSE,1,"")</f>
        <v/>
      </c>
      <c r="AQ86" s="176" t="str">
        <f>IF(ISERR(FIND(CONCATENATE(AQ$4,","),Pra!$S86))=FALSE,1,"")</f>
        <v/>
      </c>
      <c r="AR86" s="176" t="str">
        <f>IF(ISERR(FIND(CONCATENATE(AR$4,","),Pra!$S86))=FALSE,1,"")</f>
        <v/>
      </c>
      <c r="AS86" s="176" t="str">
        <f>IF(ISERR(FIND(CONCATENATE(AS$4,","),Pra!$S86))=FALSE,1,"")</f>
        <v/>
      </c>
      <c r="AT86" s="176" t="str">
        <f>IF(ISERR(FIND(CONCATENATE(AT$4,","),Pra!$S86))=FALSE,1,"")</f>
        <v/>
      </c>
      <c r="AU86" s="176" t="str">
        <f>IF(ISERR(FIND(CONCATENATE(AU$4,","),Pra!$S86))=FALSE,1,"")</f>
        <v/>
      </c>
      <c r="AV86" s="176" t="str">
        <f>IF(ISERR(FIND(CONCATENATE(AV$4,","),Pra!$S86))=FALSE,1,"")</f>
        <v/>
      </c>
      <c r="AW86" s="176" t="str">
        <f>IF(ISERR(FIND(CONCATENATE(AW$4,","),Pra!$S86))=FALSE,1,"")</f>
        <v/>
      </c>
      <c r="AX86" s="176" t="str">
        <f>IF(ISERR(FIND(CONCATENATE(AX$4,","),Pra!$S86))=FALSE,1,"")</f>
        <v/>
      </c>
      <c r="AY86" s="176" t="str">
        <f>IF(ISERR(FIND(CONCATENATE(AY$4,","),Pra!$S86))=FALSE,1,"")</f>
        <v/>
      </c>
      <c r="AZ86" s="176" t="str">
        <f>IF(ISERR(FIND(CONCATENATE(AZ$4,","),Pra!$S86))=FALSE,1,"")</f>
        <v/>
      </c>
      <c r="BA86" s="176" t="str">
        <f>IF(ISERR(FIND(CONCATENATE(BA$4,","),Pra!$S86))=FALSE,1,"")</f>
        <v/>
      </c>
      <c r="BB86" s="176" t="str">
        <f>IF(ISERR(FIND(CONCATENATE(BB$4,","),Pra!$S86))=FALSE,1,"")</f>
        <v/>
      </c>
      <c r="BC86" s="176" t="str">
        <f>IF(ISERR(FIND(CONCATENATE(BC$4,","),Pra!$S86))=FALSE,1,"")</f>
        <v/>
      </c>
      <c r="BD86" s="176" t="str">
        <f>IF(ISERR(FIND(CONCATENATE(BD$4,","),Pra!$S86))=FALSE,1,"")</f>
        <v/>
      </c>
      <c r="BE86" s="176" t="str">
        <f>IF(ISERR(FIND(CONCATENATE(BE$4,","),Pra!$S86))=FALSE,1,"")</f>
        <v/>
      </c>
      <c r="BF86" s="176" t="str">
        <f>IF(ISERR(FIND(CONCATENATE(BF$4,","),Pra!$S86))=FALSE,1,"")</f>
        <v/>
      </c>
      <c r="BG86" s="176">
        <f>IF(ISERR(FIND(CONCATENATE(BG$4,","),Pra!$S86))=FALSE,1,"")</f>
        <v>1</v>
      </c>
      <c r="BH86" s="176">
        <f>IF(ISERR(FIND(CONCATENATE(BH$4,","),Pra!$S86))=FALSE,1,"")</f>
        <v>1</v>
      </c>
      <c r="BI86" s="176">
        <f>IF(ISERR(FIND(CONCATENATE(BI$4,","),Pra!$S86))=FALSE,1,"")</f>
        <v>1</v>
      </c>
      <c r="BJ86" s="176">
        <f>IF(ISERR(FIND(CONCATENATE(BJ$4,","),Pra!$S86))=FALSE,1,"")</f>
        <v>1</v>
      </c>
      <c r="BK86" s="176">
        <f>IF(ISERR(FIND(CONCATENATE(BK$4,","),Pra!$S86))=FALSE,1,"")</f>
        <v>1</v>
      </c>
      <c r="BL86" s="176">
        <f>IF(ISERR(FIND(CONCATENATE(BL$4,","),Pra!$S86))=FALSE,1,"")</f>
        <v>1</v>
      </c>
      <c r="BM86" s="176">
        <f>IF(ISERR(FIND(CONCATENATE(BM$4,","),Pra!$S86))=FALSE,1,"")</f>
        <v>1</v>
      </c>
      <c r="BN86" s="175" t="str">
        <f>(Pra!$C86)</f>
        <v>Praktyka letnia 2 (8 tyg.)</v>
      </c>
      <c r="BO86" s="176">
        <f>IF(ISERR(FIND(CONCATENATE(BO$4,","),Pra!$T86))=FALSE,1,"")</f>
        <v>1</v>
      </c>
      <c r="BP86" s="176">
        <f>IF(ISERR(FIND(CONCATENATE(BP$4,","),Pra!$T86))=FALSE,1,"")</f>
        <v>1</v>
      </c>
      <c r="BQ86" s="176" t="str">
        <f>IF(ISERR(FIND(CONCATENATE(BQ$4,","),Pra!$T86))=FALSE,1,"")</f>
        <v/>
      </c>
      <c r="BR86" s="176" t="str">
        <f>IF(ISERR(FIND(CONCATENATE(BR$4,","),Pra!$T86))=FALSE,1,"")</f>
        <v/>
      </c>
      <c r="BS86" s="176">
        <f>IF(ISERR(FIND(CONCATENATE(BS$4,","),Pra!$T86))=FALSE,1,"")</f>
        <v>1</v>
      </c>
      <c r="BT86" s="176" t="str">
        <f>IF(ISERR(FIND(CONCATENATE(BT$4,","),Pra!$T86))=FALSE,1,"")</f>
        <v/>
      </c>
      <c r="BU86" s="176" t="str">
        <f>IF(ISERR(FIND(CONCATENATE(BU$4,","),Pra!$T86))=FALSE,1,"")</f>
        <v/>
      </c>
    </row>
    <row r="87" spans="1:73" ht="12.75" customHeight="1">
      <c r="A87" s="175">
        <f>(Pra!$C87)</f>
        <v>0</v>
      </c>
      <c r="B87" s="176" t="str">
        <f>IF(ISERR(FIND(CONCATENATE(B$4,","),Pra!$R87))=FALSE,1,"")</f>
        <v/>
      </c>
      <c r="C87" s="176" t="str">
        <f>IF(ISERR(FIND(CONCATENATE(C$4,","),Pra!$R87))=FALSE,1,"")</f>
        <v/>
      </c>
      <c r="D87" s="176" t="str">
        <f>IF(ISERR(FIND(CONCATENATE(D$4,","),Pra!$R87))=FALSE,1,"")</f>
        <v/>
      </c>
      <c r="E87" s="176" t="str">
        <f>IF(ISERR(FIND(CONCATENATE(E$4,","),Pra!$R87))=FALSE,1,"")</f>
        <v/>
      </c>
      <c r="F87" s="176" t="str">
        <f>IF(ISERR(FIND(CONCATENATE(F$4,","),Pra!$R87))=FALSE,1,"")</f>
        <v/>
      </c>
      <c r="G87" s="176" t="str">
        <f>IF(ISERR(FIND(CONCATENATE(G$4,","),Pra!$R87))=FALSE,1,"")</f>
        <v/>
      </c>
      <c r="H87" s="176" t="str">
        <f>IF(ISERR(FIND(CONCATENATE(H$4,","),Pra!$R87))=FALSE,1,"")</f>
        <v/>
      </c>
      <c r="I87" s="176" t="str">
        <f>IF(ISERR(FIND(CONCATENATE(I$4,","),Pra!$R87))=FALSE,1,"")</f>
        <v/>
      </c>
      <c r="J87" s="176" t="str">
        <f>IF(ISERR(FIND(CONCATENATE(J$4,","),Pra!$R87))=FALSE,1,"")</f>
        <v/>
      </c>
      <c r="K87" s="176" t="str">
        <f>IF(ISERR(FIND(CONCATENATE(K$4,","),Pra!$R87))=FALSE,1,"")</f>
        <v/>
      </c>
      <c r="L87" s="176" t="str">
        <f>IF(ISERR(FIND(CONCATENATE(L$4,","),Pra!$R87))=FALSE,1,"")</f>
        <v/>
      </c>
      <c r="M87" s="176" t="str">
        <f>IF(ISERR(FIND(CONCATENATE(M$4,","),Pra!$R87))=FALSE,1,"")</f>
        <v/>
      </c>
      <c r="N87" s="176" t="str">
        <f>IF(ISERR(FIND(CONCATENATE(N$4,","),Pra!$R87))=FALSE,1,"")</f>
        <v/>
      </c>
      <c r="O87" s="176" t="str">
        <f>IF(ISERR(FIND(CONCATENATE(O$4,","),Pra!$R87))=FALSE,1,"")</f>
        <v/>
      </c>
      <c r="P87" s="176" t="str">
        <f>IF(ISERR(FIND(CONCATENATE(P$4,","),Pra!$R87))=FALSE,1,"")</f>
        <v/>
      </c>
      <c r="Q87" s="176" t="str">
        <f>IF(ISERR(FIND(CONCATENATE(Q$4,","),Pra!$R87))=FALSE,1,"")</f>
        <v/>
      </c>
      <c r="R87" s="176" t="str">
        <f>IF(ISERR(FIND(CONCATENATE(R$4,","),Pra!$R87))=FALSE,1,"")</f>
        <v/>
      </c>
      <c r="S87" s="176" t="str">
        <f>IF(ISERR(FIND(CONCATENATE(S$4,","),Pra!$R87))=FALSE,1,"")</f>
        <v/>
      </c>
      <c r="T87" s="176" t="str">
        <f>IF(ISERR(FIND(CONCATENATE(T$4,","),Pra!$R87))=FALSE,1,"")</f>
        <v/>
      </c>
      <c r="U87" s="176" t="str">
        <f>IF(ISERR(FIND(CONCATENATE(U$4,","),Pra!$R87))=FALSE,1,"")</f>
        <v/>
      </c>
      <c r="V87" s="176" t="str">
        <f>IF(ISERR(FIND(CONCATENATE(V$4,","),Pra!$R87))=FALSE,1,"")</f>
        <v/>
      </c>
      <c r="W87" s="176" t="str">
        <f>IF(ISERR(FIND(CONCATENATE(W$4,","),Pra!$R87))=FALSE,1,"")</f>
        <v/>
      </c>
      <c r="X87" s="176" t="str">
        <f>IF(ISERR(FIND(CONCATENATE(X$4,","),Pra!$R87))=FALSE,1,"")</f>
        <v/>
      </c>
      <c r="Y87" s="176" t="str">
        <f>IF(ISERR(FIND(CONCATENATE(Y$4,","),Pra!$R87))=FALSE,1,"")</f>
        <v/>
      </c>
      <c r="Z87" s="176" t="str">
        <f>IF(ISERR(FIND(CONCATENATE(Z$4,","),Pra!$R87))=FALSE,1,"")</f>
        <v/>
      </c>
      <c r="AA87" s="176" t="str">
        <f>IF(ISERR(FIND(CONCATENATE(AA$4,","),Pra!$R87))=FALSE,1,"")</f>
        <v/>
      </c>
      <c r="AB87" s="176" t="str">
        <f>IF(ISERR(FIND(CONCATENATE(AB$4,","),Pra!$R87))=FALSE,1,"")</f>
        <v/>
      </c>
      <c r="AC87" s="176" t="str">
        <f>IF(ISERR(FIND(CONCATENATE(AC$4,","),Pra!$R87))=FALSE,1,"")</f>
        <v/>
      </c>
      <c r="AD87" s="175">
        <f>(Pra!$C87)</f>
        <v>0</v>
      </c>
      <c r="AE87" s="176" t="str">
        <f>IF(ISERR(FIND(CONCATENATE(AE$4,","),Pra!$S87))=FALSE,1,"")</f>
        <v/>
      </c>
      <c r="AF87" s="176" t="str">
        <f>IF(ISERR(FIND(CONCATENATE(AF$4,","),Pra!$S87))=FALSE,1,"")</f>
        <v/>
      </c>
      <c r="AG87" s="176" t="str">
        <f>IF(ISERR(FIND(CONCATENATE(AG$4,","),Pra!$S87))=FALSE,1,"")</f>
        <v/>
      </c>
      <c r="AH87" s="176" t="str">
        <f>IF(ISERR(FIND(CONCATENATE(AH$4,","),Pra!$S87))=FALSE,1,"")</f>
        <v/>
      </c>
      <c r="AI87" s="176" t="str">
        <f>IF(ISERR(FIND(CONCATENATE(AI$4,","),Pra!$S87))=FALSE,1,"")</f>
        <v/>
      </c>
      <c r="AJ87" s="176" t="str">
        <f>IF(ISERR(FIND(CONCATENATE(AJ$4,","),Pra!$S87))=FALSE,1,"")</f>
        <v/>
      </c>
      <c r="AK87" s="176" t="str">
        <f>IF(ISERR(FIND(CONCATENATE(AK$4,","),Pra!$S87))=FALSE,1,"")</f>
        <v/>
      </c>
      <c r="AL87" s="176" t="str">
        <f>IF(ISERR(FIND(CONCATENATE(AL$4,","),Pra!$S87))=FALSE,1,"")</f>
        <v/>
      </c>
      <c r="AM87" s="176" t="str">
        <f>IF(ISERR(FIND(CONCATENATE(AM$4,","),Pra!$S87))=FALSE,1,"")</f>
        <v/>
      </c>
      <c r="AN87" s="176" t="str">
        <f>IF(ISERR(FIND(CONCATENATE(AN$4,","),Pra!$S87))=FALSE,1,"")</f>
        <v/>
      </c>
      <c r="AO87" s="176" t="str">
        <f>IF(ISERR(FIND(CONCATENATE(AO$4,","),Pra!$S87))=FALSE,1,"")</f>
        <v/>
      </c>
      <c r="AP87" s="176" t="str">
        <f>IF(ISERR(FIND(CONCATENATE(AP$4,","),Pra!$S87))=FALSE,1,"")</f>
        <v/>
      </c>
      <c r="AQ87" s="176" t="str">
        <f>IF(ISERR(FIND(CONCATENATE(AQ$4,","),Pra!$S87))=FALSE,1,"")</f>
        <v/>
      </c>
      <c r="AR87" s="176" t="str">
        <f>IF(ISERR(FIND(CONCATENATE(AR$4,","),Pra!$S87))=FALSE,1,"")</f>
        <v/>
      </c>
      <c r="AS87" s="176" t="str">
        <f>IF(ISERR(FIND(CONCATENATE(AS$4,","),Pra!$S87))=FALSE,1,"")</f>
        <v/>
      </c>
      <c r="AT87" s="176" t="str">
        <f>IF(ISERR(FIND(CONCATENATE(AT$4,","),Pra!$S87))=FALSE,1,"")</f>
        <v/>
      </c>
      <c r="AU87" s="176" t="str">
        <f>IF(ISERR(FIND(CONCATENATE(AU$4,","),Pra!$S87))=FALSE,1,"")</f>
        <v/>
      </c>
      <c r="AV87" s="176" t="str">
        <f>IF(ISERR(FIND(CONCATENATE(AV$4,","),Pra!$S87))=FALSE,1,"")</f>
        <v/>
      </c>
      <c r="AW87" s="176" t="str">
        <f>IF(ISERR(FIND(CONCATENATE(AW$4,","),Pra!$S87))=FALSE,1,"")</f>
        <v/>
      </c>
      <c r="AX87" s="176" t="str">
        <f>IF(ISERR(FIND(CONCATENATE(AX$4,","),Pra!$S87))=FALSE,1,"")</f>
        <v/>
      </c>
      <c r="AY87" s="176" t="str">
        <f>IF(ISERR(FIND(CONCATENATE(AY$4,","),Pra!$S87))=FALSE,1,"")</f>
        <v/>
      </c>
      <c r="AZ87" s="176" t="str">
        <f>IF(ISERR(FIND(CONCATENATE(AZ$4,","),Pra!$S87))=FALSE,1,"")</f>
        <v/>
      </c>
      <c r="BA87" s="176" t="str">
        <f>IF(ISERR(FIND(CONCATENATE(BA$4,","),Pra!$S87))=FALSE,1,"")</f>
        <v/>
      </c>
      <c r="BB87" s="176" t="str">
        <f>IF(ISERR(FIND(CONCATENATE(BB$4,","),Pra!$S87))=FALSE,1,"")</f>
        <v/>
      </c>
      <c r="BC87" s="176" t="str">
        <f>IF(ISERR(FIND(CONCATENATE(BC$4,","),Pra!$S87))=FALSE,1,"")</f>
        <v/>
      </c>
      <c r="BD87" s="176" t="str">
        <f>IF(ISERR(FIND(CONCATENATE(BD$4,","),Pra!$S87))=FALSE,1,"")</f>
        <v/>
      </c>
      <c r="BE87" s="176" t="str">
        <f>IF(ISERR(FIND(CONCATENATE(BE$4,","),Pra!$S87))=FALSE,1,"")</f>
        <v/>
      </c>
      <c r="BF87" s="176" t="str">
        <f>IF(ISERR(FIND(CONCATENATE(BF$4,","),Pra!$S87))=FALSE,1,"")</f>
        <v/>
      </c>
      <c r="BG87" s="176" t="str">
        <f>IF(ISERR(FIND(CONCATENATE(BG$4,","),Pra!$S87))=FALSE,1,"")</f>
        <v/>
      </c>
      <c r="BH87" s="176" t="str">
        <f>IF(ISERR(FIND(CONCATENATE(BH$4,","),Pra!$S87))=FALSE,1,"")</f>
        <v/>
      </c>
      <c r="BI87" s="176" t="str">
        <f>IF(ISERR(FIND(CONCATENATE(BI$4,","),Pra!$S87))=FALSE,1,"")</f>
        <v/>
      </c>
      <c r="BJ87" s="176" t="str">
        <f>IF(ISERR(FIND(CONCATENATE(BJ$4,","),Pra!$S87))=FALSE,1,"")</f>
        <v/>
      </c>
      <c r="BK87" s="176" t="str">
        <f>IF(ISERR(FIND(CONCATENATE(BK$4,","),Pra!$S87))=FALSE,1,"")</f>
        <v/>
      </c>
      <c r="BL87" s="176" t="str">
        <f>IF(ISERR(FIND(CONCATENATE(BL$4,","),Pra!$S87))=FALSE,1,"")</f>
        <v/>
      </c>
      <c r="BM87" s="176" t="str">
        <f>IF(ISERR(FIND(CONCATENATE(BM$4,","),Pra!$S87))=FALSE,1,"")</f>
        <v/>
      </c>
      <c r="BN87" s="175">
        <f>(Pra!$C87)</f>
        <v>0</v>
      </c>
      <c r="BO87" s="176" t="str">
        <f>IF(ISERR(FIND(CONCATENATE(BO$4,","),Pra!$T87))=FALSE,1,"")</f>
        <v/>
      </c>
      <c r="BP87" s="176" t="str">
        <f>IF(ISERR(FIND(CONCATENATE(BP$4,","),Pra!$T87))=FALSE,1,"")</f>
        <v/>
      </c>
      <c r="BQ87" s="176" t="str">
        <f>IF(ISERR(FIND(CONCATENATE(BQ$4,","),Pra!$T87))=FALSE,1,"")</f>
        <v/>
      </c>
      <c r="BR87" s="176" t="str">
        <f>IF(ISERR(FIND(CONCATENATE(BR$4,","),Pra!$T87))=FALSE,1,"")</f>
        <v/>
      </c>
      <c r="BS87" s="176" t="str">
        <f>IF(ISERR(FIND(CONCATENATE(BS$4,","),Pra!$T87))=FALSE,1,"")</f>
        <v/>
      </c>
      <c r="BT87" s="176" t="str">
        <f>IF(ISERR(FIND(CONCATENATE(BT$4,","),Pra!$T87))=FALSE,1,"")</f>
        <v/>
      </c>
      <c r="BU87" s="176" t="str">
        <f>IF(ISERR(FIND(CONCATENATE(BU$4,","),Pra!$T87))=FALSE,1,"")</f>
        <v/>
      </c>
    </row>
    <row r="88" spans="1:73" ht="12.75" customHeight="1">
      <c r="A88" s="175">
        <f>(Pra!$C88)</f>
        <v>0</v>
      </c>
      <c r="B88" s="176" t="str">
        <f>IF(ISERR(FIND(CONCATENATE(B$4,","),Pra!$R88))=FALSE,1,"")</f>
        <v/>
      </c>
      <c r="C88" s="176" t="str">
        <f>IF(ISERR(FIND(CONCATENATE(C$4,","),Pra!$R88))=FALSE,1,"")</f>
        <v/>
      </c>
      <c r="D88" s="176" t="str">
        <f>IF(ISERR(FIND(CONCATENATE(D$4,","),Pra!$R88))=FALSE,1,"")</f>
        <v/>
      </c>
      <c r="E88" s="176" t="str">
        <f>IF(ISERR(FIND(CONCATENATE(E$4,","),Pra!$R88))=FALSE,1,"")</f>
        <v/>
      </c>
      <c r="F88" s="176" t="str">
        <f>IF(ISERR(FIND(CONCATENATE(F$4,","),Pra!$R88))=FALSE,1,"")</f>
        <v/>
      </c>
      <c r="G88" s="176" t="str">
        <f>IF(ISERR(FIND(CONCATENATE(G$4,","),Pra!$R88))=FALSE,1,"")</f>
        <v/>
      </c>
      <c r="H88" s="176" t="str">
        <f>IF(ISERR(FIND(CONCATENATE(H$4,","),Pra!$R88))=FALSE,1,"")</f>
        <v/>
      </c>
      <c r="I88" s="176" t="str">
        <f>IF(ISERR(FIND(CONCATENATE(I$4,","),Pra!$R88))=FALSE,1,"")</f>
        <v/>
      </c>
      <c r="J88" s="176" t="str">
        <f>IF(ISERR(FIND(CONCATENATE(J$4,","),Pra!$R88))=FALSE,1,"")</f>
        <v/>
      </c>
      <c r="K88" s="176" t="str">
        <f>IF(ISERR(FIND(CONCATENATE(K$4,","),Pra!$R88))=FALSE,1,"")</f>
        <v/>
      </c>
      <c r="L88" s="176" t="str">
        <f>IF(ISERR(FIND(CONCATENATE(L$4,","),Pra!$R88))=FALSE,1,"")</f>
        <v/>
      </c>
      <c r="M88" s="176" t="str">
        <f>IF(ISERR(FIND(CONCATENATE(M$4,","),Pra!$R88))=FALSE,1,"")</f>
        <v/>
      </c>
      <c r="N88" s="176" t="str">
        <f>IF(ISERR(FIND(CONCATENATE(N$4,","),Pra!$R88))=FALSE,1,"")</f>
        <v/>
      </c>
      <c r="O88" s="176" t="str">
        <f>IF(ISERR(FIND(CONCATENATE(O$4,","),Pra!$R88))=FALSE,1,"")</f>
        <v/>
      </c>
      <c r="P88" s="176" t="str">
        <f>IF(ISERR(FIND(CONCATENATE(P$4,","),Pra!$R88))=FALSE,1,"")</f>
        <v/>
      </c>
      <c r="Q88" s="176" t="str">
        <f>IF(ISERR(FIND(CONCATENATE(Q$4,","),Pra!$R88))=FALSE,1,"")</f>
        <v/>
      </c>
      <c r="R88" s="176" t="str">
        <f>IF(ISERR(FIND(CONCATENATE(R$4,","),Pra!$R88))=FALSE,1,"")</f>
        <v/>
      </c>
      <c r="S88" s="176" t="str">
        <f>IF(ISERR(FIND(CONCATENATE(S$4,","),Pra!$R88))=FALSE,1,"")</f>
        <v/>
      </c>
      <c r="T88" s="176" t="str">
        <f>IF(ISERR(FIND(CONCATENATE(T$4,","),Pra!$R88))=FALSE,1,"")</f>
        <v/>
      </c>
      <c r="U88" s="176" t="str">
        <f>IF(ISERR(FIND(CONCATENATE(U$4,","),Pra!$R88))=FALSE,1,"")</f>
        <v/>
      </c>
      <c r="V88" s="176" t="str">
        <f>IF(ISERR(FIND(CONCATENATE(V$4,","),Pra!$R88))=FALSE,1,"")</f>
        <v/>
      </c>
      <c r="W88" s="176" t="str">
        <f>IF(ISERR(FIND(CONCATENATE(W$4,","),Pra!$R88))=FALSE,1,"")</f>
        <v/>
      </c>
      <c r="X88" s="176" t="str">
        <f>IF(ISERR(FIND(CONCATENATE(X$4,","),Pra!$R88))=FALSE,1,"")</f>
        <v/>
      </c>
      <c r="Y88" s="176" t="str">
        <f>IF(ISERR(FIND(CONCATENATE(Y$4,","),Pra!$R88))=FALSE,1,"")</f>
        <v/>
      </c>
      <c r="Z88" s="176" t="str">
        <f>IF(ISERR(FIND(CONCATENATE(Z$4,","),Pra!$R88))=FALSE,1,"")</f>
        <v/>
      </c>
      <c r="AA88" s="176" t="str">
        <f>IF(ISERR(FIND(CONCATENATE(AA$4,","),Pra!$R88))=FALSE,1,"")</f>
        <v/>
      </c>
      <c r="AB88" s="176" t="str">
        <f>IF(ISERR(FIND(CONCATENATE(AB$4,","),Pra!$R88))=FALSE,1,"")</f>
        <v/>
      </c>
      <c r="AC88" s="176" t="str">
        <f>IF(ISERR(FIND(CONCATENATE(AC$4,","),Pra!$R88))=FALSE,1,"")</f>
        <v/>
      </c>
      <c r="AD88" s="175">
        <f>(Pra!$C88)</f>
        <v>0</v>
      </c>
      <c r="AE88" s="176" t="str">
        <f>IF(ISERR(FIND(CONCATENATE(AE$4,","),Pra!$S88))=FALSE,1,"")</f>
        <v/>
      </c>
      <c r="AF88" s="176" t="str">
        <f>IF(ISERR(FIND(CONCATENATE(AF$4,","),Pra!$S88))=FALSE,1,"")</f>
        <v/>
      </c>
      <c r="AG88" s="176" t="str">
        <f>IF(ISERR(FIND(CONCATENATE(AG$4,","),Pra!$S88))=FALSE,1,"")</f>
        <v/>
      </c>
      <c r="AH88" s="176" t="str">
        <f>IF(ISERR(FIND(CONCATENATE(AH$4,","),Pra!$S88))=FALSE,1,"")</f>
        <v/>
      </c>
      <c r="AI88" s="176" t="str">
        <f>IF(ISERR(FIND(CONCATENATE(AI$4,","),Pra!$S88))=FALSE,1,"")</f>
        <v/>
      </c>
      <c r="AJ88" s="176" t="str">
        <f>IF(ISERR(FIND(CONCATENATE(AJ$4,","),Pra!$S88))=FALSE,1,"")</f>
        <v/>
      </c>
      <c r="AK88" s="176" t="str">
        <f>IF(ISERR(FIND(CONCATENATE(AK$4,","),Pra!$S88))=FALSE,1,"")</f>
        <v/>
      </c>
      <c r="AL88" s="176" t="str">
        <f>IF(ISERR(FIND(CONCATENATE(AL$4,","),Pra!$S88))=FALSE,1,"")</f>
        <v/>
      </c>
      <c r="AM88" s="176" t="str">
        <f>IF(ISERR(FIND(CONCATENATE(AM$4,","),Pra!$S88))=FALSE,1,"")</f>
        <v/>
      </c>
      <c r="AN88" s="176" t="str">
        <f>IF(ISERR(FIND(CONCATENATE(AN$4,","),Pra!$S88))=FALSE,1,"")</f>
        <v/>
      </c>
      <c r="AO88" s="176" t="str">
        <f>IF(ISERR(FIND(CONCATENATE(AO$4,","),Pra!$S88))=FALSE,1,"")</f>
        <v/>
      </c>
      <c r="AP88" s="176" t="str">
        <f>IF(ISERR(FIND(CONCATENATE(AP$4,","),Pra!$S88))=FALSE,1,"")</f>
        <v/>
      </c>
      <c r="AQ88" s="176" t="str">
        <f>IF(ISERR(FIND(CONCATENATE(AQ$4,","),Pra!$S88))=FALSE,1,"")</f>
        <v/>
      </c>
      <c r="AR88" s="176" t="str">
        <f>IF(ISERR(FIND(CONCATENATE(AR$4,","),Pra!$S88))=FALSE,1,"")</f>
        <v/>
      </c>
      <c r="AS88" s="176" t="str">
        <f>IF(ISERR(FIND(CONCATENATE(AS$4,","),Pra!$S88))=FALSE,1,"")</f>
        <v/>
      </c>
      <c r="AT88" s="176" t="str">
        <f>IF(ISERR(FIND(CONCATENATE(AT$4,","),Pra!$S88))=FALSE,1,"")</f>
        <v/>
      </c>
      <c r="AU88" s="176" t="str">
        <f>IF(ISERR(FIND(CONCATENATE(AU$4,","),Pra!$S88))=FALSE,1,"")</f>
        <v/>
      </c>
      <c r="AV88" s="176" t="str">
        <f>IF(ISERR(FIND(CONCATENATE(AV$4,","),Pra!$S88))=FALSE,1,"")</f>
        <v/>
      </c>
      <c r="AW88" s="176" t="str">
        <f>IF(ISERR(FIND(CONCATENATE(AW$4,","),Pra!$S88))=FALSE,1,"")</f>
        <v/>
      </c>
      <c r="AX88" s="176" t="str">
        <f>IF(ISERR(FIND(CONCATENATE(AX$4,","),Pra!$S88))=FALSE,1,"")</f>
        <v/>
      </c>
      <c r="AY88" s="176" t="str">
        <f>IF(ISERR(FIND(CONCATENATE(AY$4,","),Pra!$S88))=FALSE,1,"")</f>
        <v/>
      </c>
      <c r="AZ88" s="176" t="str">
        <f>IF(ISERR(FIND(CONCATENATE(AZ$4,","),Pra!$S88))=FALSE,1,"")</f>
        <v/>
      </c>
      <c r="BA88" s="176" t="str">
        <f>IF(ISERR(FIND(CONCATENATE(BA$4,","),Pra!$S88))=FALSE,1,"")</f>
        <v/>
      </c>
      <c r="BB88" s="176" t="str">
        <f>IF(ISERR(FIND(CONCATENATE(BB$4,","),Pra!$S88))=FALSE,1,"")</f>
        <v/>
      </c>
      <c r="BC88" s="176" t="str">
        <f>IF(ISERR(FIND(CONCATENATE(BC$4,","),Pra!$S88))=FALSE,1,"")</f>
        <v/>
      </c>
      <c r="BD88" s="176" t="str">
        <f>IF(ISERR(FIND(CONCATENATE(BD$4,","),Pra!$S88))=FALSE,1,"")</f>
        <v/>
      </c>
      <c r="BE88" s="176" t="str">
        <f>IF(ISERR(FIND(CONCATENATE(BE$4,","),Pra!$S88))=FALSE,1,"")</f>
        <v/>
      </c>
      <c r="BF88" s="176" t="str">
        <f>IF(ISERR(FIND(CONCATENATE(BF$4,","),Pra!$S88))=FALSE,1,"")</f>
        <v/>
      </c>
      <c r="BG88" s="176" t="str">
        <f>IF(ISERR(FIND(CONCATENATE(BG$4,","),Pra!$S88))=FALSE,1,"")</f>
        <v/>
      </c>
      <c r="BH88" s="176" t="str">
        <f>IF(ISERR(FIND(CONCATENATE(BH$4,","),Pra!$S88))=FALSE,1,"")</f>
        <v/>
      </c>
      <c r="BI88" s="176" t="str">
        <f>IF(ISERR(FIND(CONCATENATE(BI$4,","),Pra!$S88))=FALSE,1,"")</f>
        <v/>
      </c>
      <c r="BJ88" s="176" t="str">
        <f>IF(ISERR(FIND(CONCATENATE(BJ$4,","),Pra!$S88))=FALSE,1,"")</f>
        <v/>
      </c>
      <c r="BK88" s="176" t="str">
        <f>IF(ISERR(FIND(CONCATENATE(BK$4,","),Pra!$S88))=FALSE,1,"")</f>
        <v/>
      </c>
      <c r="BL88" s="176" t="str">
        <f>IF(ISERR(FIND(CONCATENATE(BL$4,","),Pra!$S88))=FALSE,1,"")</f>
        <v/>
      </c>
      <c r="BM88" s="176" t="str">
        <f>IF(ISERR(FIND(CONCATENATE(BM$4,","),Pra!$S88))=FALSE,1,"")</f>
        <v/>
      </c>
      <c r="BN88" s="175">
        <f>(Pra!$C88)</f>
        <v>0</v>
      </c>
      <c r="BO88" s="176" t="str">
        <f>IF(ISERR(FIND(CONCATENATE(BO$4,","),Pra!$T88))=FALSE,1,"")</f>
        <v/>
      </c>
      <c r="BP88" s="176" t="str">
        <f>IF(ISERR(FIND(CONCATENATE(BP$4,","),Pra!$T88))=FALSE,1,"")</f>
        <v/>
      </c>
      <c r="BQ88" s="176" t="str">
        <f>IF(ISERR(FIND(CONCATENATE(BQ$4,","),Pra!$T88))=FALSE,1,"")</f>
        <v/>
      </c>
      <c r="BR88" s="176" t="str">
        <f>IF(ISERR(FIND(CONCATENATE(BR$4,","),Pra!$T88))=FALSE,1,"")</f>
        <v/>
      </c>
      <c r="BS88" s="176" t="str">
        <f>IF(ISERR(FIND(CONCATENATE(BS$4,","),Pra!$T88))=FALSE,1,"")</f>
        <v/>
      </c>
      <c r="BT88" s="176" t="str">
        <f>IF(ISERR(FIND(CONCATENATE(BT$4,","),Pra!$T88))=FALSE,1,"")</f>
        <v/>
      </c>
      <c r="BU88" s="176" t="str">
        <f>IF(ISERR(FIND(CONCATENATE(BU$4,","),Pra!$T88))=FALSE,1,"")</f>
        <v/>
      </c>
    </row>
    <row r="89" spans="1:73" ht="12.75" customHeight="1">
      <c r="A89" s="172" t="str">
        <f>(Pra!$C89)</f>
        <v>Semestr 7:</v>
      </c>
      <c r="B89" s="176" t="str">
        <f>IF(ISERR(FIND(CONCATENATE(B$4,","),Pra!$R89))=FALSE,1,"")</f>
        <v/>
      </c>
      <c r="C89" s="176" t="str">
        <f>IF(ISERR(FIND(CONCATENATE(C$4,","),Pra!$R89))=FALSE,1,"")</f>
        <v/>
      </c>
      <c r="D89" s="176" t="str">
        <f>IF(ISERR(FIND(CONCATENATE(D$4,","),Pra!$R89))=FALSE,1,"")</f>
        <v/>
      </c>
      <c r="E89" s="176" t="str">
        <f>IF(ISERR(FIND(CONCATENATE(E$4,","),Pra!$R89))=FALSE,1,"")</f>
        <v/>
      </c>
      <c r="F89" s="176" t="str">
        <f>IF(ISERR(FIND(CONCATENATE(F$4,","),Pra!$R89))=FALSE,1,"")</f>
        <v/>
      </c>
      <c r="G89" s="176" t="str">
        <f>IF(ISERR(FIND(CONCATENATE(G$4,","),Pra!$R89))=FALSE,1,"")</f>
        <v/>
      </c>
      <c r="H89" s="176" t="str">
        <f>IF(ISERR(FIND(CONCATENATE(H$4,","),Pra!$R89))=FALSE,1,"")</f>
        <v/>
      </c>
      <c r="I89" s="176" t="str">
        <f>IF(ISERR(FIND(CONCATENATE(I$4,","),Pra!$R89))=FALSE,1,"")</f>
        <v/>
      </c>
      <c r="J89" s="176" t="str">
        <f>IF(ISERR(FIND(CONCATENATE(J$4,","),Pra!$R89))=FALSE,1,"")</f>
        <v/>
      </c>
      <c r="K89" s="176" t="str">
        <f>IF(ISERR(FIND(CONCATENATE(K$4,","),Pra!$R89))=FALSE,1,"")</f>
        <v/>
      </c>
      <c r="L89" s="176" t="str">
        <f>IF(ISERR(FIND(CONCATENATE(L$4,","),Pra!$R89))=FALSE,1,"")</f>
        <v/>
      </c>
      <c r="M89" s="176" t="str">
        <f>IF(ISERR(FIND(CONCATENATE(M$4,","),Pra!$R89))=FALSE,1,"")</f>
        <v/>
      </c>
      <c r="N89" s="176" t="str">
        <f>IF(ISERR(FIND(CONCATENATE(N$4,","),Pra!$R89))=FALSE,1,"")</f>
        <v/>
      </c>
      <c r="O89" s="176" t="str">
        <f>IF(ISERR(FIND(CONCATENATE(O$4,","),Pra!$R89))=FALSE,1,"")</f>
        <v/>
      </c>
      <c r="P89" s="176" t="str">
        <f>IF(ISERR(FIND(CONCATENATE(P$4,","),Pra!$R89))=FALSE,1,"")</f>
        <v/>
      </c>
      <c r="Q89" s="176" t="str">
        <f>IF(ISERR(FIND(CONCATENATE(Q$4,","),Pra!$R89))=FALSE,1,"")</f>
        <v/>
      </c>
      <c r="R89" s="176" t="str">
        <f>IF(ISERR(FIND(CONCATENATE(R$4,","),Pra!$R89))=FALSE,1,"")</f>
        <v/>
      </c>
      <c r="S89" s="176" t="str">
        <f>IF(ISERR(FIND(CONCATENATE(S$4,","),Pra!$R89))=FALSE,1,"")</f>
        <v/>
      </c>
      <c r="T89" s="176" t="str">
        <f>IF(ISERR(FIND(CONCATENATE(T$4,","),Pra!$R89))=FALSE,1,"")</f>
        <v/>
      </c>
      <c r="U89" s="176" t="str">
        <f>IF(ISERR(FIND(CONCATENATE(U$4,","),Pra!$R89))=FALSE,1,"")</f>
        <v/>
      </c>
      <c r="V89" s="176" t="str">
        <f>IF(ISERR(FIND(CONCATENATE(V$4,","),Pra!$R89))=FALSE,1,"")</f>
        <v/>
      </c>
      <c r="W89" s="176" t="str">
        <f>IF(ISERR(FIND(CONCATENATE(W$4,","),Pra!$R89))=FALSE,1,"")</f>
        <v/>
      </c>
      <c r="X89" s="176" t="str">
        <f>IF(ISERR(FIND(CONCATENATE(X$4,","),Pra!$R89))=FALSE,1,"")</f>
        <v/>
      </c>
      <c r="Y89" s="176" t="str">
        <f>IF(ISERR(FIND(CONCATENATE(Y$4,","),Pra!$R89))=FALSE,1,"")</f>
        <v/>
      </c>
      <c r="Z89" s="176" t="str">
        <f>IF(ISERR(FIND(CONCATENATE(Z$4,","),Pra!$R89))=FALSE,1,"")</f>
        <v/>
      </c>
      <c r="AA89" s="176" t="str">
        <f>IF(ISERR(FIND(CONCATENATE(AA$4,","),Pra!$R89))=FALSE,1,"")</f>
        <v/>
      </c>
      <c r="AB89" s="176" t="str">
        <f>IF(ISERR(FIND(CONCATENATE(AB$4,","),Pra!$R89))=FALSE,1,"")</f>
        <v/>
      </c>
      <c r="AC89" s="176" t="str">
        <f>IF(ISERR(FIND(CONCATENATE(AC$4,","),Pra!$R89))=FALSE,1,"")</f>
        <v/>
      </c>
      <c r="AD89" s="172" t="str">
        <f>(Pra!$C89)</f>
        <v>Semestr 7:</v>
      </c>
      <c r="AE89" s="176" t="str">
        <f>IF(ISERR(FIND(CONCATENATE(AE$4,","),Pra!$S89))=FALSE,1,"")</f>
        <v/>
      </c>
      <c r="AF89" s="176" t="str">
        <f>IF(ISERR(FIND(CONCATENATE(AF$4,","),Pra!$S89))=FALSE,1,"")</f>
        <v/>
      </c>
      <c r="AG89" s="176" t="str">
        <f>IF(ISERR(FIND(CONCATENATE(AG$4,","),Pra!$S89))=FALSE,1,"")</f>
        <v/>
      </c>
      <c r="AH89" s="176" t="str">
        <f>IF(ISERR(FIND(CONCATENATE(AH$4,","),Pra!$S89))=FALSE,1,"")</f>
        <v/>
      </c>
      <c r="AI89" s="176" t="str">
        <f>IF(ISERR(FIND(CONCATENATE(AI$4,","),Pra!$S89))=FALSE,1,"")</f>
        <v/>
      </c>
      <c r="AJ89" s="176" t="str">
        <f>IF(ISERR(FIND(CONCATENATE(AJ$4,","),Pra!$S89))=FALSE,1,"")</f>
        <v/>
      </c>
      <c r="AK89" s="176" t="str">
        <f>IF(ISERR(FIND(CONCATENATE(AK$4,","),Pra!$S89))=FALSE,1,"")</f>
        <v/>
      </c>
      <c r="AL89" s="176" t="str">
        <f>IF(ISERR(FIND(CONCATENATE(AL$4,","),Pra!$S89))=FALSE,1,"")</f>
        <v/>
      </c>
      <c r="AM89" s="176" t="str">
        <f>IF(ISERR(FIND(CONCATENATE(AM$4,","),Pra!$S89))=FALSE,1,"")</f>
        <v/>
      </c>
      <c r="AN89" s="176" t="str">
        <f>IF(ISERR(FIND(CONCATENATE(AN$4,","),Pra!$S89))=FALSE,1,"")</f>
        <v/>
      </c>
      <c r="AO89" s="176" t="str">
        <f>IF(ISERR(FIND(CONCATENATE(AO$4,","),Pra!$S89))=FALSE,1,"")</f>
        <v/>
      </c>
      <c r="AP89" s="176" t="str">
        <f>IF(ISERR(FIND(CONCATENATE(AP$4,","),Pra!$S89))=FALSE,1,"")</f>
        <v/>
      </c>
      <c r="AQ89" s="176" t="str">
        <f>IF(ISERR(FIND(CONCATENATE(AQ$4,","),Pra!$S89))=FALSE,1,"")</f>
        <v/>
      </c>
      <c r="AR89" s="176" t="str">
        <f>IF(ISERR(FIND(CONCATENATE(AR$4,","),Pra!$S89))=FALSE,1,"")</f>
        <v/>
      </c>
      <c r="AS89" s="176" t="str">
        <f>IF(ISERR(FIND(CONCATENATE(AS$4,","),Pra!$S89))=FALSE,1,"")</f>
        <v/>
      </c>
      <c r="AT89" s="176" t="str">
        <f>IF(ISERR(FIND(CONCATENATE(AT$4,","),Pra!$S89))=FALSE,1,"")</f>
        <v/>
      </c>
      <c r="AU89" s="176" t="str">
        <f>IF(ISERR(FIND(CONCATENATE(AU$4,","),Pra!$S89))=FALSE,1,"")</f>
        <v/>
      </c>
      <c r="AV89" s="176" t="str">
        <f>IF(ISERR(FIND(CONCATENATE(AV$4,","),Pra!$S89))=FALSE,1,"")</f>
        <v/>
      </c>
      <c r="AW89" s="176" t="str">
        <f>IF(ISERR(FIND(CONCATENATE(AW$4,","),Pra!$S89))=FALSE,1,"")</f>
        <v/>
      </c>
      <c r="AX89" s="176" t="str">
        <f>IF(ISERR(FIND(CONCATENATE(AX$4,","),Pra!$S89))=FALSE,1,"")</f>
        <v/>
      </c>
      <c r="AY89" s="176" t="str">
        <f>IF(ISERR(FIND(CONCATENATE(AY$4,","),Pra!$S89))=FALSE,1,"")</f>
        <v/>
      </c>
      <c r="AZ89" s="176" t="str">
        <f>IF(ISERR(FIND(CONCATENATE(AZ$4,","),Pra!$S89))=FALSE,1,"")</f>
        <v/>
      </c>
      <c r="BA89" s="176" t="str">
        <f>IF(ISERR(FIND(CONCATENATE(BA$4,","),Pra!$S89))=FALSE,1,"")</f>
        <v/>
      </c>
      <c r="BB89" s="176" t="str">
        <f>IF(ISERR(FIND(CONCATENATE(BB$4,","),Pra!$S89))=FALSE,1,"")</f>
        <v/>
      </c>
      <c r="BC89" s="176" t="str">
        <f>IF(ISERR(FIND(CONCATENATE(BC$4,","),Pra!$S89))=FALSE,1,"")</f>
        <v/>
      </c>
      <c r="BD89" s="176" t="str">
        <f>IF(ISERR(FIND(CONCATENATE(BD$4,","),Pra!$S89))=FALSE,1,"")</f>
        <v/>
      </c>
      <c r="BE89" s="176" t="str">
        <f>IF(ISERR(FIND(CONCATENATE(BE$4,","),Pra!$S89))=FALSE,1,"")</f>
        <v/>
      </c>
      <c r="BF89" s="176" t="str">
        <f>IF(ISERR(FIND(CONCATENATE(BF$4,","),Pra!$S89))=FALSE,1,"")</f>
        <v/>
      </c>
      <c r="BG89" s="176" t="str">
        <f>IF(ISERR(FIND(CONCATENATE(BG$4,","),Pra!$S89))=FALSE,1,"")</f>
        <v/>
      </c>
      <c r="BH89" s="176" t="str">
        <f>IF(ISERR(FIND(CONCATENATE(BH$4,","),Pra!$S89))=FALSE,1,"")</f>
        <v/>
      </c>
      <c r="BI89" s="176" t="str">
        <f>IF(ISERR(FIND(CONCATENATE(BI$4,","),Pra!$S89))=FALSE,1,"")</f>
        <v/>
      </c>
      <c r="BJ89" s="176" t="str">
        <f>IF(ISERR(FIND(CONCATENATE(BJ$4,","),Pra!$S89))=FALSE,1,"")</f>
        <v/>
      </c>
      <c r="BK89" s="176" t="str">
        <f>IF(ISERR(FIND(CONCATENATE(BK$4,","),Pra!$S89))=FALSE,1,"")</f>
        <v/>
      </c>
      <c r="BL89" s="176" t="str">
        <f>IF(ISERR(FIND(CONCATENATE(BL$4,","),Pra!$S89))=FALSE,1,"")</f>
        <v/>
      </c>
      <c r="BM89" s="176" t="str">
        <f>IF(ISERR(FIND(CONCATENATE(BM$4,","),Pra!$S89))=FALSE,1,"")</f>
        <v/>
      </c>
      <c r="BN89" s="172" t="str">
        <f>(Pra!$C89)</f>
        <v>Semestr 7:</v>
      </c>
      <c r="BO89" s="176" t="str">
        <f>IF(ISERR(FIND(CONCATENATE(BO$4,","),Pra!$T89))=FALSE,1,"")</f>
        <v/>
      </c>
      <c r="BP89" s="176" t="str">
        <f>IF(ISERR(FIND(CONCATENATE(BP$4,","),Pra!$T89))=FALSE,1,"")</f>
        <v/>
      </c>
      <c r="BQ89" s="176" t="str">
        <f>IF(ISERR(FIND(CONCATENATE(BQ$4,","),Pra!$T89))=FALSE,1,"")</f>
        <v/>
      </c>
      <c r="BR89" s="176" t="str">
        <f>IF(ISERR(FIND(CONCATENATE(BR$4,","),Pra!$T89))=FALSE,1,"")</f>
        <v/>
      </c>
      <c r="BS89" s="176" t="str">
        <f>IF(ISERR(FIND(CONCATENATE(BS$4,","),Pra!$T89))=FALSE,1,"")</f>
        <v/>
      </c>
      <c r="BT89" s="176" t="str">
        <f>IF(ISERR(FIND(CONCATENATE(BT$4,","),Pra!$T89))=FALSE,1,"")</f>
        <v/>
      </c>
      <c r="BU89" s="176" t="str">
        <f>IF(ISERR(FIND(CONCATENATE(BU$4,","),Pra!$T89))=FALSE,1,"")</f>
        <v/>
      </c>
    </row>
    <row r="90" spans="1:73" ht="12.75" customHeight="1">
      <c r="A90" s="172" t="str">
        <f>(Pra!$C90)</f>
        <v>Moduł kształcenia</v>
      </c>
      <c r="B90" s="176" t="str">
        <f>IF(ISERR(FIND(CONCATENATE(B$4,","),Pra!$R90))=FALSE,1,"")</f>
        <v/>
      </c>
      <c r="C90" s="176" t="str">
        <f>IF(ISERR(FIND(CONCATENATE(C$4,","),Pra!$R90))=FALSE,1,"")</f>
        <v/>
      </c>
      <c r="D90" s="176" t="str">
        <f>IF(ISERR(FIND(CONCATENATE(D$4,","),Pra!$R90))=FALSE,1,"")</f>
        <v/>
      </c>
      <c r="E90" s="176" t="str">
        <f>IF(ISERR(FIND(CONCATENATE(E$4,","),Pra!$R90))=FALSE,1,"")</f>
        <v/>
      </c>
      <c r="F90" s="176" t="str">
        <f>IF(ISERR(FIND(CONCATENATE(F$4,","),Pra!$R90))=FALSE,1,"")</f>
        <v/>
      </c>
      <c r="G90" s="176" t="str">
        <f>IF(ISERR(FIND(CONCATENATE(G$4,","),Pra!$R90))=FALSE,1,"")</f>
        <v/>
      </c>
      <c r="H90" s="176" t="str">
        <f>IF(ISERR(FIND(CONCATENATE(H$4,","),Pra!$R90))=FALSE,1,"")</f>
        <v/>
      </c>
      <c r="I90" s="176" t="str">
        <f>IF(ISERR(FIND(CONCATENATE(I$4,","),Pra!$R90))=FALSE,1,"")</f>
        <v/>
      </c>
      <c r="J90" s="176" t="str">
        <f>IF(ISERR(FIND(CONCATENATE(J$4,","),Pra!$R90))=FALSE,1,"")</f>
        <v/>
      </c>
      <c r="K90" s="176" t="str">
        <f>IF(ISERR(FIND(CONCATENATE(K$4,","),Pra!$R90))=FALSE,1,"")</f>
        <v/>
      </c>
      <c r="L90" s="176" t="str">
        <f>IF(ISERR(FIND(CONCATENATE(L$4,","),Pra!$R90))=FALSE,1,"")</f>
        <v/>
      </c>
      <c r="M90" s="176" t="str">
        <f>IF(ISERR(FIND(CONCATENATE(M$4,","),Pra!$R90))=FALSE,1,"")</f>
        <v/>
      </c>
      <c r="N90" s="176" t="str">
        <f>IF(ISERR(FIND(CONCATENATE(N$4,","),Pra!$R90))=FALSE,1,"")</f>
        <v/>
      </c>
      <c r="O90" s="176" t="str">
        <f>IF(ISERR(FIND(CONCATENATE(O$4,","),Pra!$R90))=FALSE,1,"")</f>
        <v/>
      </c>
      <c r="P90" s="176" t="str">
        <f>IF(ISERR(FIND(CONCATENATE(P$4,","),Pra!$R90))=FALSE,1,"")</f>
        <v/>
      </c>
      <c r="Q90" s="176" t="str">
        <f>IF(ISERR(FIND(CONCATENATE(Q$4,","),Pra!$R90))=FALSE,1,"")</f>
        <v/>
      </c>
      <c r="R90" s="176" t="str">
        <f>IF(ISERR(FIND(CONCATENATE(R$4,","),Pra!$R90))=FALSE,1,"")</f>
        <v/>
      </c>
      <c r="S90" s="176" t="str">
        <f>IF(ISERR(FIND(CONCATENATE(S$4,","),Pra!$R90))=FALSE,1,"")</f>
        <v/>
      </c>
      <c r="T90" s="176" t="str">
        <f>IF(ISERR(FIND(CONCATENATE(T$4,","),Pra!$R90))=FALSE,1,"")</f>
        <v/>
      </c>
      <c r="U90" s="176" t="str">
        <f>IF(ISERR(FIND(CONCATENATE(U$4,","),Pra!$R90))=FALSE,1,"")</f>
        <v/>
      </c>
      <c r="V90" s="176" t="str">
        <f>IF(ISERR(FIND(CONCATENATE(V$4,","),Pra!$R90))=FALSE,1,"")</f>
        <v/>
      </c>
      <c r="W90" s="176" t="str">
        <f>IF(ISERR(FIND(CONCATENATE(W$4,","),Pra!$R90))=FALSE,1,"")</f>
        <v/>
      </c>
      <c r="X90" s="176" t="str">
        <f>IF(ISERR(FIND(CONCATENATE(X$4,","),Pra!$R90))=FALSE,1,"")</f>
        <v/>
      </c>
      <c r="Y90" s="176" t="str">
        <f>IF(ISERR(FIND(CONCATENATE(Y$4,","),Pra!$R90))=FALSE,1,"")</f>
        <v/>
      </c>
      <c r="Z90" s="176" t="str">
        <f>IF(ISERR(FIND(CONCATENATE(Z$4,","),Pra!$R90))=FALSE,1,"")</f>
        <v/>
      </c>
      <c r="AA90" s="176" t="str">
        <f>IF(ISERR(FIND(CONCATENATE(AA$4,","),Pra!$R90))=FALSE,1,"")</f>
        <v/>
      </c>
      <c r="AB90" s="176" t="str">
        <f>IF(ISERR(FIND(CONCATENATE(AB$4,","),Pra!$R90))=FALSE,1,"")</f>
        <v/>
      </c>
      <c r="AC90" s="176" t="str">
        <f>IF(ISERR(FIND(CONCATENATE(AC$4,","),Pra!$R90))=FALSE,1,"")</f>
        <v/>
      </c>
      <c r="AD90" s="172" t="str">
        <f>(Pra!$C90)</f>
        <v>Moduł kształcenia</v>
      </c>
      <c r="AE90" s="176" t="str">
        <f>IF(ISERR(FIND(CONCATENATE(AE$4,","),Pra!$S90))=FALSE,1,"")</f>
        <v/>
      </c>
      <c r="AF90" s="176" t="str">
        <f>IF(ISERR(FIND(CONCATENATE(AF$4,","),Pra!$S90))=FALSE,1,"")</f>
        <v/>
      </c>
      <c r="AG90" s="176" t="str">
        <f>IF(ISERR(FIND(CONCATENATE(AG$4,","),Pra!$S90))=FALSE,1,"")</f>
        <v/>
      </c>
      <c r="AH90" s="176" t="str">
        <f>IF(ISERR(FIND(CONCATENATE(AH$4,","),Pra!$S90))=FALSE,1,"")</f>
        <v/>
      </c>
      <c r="AI90" s="176" t="str">
        <f>IF(ISERR(FIND(CONCATENATE(AI$4,","),Pra!$S90))=FALSE,1,"")</f>
        <v/>
      </c>
      <c r="AJ90" s="176" t="str">
        <f>IF(ISERR(FIND(CONCATENATE(AJ$4,","),Pra!$S90))=FALSE,1,"")</f>
        <v/>
      </c>
      <c r="AK90" s="176" t="str">
        <f>IF(ISERR(FIND(CONCATENATE(AK$4,","),Pra!$S90))=FALSE,1,"")</f>
        <v/>
      </c>
      <c r="AL90" s="176" t="str">
        <f>IF(ISERR(FIND(CONCATENATE(AL$4,","),Pra!$S90))=FALSE,1,"")</f>
        <v/>
      </c>
      <c r="AM90" s="176" t="str">
        <f>IF(ISERR(FIND(CONCATENATE(AM$4,","),Pra!$S90))=FALSE,1,"")</f>
        <v/>
      </c>
      <c r="AN90" s="176" t="str">
        <f>IF(ISERR(FIND(CONCATENATE(AN$4,","),Pra!$S90))=FALSE,1,"")</f>
        <v/>
      </c>
      <c r="AO90" s="176" t="str">
        <f>IF(ISERR(FIND(CONCATENATE(AO$4,","),Pra!$S90))=FALSE,1,"")</f>
        <v/>
      </c>
      <c r="AP90" s="176" t="str">
        <f>IF(ISERR(FIND(CONCATENATE(AP$4,","),Pra!$S90))=FALSE,1,"")</f>
        <v/>
      </c>
      <c r="AQ90" s="176" t="str">
        <f>IF(ISERR(FIND(CONCATENATE(AQ$4,","),Pra!$S90))=FALSE,1,"")</f>
        <v/>
      </c>
      <c r="AR90" s="176" t="str">
        <f>IF(ISERR(FIND(CONCATENATE(AR$4,","),Pra!$S90))=FALSE,1,"")</f>
        <v/>
      </c>
      <c r="AS90" s="176" t="str">
        <f>IF(ISERR(FIND(CONCATENATE(AS$4,","),Pra!$S90))=FALSE,1,"")</f>
        <v/>
      </c>
      <c r="AT90" s="176" t="str">
        <f>IF(ISERR(FIND(CONCATENATE(AT$4,","),Pra!$S90))=FALSE,1,"")</f>
        <v/>
      </c>
      <c r="AU90" s="176" t="str">
        <f>IF(ISERR(FIND(CONCATENATE(AU$4,","),Pra!$S90))=FALSE,1,"")</f>
        <v/>
      </c>
      <c r="AV90" s="176" t="str">
        <f>IF(ISERR(FIND(CONCATENATE(AV$4,","),Pra!$S90))=FALSE,1,"")</f>
        <v/>
      </c>
      <c r="AW90" s="176" t="str">
        <f>IF(ISERR(FIND(CONCATENATE(AW$4,","),Pra!$S90))=FALSE,1,"")</f>
        <v/>
      </c>
      <c r="AX90" s="176" t="str">
        <f>IF(ISERR(FIND(CONCATENATE(AX$4,","),Pra!$S90))=FALSE,1,"")</f>
        <v/>
      </c>
      <c r="AY90" s="176" t="str">
        <f>IF(ISERR(FIND(CONCATENATE(AY$4,","),Pra!$S90))=FALSE,1,"")</f>
        <v/>
      </c>
      <c r="AZ90" s="176" t="str">
        <f>IF(ISERR(FIND(CONCATENATE(AZ$4,","),Pra!$S90))=FALSE,1,"")</f>
        <v/>
      </c>
      <c r="BA90" s="176" t="str">
        <f>IF(ISERR(FIND(CONCATENATE(BA$4,","),Pra!$S90))=FALSE,1,"")</f>
        <v/>
      </c>
      <c r="BB90" s="176" t="str">
        <f>IF(ISERR(FIND(CONCATENATE(BB$4,","),Pra!$S90))=FALSE,1,"")</f>
        <v/>
      </c>
      <c r="BC90" s="176" t="str">
        <f>IF(ISERR(FIND(CONCATENATE(BC$4,","),Pra!$S90))=FALSE,1,"")</f>
        <v/>
      </c>
      <c r="BD90" s="176" t="str">
        <f>IF(ISERR(FIND(CONCATENATE(BD$4,","),Pra!$S90))=FALSE,1,"")</f>
        <v/>
      </c>
      <c r="BE90" s="176" t="str">
        <f>IF(ISERR(FIND(CONCATENATE(BE$4,","),Pra!$S90))=FALSE,1,"")</f>
        <v/>
      </c>
      <c r="BF90" s="176" t="str">
        <f>IF(ISERR(FIND(CONCATENATE(BF$4,","),Pra!$S90))=FALSE,1,"")</f>
        <v/>
      </c>
      <c r="BG90" s="176" t="str">
        <f>IF(ISERR(FIND(CONCATENATE(BG$4,","),Pra!$S90))=FALSE,1,"")</f>
        <v/>
      </c>
      <c r="BH90" s="176" t="str">
        <f>IF(ISERR(FIND(CONCATENATE(BH$4,","),Pra!$S90))=FALSE,1,"")</f>
        <v/>
      </c>
      <c r="BI90" s="176" t="str">
        <f>IF(ISERR(FIND(CONCATENATE(BI$4,","),Pra!$S90))=FALSE,1,"")</f>
        <v/>
      </c>
      <c r="BJ90" s="176" t="str">
        <f>IF(ISERR(FIND(CONCATENATE(BJ$4,","),Pra!$S90))=FALSE,1,"")</f>
        <v/>
      </c>
      <c r="BK90" s="176" t="str">
        <f>IF(ISERR(FIND(CONCATENATE(BK$4,","),Pra!$S90))=FALSE,1,"")</f>
        <v/>
      </c>
      <c r="BL90" s="176" t="str">
        <f>IF(ISERR(FIND(CONCATENATE(BL$4,","),Pra!$S90))=FALSE,1,"")</f>
        <v/>
      </c>
      <c r="BM90" s="176" t="str">
        <f>IF(ISERR(FIND(CONCATENATE(BM$4,","),Pra!$S90))=FALSE,1,"")</f>
        <v/>
      </c>
      <c r="BN90" s="172" t="str">
        <f>(Pra!$C90)</f>
        <v>Moduł kształcenia</v>
      </c>
      <c r="BO90" s="176" t="str">
        <f>IF(ISERR(FIND(CONCATENATE(BO$4,","),Pra!$T90))=FALSE,1,"")</f>
        <v/>
      </c>
      <c r="BP90" s="176" t="str">
        <f>IF(ISERR(FIND(CONCATENATE(BP$4,","),Pra!$T90))=FALSE,1,"")</f>
        <v/>
      </c>
      <c r="BQ90" s="176" t="str">
        <f>IF(ISERR(FIND(CONCATENATE(BQ$4,","),Pra!$T90))=FALSE,1,"")</f>
        <v/>
      </c>
      <c r="BR90" s="176" t="str">
        <f>IF(ISERR(FIND(CONCATENATE(BR$4,","),Pra!$T90))=FALSE,1,"")</f>
        <v/>
      </c>
      <c r="BS90" s="176" t="str">
        <f>IF(ISERR(FIND(CONCATENATE(BS$4,","),Pra!$T90))=FALSE,1,"")</f>
        <v/>
      </c>
      <c r="BT90" s="176" t="str">
        <f>IF(ISERR(FIND(CONCATENATE(BT$4,","),Pra!$T90))=FALSE,1,"")</f>
        <v/>
      </c>
      <c r="BU90" s="176" t="str">
        <f>IF(ISERR(FIND(CONCATENATE(BU$4,","),Pra!$T90))=FALSE,1,"")</f>
        <v/>
      </c>
    </row>
    <row r="91" spans="1:73" ht="12.75" customHeight="1">
      <c r="A91" s="175" t="str">
        <f>(Pra!$C91)</f>
        <v>Przedmiot obieralny 9: 
1) Systemy SCADA
2) Zautomatyzowane systemy wytwórcze</v>
      </c>
      <c r="B91" s="176" t="str">
        <f>IF(ISERR(FIND(CONCATENATE(B$4,","),Pra!$R91))=FALSE,1,"")</f>
        <v/>
      </c>
      <c r="C91" s="176" t="str">
        <f>IF(ISERR(FIND(CONCATENATE(C$4,","),Pra!$R91))=FALSE,1,"")</f>
        <v/>
      </c>
      <c r="D91" s="176" t="str">
        <f>IF(ISERR(FIND(CONCATENATE(D$4,","),Pra!$R91))=FALSE,1,"")</f>
        <v/>
      </c>
      <c r="E91" s="176" t="str">
        <f>IF(ISERR(FIND(CONCATENATE(E$4,","),Pra!$R91))=FALSE,1,"")</f>
        <v/>
      </c>
      <c r="F91" s="176" t="str">
        <f>IF(ISERR(FIND(CONCATENATE(F$4,","),Pra!$R91))=FALSE,1,"")</f>
        <v/>
      </c>
      <c r="G91" s="176" t="str">
        <f>IF(ISERR(FIND(CONCATENATE(G$4,","),Pra!$R91))=FALSE,1,"")</f>
        <v/>
      </c>
      <c r="H91" s="176" t="str">
        <f>IF(ISERR(FIND(CONCATENATE(H$4,","),Pra!$R91))=FALSE,1,"")</f>
        <v/>
      </c>
      <c r="I91" s="176" t="str">
        <f>IF(ISERR(FIND(CONCATENATE(I$4,","),Pra!$R91))=FALSE,1,"")</f>
        <v/>
      </c>
      <c r="J91" s="176" t="str">
        <f>IF(ISERR(FIND(CONCATENATE(J$4,","),Pra!$R91))=FALSE,1,"")</f>
        <v/>
      </c>
      <c r="K91" s="176">
        <f>IF(ISERR(FIND(CONCATENATE(K$4,","),Pra!$R91))=FALSE,1,"")</f>
        <v>1</v>
      </c>
      <c r="L91" s="176" t="str">
        <f>IF(ISERR(FIND(CONCATENATE(L$4,","),Pra!$R91))=FALSE,1,"")</f>
        <v/>
      </c>
      <c r="M91" s="176" t="str">
        <f>IF(ISERR(FIND(CONCATENATE(M$4,","),Pra!$R91))=FALSE,1,"")</f>
        <v/>
      </c>
      <c r="N91" s="176" t="str">
        <f>IF(ISERR(FIND(CONCATENATE(N$4,","),Pra!$R91))=FALSE,1,"")</f>
        <v/>
      </c>
      <c r="O91" s="176" t="str">
        <f>IF(ISERR(FIND(CONCATENATE(O$4,","),Pra!$R91))=FALSE,1,"")</f>
        <v/>
      </c>
      <c r="P91" s="176" t="str">
        <f>IF(ISERR(FIND(CONCATENATE(P$4,","),Pra!$R91))=FALSE,1,"")</f>
        <v/>
      </c>
      <c r="Q91" s="176" t="str">
        <f>IF(ISERR(FIND(CONCATENATE(Q$4,","),Pra!$R91))=FALSE,1,"")</f>
        <v/>
      </c>
      <c r="R91" s="176" t="str">
        <f>IF(ISERR(FIND(CONCATENATE(R$4,","),Pra!$R91))=FALSE,1,"")</f>
        <v/>
      </c>
      <c r="S91" s="176" t="str">
        <f>IF(ISERR(FIND(CONCATENATE(S$4,","),Pra!$R91))=FALSE,1,"")</f>
        <v/>
      </c>
      <c r="T91" s="176" t="str">
        <f>IF(ISERR(FIND(CONCATENATE(T$4,","),Pra!$R91))=FALSE,1,"")</f>
        <v/>
      </c>
      <c r="U91" s="176">
        <f>IF(ISERR(FIND(CONCATENATE(U$4,","),Pra!$R91))=FALSE,1,"")</f>
        <v>1</v>
      </c>
      <c r="V91" s="176">
        <f>IF(ISERR(FIND(CONCATENATE(V$4,","),Pra!$R91))=FALSE,1,"")</f>
        <v>1</v>
      </c>
      <c r="W91" s="176">
        <f>IF(ISERR(FIND(CONCATENATE(W$4,","),Pra!$R91))=FALSE,1,"")</f>
        <v>1</v>
      </c>
      <c r="X91" s="176">
        <f>IF(ISERR(FIND(CONCATENATE(X$4,","),Pra!$R91))=FALSE,1,"")</f>
        <v>1</v>
      </c>
      <c r="Y91" s="176" t="str">
        <f>IF(ISERR(FIND(CONCATENATE(Y$4,","),Pra!$R91))=FALSE,1,"")</f>
        <v/>
      </c>
      <c r="Z91" s="176" t="str">
        <f>IF(ISERR(FIND(CONCATENATE(Z$4,","),Pra!$R91))=FALSE,1,"")</f>
        <v/>
      </c>
      <c r="AA91" s="176" t="str">
        <f>IF(ISERR(FIND(CONCATENATE(AA$4,","),Pra!$R91))=FALSE,1,"")</f>
        <v/>
      </c>
      <c r="AB91" s="176" t="str">
        <f>IF(ISERR(FIND(CONCATENATE(AB$4,","),Pra!$R91))=FALSE,1,"")</f>
        <v/>
      </c>
      <c r="AC91" s="176" t="str">
        <f>IF(ISERR(FIND(CONCATENATE(AC$4,","),Pra!$R91))=FALSE,1,"")</f>
        <v/>
      </c>
      <c r="AD91" s="175" t="str">
        <f>(Pra!$C91)</f>
        <v>Przedmiot obieralny 9: 
1) Systemy SCADA
2) Zautomatyzowane systemy wytwórcze</v>
      </c>
      <c r="AE91" s="176" t="str">
        <f>IF(ISERR(FIND(CONCATENATE(AE$4,","),Pra!$S91))=FALSE,1,"")</f>
        <v/>
      </c>
      <c r="AF91" s="176" t="str">
        <f>IF(ISERR(FIND(CONCATENATE(AF$4,","),Pra!$S91))=FALSE,1,"")</f>
        <v/>
      </c>
      <c r="AG91" s="176" t="str">
        <f>IF(ISERR(FIND(CONCATENATE(AG$4,","),Pra!$S91))=FALSE,1,"")</f>
        <v/>
      </c>
      <c r="AH91" s="176" t="str">
        <f>IF(ISERR(FIND(CONCATENATE(AH$4,","),Pra!$S91))=FALSE,1,"")</f>
        <v/>
      </c>
      <c r="AI91" s="176" t="str">
        <f>IF(ISERR(FIND(CONCATENATE(AI$4,","),Pra!$S91))=FALSE,1,"")</f>
        <v/>
      </c>
      <c r="AJ91" s="176" t="str">
        <f>IF(ISERR(FIND(CONCATENATE(AJ$4,","),Pra!$S91))=FALSE,1,"")</f>
        <v/>
      </c>
      <c r="AK91" s="176" t="str">
        <f>IF(ISERR(FIND(CONCATENATE(AK$4,","),Pra!$S91))=FALSE,1,"")</f>
        <v/>
      </c>
      <c r="AL91" s="176" t="str">
        <f>IF(ISERR(FIND(CONCATENATE(AL$4,","),Pra!$S91))=FALSE,1,"")</f>
        <v/>
      </c>
      <c r="AM91" s="176" t="str">
        <f>IF(ISERR(FIND(CONCATENATE(AM$4,","),Pra!$S91))=FALSE,1,"")</f>
        <v/>
      </c>
      <c r="AN91" s="176" t="str">
        <f>IF(ISERR(FIND(CONCATENATE(AN$4,","),Pra!$S91))=FALSE,1,"")</f>
        <v/>
      </c>
      <c r="AO91" s="176">
        <f>IF(ISERR(FIND(CONCATENATE(AO$4,","),Pra!$S91))=FALSE,1,"")</f>
        <v>1</v>
      </c>
      <c r="AP91" s="176" t="str">
        <f>IF(ISERR(FIND(CONCATENATE(AP$4,","),Pra!$S91))=FALSE,1,"")</f>
        <v/>
      </c>
      <c r="AQ91" s="176">
        <f>IF(ISERR(FIND(CONCATENATE(AQ$4,","),Pra!$S91))=FALSE,1,"")</f>
        <v>1</v>
      </c>
      <c r="AR91" s="176" t="str">
        <f>IF(ISERR(FIND(CONCATENATE(AR$4,","),Pra!$S91))=FALSE,1,"")</f>
        <v/>
      </c>
      <c r="AS91" s="176" t="str">
        <f>IF(ISERR(FIND(CONCATENATE(AS$4,","),Pra!$S91))=FALSE,1,"")</f>
        <v/>
      </c>
      <c r="AT91" s="176" t="str">
        <f>IF(ISERR(FIND(CONCATENATE(AT$4,","),Pra!$S91))=FALSE,1,"")</f>
        <v/>
      </c>
      <c r="AU91" s="176" t="str">
        <f>IF(ISERR(FIND(CONCATENATE(AU$4,","),Pra!$S91))=FALSE,1,"")</f>
        <v/>
      </c>
      <c r="AV91" s="176" t="str">
        <f>IF(ISERR(FIND(CONCATENATE(AV$4,","),Pra!$S91))=FALSE,1,"")</f>
        <v/>
      </c>
      <c r="AW91" s="176" t="str">
        <f>IF(ISERR(FIND(CONCATENATE(AW$4,","),Pra!$S91))=FALSE,1,"")</f>
        <v/>
      </c>
      <c r="AX91" s="176">
        <f>IF(ISERR(FIND(CONCATENATE(AX$4,","),Pra!$S91))=FALSE,1,"")</f>
        <v>1</v>
      </c>
      <c r="AY91" s="176" t="str">
        <f>IF(ISERR(FIND(CONCATENATE(AY$4,","),Pra!$S91))=FALSE,1,"")</f>
        <v/>
      </c>
      <c r="AZ91" s="176" t="str">
        <f>IF(ISERR(FIND(CONCATENATE(AZ$4,","),Pra!$S91))=FALSE,1,"")</f>
        <v/>
      </c>
      <c r="BA91" s="176" t="str">
        <f>IF(ISERR(FIND(CONCATENATE(BA$4,","),Pra!$S91))=FALSE,1,"")</f>
        <v/>
      </c>
      <c r="BB91" s="176">
        <f>IF(ISERR(FIND(CONCATENATE(BB$4,","),Pra!$S91))=FALSE,1,"")</f>
        <v>1</v>
      </c>
      <c r="BC91" s="176" t="str">
        <f>IF(ISERR(FIND(CONCATENATE(BC$4,","),Pra!$S91))=FALSE,1,"")</f>
        <v/>
      </c>
      <c r="BD91" s="176" t="str">
        <f>IF(ISERR(FIND(CONCATENATE(BD$4,","),Pra!$S91))=FALSE,1,"")</f>
        <v/>
      </c>
      <c r="BE91" s="176" t="str">
        <f>IF(ISERR(FIND(CONCATENATE(BE$4,","),Pra!$S91))=FALSE,1,"")</f>
        <v/>
      </c>
      <c r="BF91" s="176" t="str">
        <f>IF(ISERR(FIND(CONCATENATE(BF$4,","),Pra!$S91))=FALSE,1,"")</f>
        <v/>
      </c>
      <c r="BG91" s="176" t="str">
        <f>IF(ISERR(FIND(CONCATENATE(BG$4,","),Pra!$S91))=FALSE,1,"")</f>
        <v/>
      </c>
      <c r="BH91" s="176" t="str">
        <f>IF(ISERR(FIND(CONCATENATE(BH$4,","),Pra!$S91))=FALSE,1,"")</f>
        <v/>
      </c>
      <c r="BI91" s="176" t="str">
        <f>IF(ISERR(FIND(CONCATENATE(BI$4,","),Pra!$S91))=FALSE,1,"")</f>
        <v/>
      </c>
      <c r="BJ91" s="176" t="str">
        <f>IF(ISERR(FIND(CONCATENATE(BJ$4,","),Pra!$S91))=FALSE,1,"")</f>
        <v/>
      </c>
      <c r="BK91" s="176" t="str">
        <f>IF(ISERR(FIND(CONCATENATE(BK$4,","),Pra!$S91))=FALSE,1,"")</f>
        <v/>
      </c>
      <c r="BL91" s="176" t="str">
        <f>IF(ISERR(FIND(CONCATENATE(BL$4,","),Pra!$S91))=FALSE,1,"")</f>
        <v/>
      </c>
      <c r="BM91" s="176" t="str">
        <f>IF(ISERR(FIND(CONCATENATE(BM$4,","),Pra!$S91))=FALSE,1,"")</f>
        <v/>
      </c>
      <c r="BN91" s="175" t="str">
        <f>(Pra!$C91)</f>
        <v>Przedmiot obieralny 9: 
1) Systemy SCADA
2) Zautomatyzowane systemy wytwórcze</v>
      </c>
      <c r="BO91" s="176" t="str">
        <f>IF(ISERR(FIND(CONCATENATE(BO$4,","),Pra!$T91))=FALSE,1,"")</f>
        <v/>
      </c>
      <c r="BP91" s="176" t="str">
        <f>IF(ISERR(FIND(CONCATENATE(BP$4,","),Pra!$T91))=FALSE,1,"")</f>
        <v/>
      </c>
      <c r="BQ91" s="176">
        <f>IF(ISERR(FIND(CONCATENATE(BQ$4,","),Pra!$T91))=FALSE,1,"")</f>
        <v>1</v>
      </c>
      <c r="BR91" s="176">
        <f>IF(ISERR(FIND(CONCATENATE(BR$4,","),Pra!$T91))=FALSE,1,"")</f>
        <v>1</v>
      </c>
      <c r="BS91" s="176">
        <f>IF(ISERR(FIND(CONCATENATE(BS$4,","),Pra!$T91))=FALSE,1,"")</f>
        <v>1</v>
      </c>
      <c r="BT91" s="176" t="str">
        <f>IF(ISERR(FIND(CONCATENATE(BT$4,","),Pra!$T91))=FALSE,1,"")</f>
        <v/>
      </c>
      <c r="BU91" s="176" t="str">
        <f>IF(ISERR(FIND(CONCATENATE(BU$4,","),Pra!$T91))=FALSE,1,"")</f>
        <v/>
      </c>
    </row>
    <row r="92" spans="1:73" ht="12.75" customHeight="1">
      <c r="A92" s="175" t="str">
        <f>(Pra!$C92)</f>
        <v>Przedmiot obieralny 10:
1) Monitoring i sterowanie w inżynierii środowiska
2) Programowanie robotów i planowanie zadań</v>
      </c>
      <c r="B92" s="176" t="str">
        <f>IF(ISERR(FIND(CONCATENATE(B$4,","),Pra!$R92))=FALSE,1,"")</f>
        <v/>
      </c>
      <c r="C92" s="176" t="str">
        <f>IF(ISERR(FIND(CONCATENATE(C$4,","),Pra!$R92))=FALSE,1,"")</f>
        <v/>
      </c>
      <c r="D92" s="176" t="str">
        <f>IF(ISERR(FIND(CONCATENATE(D$4,","),Pra!$R92))=FALSE,1,"")</f>
        <v/>
      </c>
      <c r="E92" s="176" t="str">
        <f>IF(ISERR(FIND(CONCATENATE(E$4,","),Pra!$R92))=FALSE,1,"")</f>
        <v/>
      </c>
      <c r="F92" s="176" t="str">
        <f>IF(ISERR(FIND(CONCATENATE(F$4,","),Pra!$R92))=FALSE,1,"")</f>
        <v/>
      </c>
      <c r="G92" s="176" t="str">
        <f>IF(ISERR(FIND(CONCATENATE(G$4,","),Pra!$R92))=FALSE,1,"")</f>
        <v/>
      </c>
      <c r="H92" s="176" t="str">
        <f>IF(ISERR(FIND(CONCATENATE(H$4,","),Pra!$R92))=FALSE,1,"")</f>
        <v/>
      </c>
      <c r="I92" s="176" t="str">
        <f>IF(ISERR(FIND(CONCATENATE(I$4,","),Pra!$R92))=FALSE,1,"")</f>
        <v/>
      </c>
      <c r="J92" s="176" t="str">
        <f>IF(ISERR(FIND(CONCATENATE(J$4,","),Pra!$R92))=FALSE,1,"")</f>
        <v/>
      </c>
      <c r="K92" s="176">
        <f>IF(ISERR(FIND(CONCATENATE(K$4,","),Pra!$R92))=FALSE,1,"")</f>
        <v>1</v>
      </c>
      <c r="L92" s="176" t="str">
        <f>IF(ISERR(FIND(CONCATENATE(L$4,","),Pra!$R92))=FALSE,1,"")</f>
        <v/>
      </c>
      <c r="M92" s="176" t="str">
        <f>IF(ISERR(FIND(CONCATENATE(M$4,","),Pra!$R92))=FALSE,1,"")</f>
        <v/>
      </c>
      <c r="N92" s="176" t="str">
        <f>IF(ISERR(FIND(CONCATENATE(N$4,","),Pra!$R92))=FALSE,1,"")</f>
        <v/>
      </c>
      <c r="O92" s="176" t="str">
        <f>IF(ISERR(FIND(CONCATENATE(O$4,","),Pra!$R92))=FALSE,1,"")</f>
        <v/>
      </c>
      <c r="P92" s="176" t="str">
        <f>IF(ISERR(FIND(CONCATENATE(P$4,","),Pra!$R92))=FALSE,1,"")</f>
        <v/>
      </c>
      <c r="Q92" s="176">
        <f>IF(ISERR(FIND(CONCATENATE(Q$4,","),Pra!$R92))=FALSE,1,"")</f>
        <v>1</v>
      </c>
      <c r="R92" s="176" t="str">
        <f>IF(ISERR(FIND(CONCATENATE(R$4,","),Pra!$R92))=FALSE,1,"")</f>
        <v/>
      </c>
      <c r="S92" s="176">
        <f>IF(ISERR(FIND(CONCATENATE(S$4,","),Pra!$R92))=FALSE,1,"")</f>
        <v>1</v>
      </c>
      <c r="T92" s="176" t="str">
        <f>IF(ISERR(FIND(CONCATENATE(T$4,","),Pra!$R92))=FALSE,1,"")</f>
        <v/>
      </c>
      <c r="U92" s="176" t="str">
        <f>IF(ISERR(FIND(CONCATENATE(U$4,","),Pra!$R92))=FALSE,1,"")</f>
        <v/>
      </c>
      <c r="V92" s="176" t="str">
        <f>IF(ISERR(FIND(CONCATENATE(V$4,","),Pra!$R92))=FALSE,1,"")</f>
        <v/>
      </c>
      <c r="W92" s="176" t="str">
        <f>IF(ISERR(FIND(CONCATENATE(W$4,","),Pra!$R92))=FALSE,1,"")</f>
        <v/>
      </c>
      <c r="X92" s="176">
        <f>IF(ISERR(FIND(CONCATENATE(X$4,","),Pra!$R92))=FALSE,1,"")</f>
        <v>1</v>
      </c>
      <c r="Y92" s="176" t="str">
        <f>IF(ISERR(FIND(CONCATENATE(Y$4,","),Pra!$R92))=FALSE,1,"")</f>
        <v/>
      </c>
      <c r="Z92" s="176" t="str">
        <f>IF(ISERR(FIND(CONCATENATE(Z$4,","),Pra!$R92))=FALSE,1,"")</f>
        <v/>
      </c>
      <c r="AA92" s="176" t="str">
        <f>IF(ISERR(FIND(CONCATENATE(AA$4,","),Pra!$R92))=FALSE,1,"")</f>
        <v/>
      </c>
      <c r="AB92" s="176" t="str">
        <f>IF(ISERR(FIND(CONCATENATE(AB$4,","),Pra!$R92))=FALSE,1,"")</f>
        <v/>
      </c>
      <c r="AC92" s="176" t="str">
        <f>IF(ISERR(FIND(CONCATENATE(AC$4,","),Pra!$R92))=FALSE,1,"")</f>
        <v/>
      </c>
      <c r="AD92" s="175" t="str">
        <f>(Pra!$C92)</f>
        <v>Przedmiot obieralny 10:
1) Monitoring i sterowanie w inżynierii środowiska
2) Programowanie robotów i planowanie zadań</v>
      </c>
      <c r="AE92" s="176" t="str">
        <f>IF(ISERR(FIND(CONCATENATE(AE$4,","),Pra!$S92))=FALSE,1,"")</f>
        <v/>
      </c>
      <c r="AF92" s="176" t="str">
        <f>IF(ISERR(FIND(CONCATENATE(AF$4,","),Pra!$S92))=FALSE,1,"")</f>
        <v/>
      </c>
      <c r="AG92" s="176" t="str">
        <f>IF(ISERR(FIND(CONCATENATE(AG$4,","),Pra!$S92))=FALSE,1,"")</f>
        <v/>
      </c>
      <c r="AH92" s="176" t="str">
        <f>IF(ISERR(FIND(CONCATENATE(AH$4,","),Pra!$S92))=FALSE,1,"")</f>
        <v/>
      </c>
      <c r="AI92" s="176" t="str">
        <f>IF(ISERR(FIND(CONCATENATE(AI$4,","),Pra!$S92))=FALSE,1,"")</f>
        <v/>
      </c>
      <c r="AJ92" s="176" t="str">
        <f>IF(ISERR(FIND(CONCATENATE(AJ$4,","),Pra!$S92))=FALSE,1,"")</f>
        <v/>
      </c>
      <c r="AK92" s="176" t="str">
        <f>IF(ISERR(FIND(CONCATENATE(AK$4,","),Pra!$S92))=FALSE,1,"")</f>
        <v/>
      </c>
      <c r="AL92" s="176" t="str">
        <f>IF(ISERR(FIND(CONCATENATE(AL$4,","),Pra!$S92))=FALSE,1,"")</f>
        <v/>
      </c>
      <c r="AM92" s="176" t="str">
        <f>IF(ISERR(FIND(CONCATENATE(AM$4,","),Pra!$S92))=FALSE,1,"")</f>
        <v/>
      </c>
      <c r="AN92" s="176">
        <f>IF(ISERR(FIND(CONCATENATE(AN$4,","),Pra!$S92))=FALSE,1,"")</f>
        <v>1</v>
      </c>
      <c r="AO92" s="176" t="str">
        <f>IF(ISERR(FIND(CONCATENATE(AO$4,","),Pra!$S92))=FALSE,1,"")</f>
        <v/>
      </c>
      <c r="AP92" s="176" t="str">
        <f>IF(ISERR(FIND(CONCATENATE(AP$4,","),Pra!$S92))=FALSE,1,"")</f>
        <v/>
      </c>
      <c r="AQ92" s="176">
        <f>IF(ISERR(FIND(CONCATENATE(AQ$4,","),Pra!$S92))=FALSE,1,"")</f>
        <v>1</v>
      </c>
      <c r="AR92" s="176" t="str">
        <f>IF(ISERR(FIND(CONCATENATE(AR$4,","),Pra!$S92))=FALSE,1,"")</f>
        <v/>
      </c>
      <c r="AS92" s="176" t="str">
        <f>IF(ISERR(FIND(CONCATENATE(AS$4,","),Pra!$S92))=FALSE,1,"")</f>
        <v/>
      </c>
      <c r="AT92" s="176" t="str">
        <f>IF(ISERR(FIND(CONCATENATE(AT$4,","),Pra!$S92))=FALSE,1,"")</f>
        <v/>
      </c>
      <c r="AU92" s="176">
        <f>IF(ISERR(FIND(CONCATENATE(AU$4,","),Pra!$S92))=FALSE,1,"")</f>
        <v>1</v>
      </c>
      <c r="AV92" s="176" t="str">
        <f>IF(ISERR(FIND(CONCATENATE(AV$4,","),Pra!$S92))=FALSE,1,"")</f>
        <v/>
      </c>
      <c r="AW92" s="176">
        <f>IF(ISERR(FIND(CONCATENATE(AW$4,","),Pra!$S92))=FALSE,1,"")</f>
        <v>1</v>
      </c>
      <c r="AX92" s="176" t="str">
        <f>IF(ISERR(FIND(CONCATENATE(AX$4,","),Pra!$S92))=FALSE,1,"")</f>
        <v/>
      </c>
      <c r="AY92" s="176" t="str">
        <f>IF(ISERR(FIND(CONCATENATE(AY$4,","),Pra!$S92))=FALSE,1,"")</f>
        <v/>
      </c>
      <c r="AZ92" s="176" t="str">
        <f>IF(ISERR(FIND(CONCATENATE(AZ$4,","),Pra!$S92))=FALSE,1,"")</f>
        <v/>
      </c>
      <c r="BA92" s="176" t="str">
        <f>IF(ISERR(FIND(CONCATENATE(BA$4,","),Pra!$S92))=FALSE,1,"")</f>
        <v/>
      </c>
      <c r="BB92" s="176">
        <f>IF(ISERR(FIND(CONCATENATE(BB$4,","),Pra!$S92))=FALSE,1,"")</f>
        <v>1</v>
      </c>
      <c r="BC92" s="176" t="str">
        <f>IF(ISERR(FIND(CONCATENATE(BC$4,","),Pra!$S92))=FALSE,1,"")</f>
        <v/>
      </c>
      <c r="BD92" s="176" t="str">
        <f>IF(ISERR(FIND(CONCATENATE(BD$4,","),Pra!$S92))=FALSE,1,"")</f>
        <v/>
      </c>
      <c r="BE92" s="176" t="str">
        <f>IF(ISERR(FIND(CONCATENATE(BE$4,","),Pra!$S92))=FALSE,1,"")</f>
        <v/>
      </c>
      <c r="BF92" s="176">
        <f>IF(ISERR(FIND(CONCATENATE(BF$4,","),Pra!$S92))=FALSE,1,"")</f>
        <v>1</v>
      </c>
      <c r="BG92" s="176" t="str">
        <f>IF(ISERR(FIND(CONCATENATE(BG$4,","),Pra!$S92))=FALSE,1,"")</f>
        <v/>
      </c>
      <c r="BH92" s="176" t="str">
        <f>IF(ISERR(FIND(CONCATENATE(BH$4,","),Pra!$S92))=FALSE,1,"")</f>
        <v/>
      </c>
      <c r="BI92" s="176" t="str">
        <f>IF(ISERR(FIND(CONCATENATE(BI$4,","),Pra!$S92))=FALSE,1,"")</f>
        <v/>
      </c>
      <c r="BJ92" s="176" t="str">
        <f>IF(ISERR(FIND(CONCATENATE(BJ$4,","),Pra!$S92))=FALSE,1,"")</f>
        <v/>
      </c>
      <c r="BK92" s="176" t="str">
        <f>IF(ISERR(FIND(CONCATENATE(BK$4,","),Pra!$S92))=FALSE,1,"")</f>
        <v/>
      </c>
      <c r="BL92" s="176" t="str">
        <f>IF(ISERR(FIND(CONCATENATE(BL$4,","),Pra!$S92))=FALSE,1,"")</f>
        <v/>
      </c>
      <c r="BM92" s="176" t="str">
        <f>IF(ISERR(FIND(CONCATENATE(BM$4,","),Pra!$S92))=FALSE,1,"")</f>
        <v/>
      </c>
      <c r="BN92" s="175" t="str">
        <f>(Pra!$C92)</f>
        <v>Przedmiot obieralny 10:
1) Monitoring i sterowanie w inżynierii środowiska
2) Programowanie robotów i planowanie zadań</v>
      </c>
      <c r="BO92" s="176" t="str">
        <f>IF(ISERR(FIND(CONCATENATE(BO$4,","),Pra!$T92))=FALSE,1,"")</f>
        <v/>
      </c>
      <c r="BP92" s="176" t="str">
        <f>IF(ISERR(FIND(CONCATENATE(BP$4,","),Pra!$T92))=FALSE,1,"")</f>
        <v/>
      </c>
      <c r="BQ92" s="176">
        <f>IF(ISERR(FIND(CONCATENATE(BQ$4,","),Pra!$T92))=FALSE,1,"")</f>
        <v>1</v>
      </c>
      <c r="BR92" s="176">
        <f>IF(ISERR(FIND(CONCATENATE(BR$4,","),Pra!$T92))=FALSE,1,"")</f>
        <v>1</v>
      </c>
      <c r="BS92" s="176">
        <f>IF(ISERR(FIND(CONCATENATE(BS$4,","),Pra!$T92))=FALSE,1,"")</f>
        <v>1</v>
      </c>
      <c r="BT92" s="176" t="str">
        <f>IF(ISERR(FIND(CONCATENATE(BT$4,","),Pra!$T92))=FALSE,1,"")</f>
        <v/>
      </c>
      <c r="BU92" s="176" t="str">
        <f>IF(ISERR(FIND(CONCATENATE(BU$4,","),Pra!$T92))=FALSE,1,"")</f>
        <v/>
      </c>
    </row>
    <row r="93" spans="1:73" ht="12.75" customHeight="1">
      <c r="A93" s="175" t="str">
        <f>(Pra!$C93)</f>
        <v>Przedmiot obieralny 11: 
1) Sieci komputerowe
2) Sterowniki programowalne i sieci przemysłowe</v>
      </c>
      <c r="B93" s="176" t="str">
        <f>IF(ISERR(FIND(CONCATENATE(B$4,","),Pra!$R93))=FALSE,1,"")</f>
        <v/>
      </c>
      <c r="C93" s="176" t="str">
        <f>IF(ISERR(FIND(CONCATENATE(C$4,","),Pra!$R93))=FALSE,1,"")</f>
        <v/>
      </c>
      <c r="D93" s="176" t="str">
        <f>IF(ISERR(FIND(CONCATENATE(D$4,","),Pra!$R93))=FALSE,1,"")</f>
        <v/>
      </c>
      <c r="E93" s="176" t="str">
        <f>IF(ISERR(FIND(CONCATENATE(E$4,","),Pra!$R93))=FALSE,1,"")</f>
        <v/>
      </c>
      <c r="F93" s="176" t="str">
        <f>IF(ISERR(FIND(CONCATENATE(F$4,","),Pra!$R93))=FALSE,1,"")</f>
        <v/>
      </c>
      <c r="G93" s="176" t="str">
        <f>IF(ISERR(FIND(CONCATENATE(G$4,","),Pra!$R93))=FALSE,1,"")</f>
        <v/>
      </c>
      <c r="H93" s="176" t="str">
        <f>IF(ISERR(FIND(CONCATENATE(H$4,","),Pra!$R93))=FALSE,1,"")</f>
        <v/>
      </c>
      <c r="I93" s="176" t="str">
        <f>IF(ISERR(FIND(CONCATENATE(I$4,","),Pra!$R93))=FALSE,1,"")</f>
        <v/>
      </c>
      <c r="J93" s="176">
        <f>IF(ISERR(FIND(CONCATENATE(J$4,","),Pra!$R93))=FALSE,1,"")</f>
        <v>1</v>
      </c>
      <c r="K93" s="176" t="str">
        <f>IF(ISERR(FIND(CONCATENATE(K$4,","),Pra!$R93))=FALSE,1,"")</f>
        <v/>
      </c>
      <c r="L93" s="176" t="str">
        <f>IF(ISERR(FIND(CONCATENATE(L$4,","),Pra!$R93))=FALSE,1,"")</f>
        <v/>
      </c>
      <c r="M93" s="176" t="str">
        <f>IF(ISERR(FIND(CONCATENATE(M$4,","),Pra!$R93))=FALSE,1,"")</f>
        <v/>
      </c>
      <c r="N93" s="176">
        <f>IF(ISERR(FIND(CONCATENATE(N$4,","),Pra!$R93))=FALSE,1,"")</f>
        <v>1</v>
      </c>
      <c r="O93" s="176" t="str">
        <f>IF(ISERR(FIND(CONCATENATE(O$4,","),Pra!$R93))=FALSE,1,"")</f>
        <v/>
      </c>
      <c r="P93" s="176" t="str">
        <f>IF(ISERR(FIND(CONCATENATE(P$4,","),Pra!$R93))=FALSE,1,"")</f>
        <v/>
      </c>
      <c r="Q93" s="176" t="str">
        <f>IF(ISERR(FIND(CONCATENATE(Q$4,","),Pra!$R93))=FALSE,1,"")</f>
        <v/>
      </c>
      <c r="R93" s="176" t="str">
        <f>IF(ISERR(FIND(CONCATENATE(R$4,","),Pra!$R93))=FALSE,1,"")</f>
        <v/>
      </c>
      <c r="S93" s="176" t="str">
        <f>IF(ISERR(FIND(CONCATENATE(S$4,","),Pra!$R93))=FALSE,1,"")</f>
        <v/>
      </c>
      <c r="T93" s="176" t="str">
        <f>IF(ISERR(FIND(CONCATENATE(T$4,","),Pra!$R93))=FALSE,1,"")</f>
        <v/>
      </c>
      <c r="U93" s="176" t="str">
        <f>IF(ISERR(FIND(CONCATENATE(U$4,","),Pra!$R93))=FALSE,1,"")</f>
        <v/>
      </c>
      <c r="V93" s="176" t="str">
        <f>IF(ISERR(FIND(CONCATENATE(V$4,","),Pra!$R93))=FALSE,1,"")</f>
        <v/>
      </c>
      <c r="W93" s="176">
        <f>IF(ISERR(FIND(CONCATENATE(W$4,","),Pra!$R93))=FALSE,1,"")</f>
        <v>1</v>
      </c>
      <c r="X93" s="176" t="str">
        <f>IF(ISERR(FIND(CONCATENATE(X$4,","),Pra!$R93))=FALSE,1,"")</f>
        <v/>
      </c>
      <c r="Y93" s="176" t="str">
        <f>IF(ISERR(FIND(CONCATENATE(Y$4,","),Pra!$R93))=FALSE,1,"")</f>
        <v/>
      </c>
      <c r="Z93" s="176" t="str">
        <f>IF(ISERR(FIND(CONCATENATE(Z$4,","),Pra!$R93))=FALSE,1,"")</f>
        <v/>
      </c>
      <c r="AA93" s="176" t="str">
        <f>IF(ISERR(FIND(CONCATENATE(AA$4,","),Pra!$R93))=FALSE,1,"")</f>
        <v/>
      </c>
      <c r="AB93" s="176" t="str">
        <f>IF(ISERR(FIND(CONCATENATE(AB$4,","),Pra!$R93))=FALSE,1,"")</f>
        <v/>
      </c>
      <c r="AC93" s="176" t="str">
        <f>IF(ISERR(FIND(CONCATENATE(AC$4,","),Pra!$R93))=FALSE,1,"")</f>
        <v/>
      </c>
      <c r="AD93" s="175" t="str">
        <f>(Pra!$C93)</f>
        <v>Przedmiot obieralny 11: 
1) Sieci komputerowe
2) Sterowniki programowalne i sieci przemysłowe</v>
      </c>
      <c r="AE93" s="176">
        <f>IF(ISERR(FIND(CONCATENATE(AE$4,","),Pra!$S93))=FALSE,1,"")</f>
        <v>1</v>
      </c>
      <c r="AF93" s="176">
        <f>IF(ISERR(FIND(CONCATENATE(AF$4,","),Pra!$S93))=FALSE,1,"")</f>
        <v>1</v>
      </c>
      <c r="AG93" s="176" t="str">
        <f>IF(ISERR(FIND(CONCATENATE(AG$4,","),Pra!$S93))=FALSE,1,"")</f>
        <v/>
      </c>
      <c r="AH93" s="176" t="str">
        <f>IF(ISERR(FIND(CONCATENATE(AH$4,","),Pra!$S93))=FALSE,1,"")</f>
        <v/>
      </c>
      <c r="AI93" s="176" t="str">
        <f>IF(ISERR(FIND(CONCATENATE(AI$4,","),Pra!$S93))=FALSE,1,"")</f>
        <v/>
      </c>
      <c r="AJ93" s="176" t="str">
        <f>IF(ISERR(FIND(CONCATENATE(AJ$4,","),Pra!$S93))=FALSE,1,"")</f>
        <v/>
      </c>
      <c r="AK93" s="176" t="str">
        <f>IF(ISERR(FIND(CONCATENATE(AK$4,","),Pra!$S93))=FALSE,1,"")</f>
        <v/>
      </c>
      <c r="AL93" s="176" t="str">
        <f>IF(ISERR(FIND(CONCATENATE(AL$4,","),Pra!$S93))=FALSE,1,"")</f>
        <v/>
      </c>
      <c r="AM93" s="176" t="str">
        <f>IF(ISERR(FIND(CONCATENATE(AM$4,","),Pra!$S93))=FALSE,1,"")</f>
        <v/>
      </c>
      <c r="AN93" s="176" t="str">
        <f>IF(ISERR(FIND(CONCATENATE(AN$4,","),Pra!$S93))=FALSE,1,"")</f>
        <v/>
      </c>
      <c r="AO93" s="176" t="str">
        <f>IF(ISERR(FIND(CONCATENATE(AO$4,","),Pra!$S93))=FALSE,1,"")</f>
        <v/>
      </c>
      <c r="AP93" s="176" t="str">
        <f>IF(ISERR(FIND(CONCATENATE(AP$4,","),Pra!$S93))=FALSE,1,"")</f>
        <v/>
      </c>
      <c r="AQ93" s="176" t="str">
        <f>IF(ISERR(FIND(CONCATENATE(AQ$4,","),Pra!$S93))=FALSE,1,"")</f>
        <v/>
      </c>
      <c r="AR93" s="176" t="str">
        <f>IF(ISERR(FIND(CONCATENATE(AR$4,","),Pra!$S93))=FALSE,1,"")</f>
        <v/>
      </c>
      <c r="AS93" s="176" t="str">
        <f>IF(ISERR(FIND(CONCATENATE(AS$4,","),Pra!$S93))=FALSE,1,"")</f>
        <v/>
      </c>
      <c r="AT93" s="176" t="str">
        <f>IF(ISERR(FIND(CONCATENATE(AT$4,","),Pra!$S93))=FALSE,1,"")</f>
        <v/>
      </c>
      <c r="AU93" s="176" t="str">
        <f>IF(ISERR(FIND(CONCATENATE(AU$4,","),Pra!$S93))=FALSE,1,"")</f>
        <v/>
      </c>
      <c r="AV93" s="176" t="str">
        <f>IF(ISERR(FIND(CONCATENATE(AV$4,","),Pra!$S93))=FALSE,1,"")</f>
        <v/>
      </c>
      <c r="AW93" s="176" t="str">
        <f>IF(ISERR(FIND(CONCATENATE(AW$4,","),Pra!$S93))=FALSE,1,"")</f>
        <v/>
      </c>
      <c r="AX93" s="176" t="str">
        <f>IF(ISERR(FIND(CONCATENATE(AX$4,","),Pra!$S93))=FALSE,1,"")</f>
        <v/>
      </c>
      <c r="AY93" s="176" t="str">
        <f>IF(ISERR(FIND(CONCATENATE(AY$4,","),Pra!$S93))=FALSE,1,"")</f>
        <v/>
      </c>
      <c r="AZ93" s="176" t="str">
        <f>IF(ISERR(FIND(CONCATENATE(AZ$4,","),Pra!$S93))=FALSE,1,"")</f>
        <v/>
      </c>
      <c r="BA93" s="176" t="str">
        <f>IF(ISERR(FIND(CONCATENATE(BA$4,","),Pra!$S93))=FALSE,1,"")</f>
        <v/>
      </c>
      <c r="BB93" s="176" t="str">
        <f>IF(ISERR(FIND(CONCATENATE(BB$4,","),Pra!$S93))=FALSE,1,"")</f>
        <v/>
      </c>
      <c r="BC93" s="176" t="str">
        <f>IF(ISERR(FIND(CONCATENATE(BC$4,","),Pra!$S93))=FALSE,1,"")</f>
        <v/>
      </c>
      <c r="BD93" s="176" t="str">
        <f>IF(ISERR(FIND(CONCATENATE(BD$4,","),Pra!$S93))=FALSE,1,"")</f>
        <v/>
      </c>
      <c r="BE93" s="176" t="str">
        <f>IF(ISERR(FIND(CONCATENATE(BE$4,","),Pra!$S93))=FALSE,1,"")</f>
        <v/>
      </c>
      <c r="BF93" s="176">
        <f>IF(ISERR(FIND(CONCATENATE(BF$4,","),Pra!$S93))=FALSE,1,"")</f>
        <v>1</v>
      </c>
      <c r="BG93" s="176" t="str">
        <f>IF(ISERR(FIND(CONCATENATE(BG$4,","),Pra!$S93))=FALSE,1,"")</f>
        <v/>
      </c>
      <c r="BH93" s="176" t="str">
        <f>IF(ISERR(FIND(CONCATENATE(BH$4,","),Pra!$S93))=FALSE,1,"")</f>
        <v/>
      </c>
      <c r="BI93" s="176" t="str">
        <f>IF(ISERR(FIND(CONCATENATE(BI$4,","),Pra!$S93))=FALSE,1,"")</f>
        <v/>
      </c>
      <c r="BJ93" s="176" t="str">
        <f>IF(ISERR(FIND(CONCATENATE(BJ$4,","),Pra!$S93))=FALSE,1,"")</f>
        <v/>
      </c>
      <c r="BK93" s="176" t="str">
        <f>IF(ISERR(FIND(CONCATENATE(BK$4,","),Pra!$S93))=FALSE,1,"")</f>
        <v/>
      </c>
      <c r="BL93" s="176" t="str">
        <f>IF(ISERR(FIND(CONCATENATE(BL$4,","),Pra!$S93))=FALSE,1,"")</f>
        <v/>
      </c>
      <c r="BM93" s="176" t="str">
        <f>IF(ISERR(FIND(CONCATENATE(BM$4,","),Pra!$S93))=FALSE,1,"")</f>
        <v/>
      </c>
      <c r="BN93" s="175" t="str">
        <f>(Pra!$C93)</f>
        <v>Przedmiot obieralny 11: 
1) Sieci komputerowe
2) Sterowniki programowalne i sieci przemysłowe</v>
      </c>
      <c r="BO93" s="176">
        <f>IF(ISERR(FIND(CONCATENATE(BO$4,","),Pra!$T93))=FALSE,1,"")</f>
        <v>1</v>
      </c>
      <c r="BP93" s="176">
        <f>IF(ISERR(FIND(CONCATENATE(BP$4,","),Pra!$T93))=FALSE,1,"")</f>
        <v>1</v>
      </c>
      <c r="BQ93" s="176" t="str">
        <f>IF(ISERR(FIND(CONCATENATE(BQ$4,","),Pra!$T93))=FALSE,1,"")</f>
        <v/>
      </c>
      <c r="BR93" s="176">
        <f>IF(ISERR(FIND(CONCATENATE(BR$4,","),Pra!$T93))=FALSE,1,"")</f>
        <v>1</v>
      </c>
      <c r="BS93" s="176">
        <f>IF(ISERR(FIND(CONCATENATE(BS$4,","),Pra!$T93))=FALSE,1,"")</f>
        <v>1</v>
      </c>
      <c r="BT93" s="176" t="str">
        <f>IF(ISERR(FIND(CONCATENATE(BT$4,","),Pra!$T93))=FALSE,1,"")</f>
        <v/>
      </c>
      <c r="BU93" s="176" t="str">
        <f>IF(ISERR(FIND(CONCATENATE(BU$4,","),Pra!$T93))=FALSE,1,"")</f>
        <v/>
      </c>
    </row>
    <row r="94" spans="1:73" ht="12.75" customHeight="1">
      <c r="A94" s="175" t="str">
        <f>(Pra!$C94)</f>
        <v>Przedmiot obieralny 12 - nauki humanistyczne:
1) Etyka 
2) Filozofia
3) Metodologia nauk dla inżynierów</v>
      </c>
      <c r="B94" s="176" t="str">
        <f>IF(ISERR(FIND(CONCATENATE(B$4,","),Pra!$R94))=FALSE,1,"")</f>
        <v/>
      </c>
      <c r="C94" s="176" t="str">
        <f>IF(ISERR(FIND(CONCATENATE(C$4,","),Pra!$R94))=FALSE,1,"")</f>
        <v/>
      </c>
      <c r="D94" s="176" t="str">
        <f>IF(ISERR(FIND(CONCATENATE(D$4,","),Pra!$R94))=FALSE,1,"")</f>
        <v/>
      </c>
      <c r="E94" s="176" t="str">
        <f>IF(ISERR(FIND(CONCATENATE(E$4,","),Pra!$R94))=FALSE,1,"")</f>
        <v/>
      </c>
      <c r="F94" s="176" t="str">
        <f>IF(ISERR(FIND(CONCATENATE(F$4,","),Pra!$R94))=FALSE,1,"")</f>
        <v/>
      </c>
      <c r="G94" s="176" t="str">
        <f>IF(ISERR(FIND(CONCATENATE(G$4,","),Pra!$R94))=FALSE,1,"")</f>
        <v/>
      </c>
      <c r="H94" s="176" t="str">
        <f>IF(ISERR(FIND(CONCATENATE(H$4,","),Pra!$R94))=FALSE,1,"")</f>
        <v/>
      </c>
      <c r="I94" s="176" t="str">
        <f>IF(ISERR(FIND(CONCATENATE(I$4,","),Pra!$R94))=FALSE,1,"")</f>
        <v/>
      </c>
      <c r="J94" s="176" t="str">
        <f>IF(ISERR(FIND(CONCATENATE(J$4,","),Pra!$R94))=FALSE,1,"")</f>
        <v/>
      </c>
      <c r="K94" s="176" t="str">
        <f>IF(ISERR(FIND(CONCATENATE(K$4,","),Pra!$R94))=FALSE,1,"")</f>
        <v/>
      </c>
      <c r="L94" s="176" t="str">
        <f>IF(ISERR(FIND(CONCATENATE(L$4,","),Pra!$R94))=FALSE,1,"")</f>
        <v/>
      </c>
      <c r="M94" s="176" t="str">
        <f>IF(ISERR(FIND(CONCATENATE(M$4,","),Pra!$R94))=FALSE,1,"")</f>
        <v/>
      </c>
      <c r="N94" s="176" t="str">
        <f>IF(ISERR(FIND(CONCATENATE(N$4,","),Pra!$R94))=FALSE,1,"")</f>
        <v/>
      </c>
      <c r="O94" s="176" t="str">
        <f>IF(ISERR(FIND(CONCATENATE(O$4,","),Pra!$R94))=FALSE,1,"")</f>
        <v/>
      </c>
      <c r="P94" s="176" t="str">
        <f>IF(ISERR(FIND(CONCATENATE(P$4,","),Pra!$R94))=FALSE,1,"")</f>
        <v/>
      </c>
      <c r="Q94" s="176" t="str">
        <f>IF(ISERR(FIND(CONCATENATE(Q$4,","),Pra!$R94))=FALSE,1,"")</f>
        <v/>
      </c>
      <c r="R94" s="176" t="str">
        <f>IF(ISERR(FIND(CONCATENATE(R$4,","),Pra!$R94))=FALSE,1,"")</f>
        <v/>
      </c>
      <c r="S94" s="176" t="str">
        <f>IF(ISERR(FIND(CONCATENATE(S$4,","),Pra!$R94))=FALSE,1,"")</f>
        <v/>
      </c>
      <c r="T94" s="176" t="str">
        <f>IF(ISERR(FIND(CONCATENATE(T$4,","),Pra!$R94))=FALSE,1,"")</f>
        <v/>
      </c>
      <c r="U94" s="176" t="str">
        <f>IF(ISERR(FIND(CONCATENATE(U$4,","),Pra!$R94))=FALSE,1,"")</f>
        <v/>
      </c>
      <c r="V94" s="176" t="str">
        <f>IF(ISERR(FIND(CONCATENATE(V$4,","),Pra!$R94))=FALSE,1,"")</f>
        <v/>
      </c>
      <c r="W94" s="176" t="str">
        <f>IF(ISERR(FIND(CONCATENATE(W$4,","),Pra!$R94))=FALSE,1,"")</f>
        <v/>
      </c>
      <c r="X94" s="176">
        <f>IF(ISERR(FIND(CONCATENATE(X$4,","),Pra!$R94))=FALSE,1,"")</f>
        <v>1</v>
      </c>
      <c r="Y94" s="176">
        <f>IF(ISERR(FIND(CONCATENATE(Y$4,","),Pra!$R94))=FALSE,1,"")</f>
        <v>1</v>
      </c>
      <c r="Z94" s="176" t="str">
        <f>IF(ISERR(FIND(CONCATENATE(Z$4,","),Pra!$R94))=FALSE,1,"")</f>
        <v/>
      </c>
      <c r="AA94" s="176">
        <f>IF(ISERR(FIND(CONCATENATE(AA$4,","),Pra!$R94))=FALSE,1,"")</f>
        <v>1</v>
      </c>
      <c r="AB94" s="176" t="str">
        <f>IF(ISERR(FIND(CONCATENATE(AB$4,","),Pra!$R94))=FALSE,1,"")</f>
        <v/>
      </c>
      <c r="AC94" s="176" t="str">
        <f>IF(ISERR(FIND(CONCATENATE(AC$4,","),Pra!$R94))=FALSE,1,"")</f>
        <v/>
      </c>
      <c r="AD94" s="175" t="str">
        <f>(Pra!$C94)</f>
        <v>Przedmiot obieralny 12 - nauki humanistyczne:
1) Etyka 
2) Filozofia
3) Metodologia nauk dla inżynierów</v>
      </c>
      <c r="AE94" s="176" t="str">
        <f>IF(ISERR(FIND(CONCATENATE(AE$4,","),Pra!$S94))=FALSE,1,"")</f>
        <v/>
      </c>
      <c r="AF94" s="176" t="str">
        <f>IF(ISERR(FIND(CONCATENATE(AF$4,","),Pra!$S94))=FALSE,1,"")</f>
        <v/>
      </c>
      <c r="AG94" s="176">
        <f>IF(ISERR(FIND(CONCATENATE(AG$4,","),Pra!$S94))=FALSE,1,"")</f>
        <v>1</v>
      </c>
      <c r="AH94" s="176">
        <f>IF(ISERR(FIND(CONCATENATE(AH$4,","),Pra!$S94))=FALSE,1,"")</f>
        <v>1</v>
      </c>
      <c r="AI94" s="176">
        <f>IF(ISERR(FIND(CONCATENATE(AI$4,","),Pra!$S94))=FALSE,1,"")</f>
        <v>1</v>
      </c>
      <c r="AJ94" s="176">
        <f>IF(ISERR(FIND(CONCATENATE(AJ$4,","),Pra!$S94))=FALSE,1,"")</f>
        <v>1</v>
      </c>
      <c r="AK94" s="176" t="str">
        <f>IF(ISERR(FIND(CONCATENATE(AK$4,","),Pra!$S94))=FALSE,1,"")</f>
        <v/>
      </c>
      <c r="AL94" s="176" t="str">
        <f>IF(ISERR(FIND(CONCATENATE(AL$4,","),Pra!$S94))=FALSE,1,"")</f>
        <v/>
      </c>
      <c r="AM94" s="176" t="str">
        <f>IF(ISERR(FIND(CONCATENATE(AM$4,","),Pra!$S94))=FALSE,1,"")</f>
        <v/>
      </c>
      <c r="AN94" s="176" t="str">
        <f>IF(ISERR(FIND(CONCATENATE(AN$4,","),Pra!$S94))=FALSE,1,"")</f>
        <v/>
      </c>
      <c r="AO94" s="176" t="str">
        <f>IF(ISERR(FIND(CONCATENATE(AO$4,","),Pra!$S94))=FALSE,1,"")</f>
        <v/>
      </c>
      <c r="AP94" s="176" t="str">
        <f>IF(ISERR(FIND(CONCATENATE(AP$4,","),Pra!$S94))=FALSE,1,"")</f>
        <v/>
      </c>
      <c r="AQ94" s="176" t="str">
        <f>IF(ISERR(FIND(CONCATENATE(AQ$4,","),Pra!$S94))=FALSE,1,"")</f>
        <v/>
      </c>
      <c r="AR94" s="176" t="str">
        <f>IF(ISERR(FIND(CONCATENATE(AR$4,","),Pra!$S94))=FALSE,1,"")</f>
        <v/>
      </c>
      <c r="AS94" s="176" t="str">
        <f>IF(ISERR(FIND(CONCATENATE(AS$4,","),Pra!$S94))=FALSE,1,"")</f>
        <v/>
      </c>
      <c r="AT94" s="176">
        <f>IF(ISERR(FIND(CONCATENATE(AT$4,","),Pra!$S94))=FALSE,1,"")</f>
        <v>1</v>
      </c>
      <c r="AU94" s="176" t="str">
        <f>IF(ISERR(FIND(CONCATENATE(AU$4,","),Pra!$S94))=FALSE,1,"")</f>
        <v/>
      </c>
      <c r="AV94" s="176" t="str">
        <f>IF(ISERR(FIND(CONCATENATE(AV$4,","),Pra!$S94))=FALSE,1,"")</f>
        <v/>
      </c>
      <c r="AW94" s="176" t="str">
        <f>IF(ISERR(FIND(CONCATENATE(AW$4,","),Pra!$S94))=FALSE,1,"")</f>
        <v/>
      </c>
      <c r="AX94" s="176" t="str">
        <f>IF(ISERR(FIND(CONCATENATE(AX$4,","),Pra!$S94))=FALSE,1,"")</f>
        <v/>
      </c>
      <c r="AY94" s="176" t="str">
        <f>IF(ISERR(FIND(CONCATENATE(AY$4,","),Pra!$S94))=FALSE,1,"")</f>
        <v/>
      </c>
      <c r="AZ94" s="176" t="str">
        <f>IF(ISERR(FIND(CONCATENATE(AZ$4,","),Pra!$S94))=FALSE,1,"")</f>
        <v/>
      </c>
      <c r="BA94" s="176" t="str">
        <f>IF(ISERR(FIND(CONCATENATE(BA$4,","),Pra!$S94))=FALSE,1,"")</f>
        <v/>
      </c>
      <c r="BB94" s="176" t="str">
        <f>IF(ISERR(FIND(CONCATENATE(BB$4,","),Pra!$S94))=FALSE,1,"")</f>
        <v/>
      </c>
      <c r="BC94" s="176" t="str">
        <f>IF(ISERR(FIND(CONCATENATE(BC$4,","),Pra!$S94))=FALSE,1,"")</f>
        <v/>
      </c>
      <c r="BD94" s="176" t="str">
        <f>IF(ISERR(FIND(CONCATENATE(BD$4,","),Pra!$S94))=FALSE,1,"")</f>
        <v/>
      </c>
      <c r="BE94" s="176" t="str">
        <f>IF(ISERR(FIND(CONCATENATE(BE$4,","),Pra!$S94))=FALSE,1,"")</f>
        <v/>
      </c>
      <c r="BF94" s="176" t="str">
        <f>IF(ISERR(FIND(CONCATENATE(BF$4,","),Pra!$S94))=FALSE,1,"")</f>
        <v/>
      </c>
      <c r="BG94" s="176" t="str">
        <f>IF(ISERR(FIND(CONCATENATE(BG$4,","),Pra!$S94))=FALSE,1,"")</f>
        <v/>
      </c>
      <c r="BH94" s="176" t="str">
        <f>IF(ISERR(FIND(CONCATENATE(BH$4,","),Pra!$S94))=FALSE,1,"")</f>
        <v/>
      </c>
      <c r="BI94" s="176" t="str">
        <f>IF(ISERR(FIND(CONCATENATE(BI$4,","),Pra!$S94))=FALSE,1,"")</f>
        <v/>
      </c>
      <c r="BJ94" s="176" t="str">
        <f>IF(ISERR(FIND(CONCATENATE(BJ$4,","),Pra!$S94))=FALSE,1,"")</f>
        <v/>
      </c>
      <c r="BK94" s="176" t="str">
        <f>IF(ISERR(FIND(CONCATENATE(BK$4,","),Pra!$S94))=FALSE,1,"")</f>
        <v/>
      </c>
      <c r="BL94" s="176" t="str">
        <f>IF(ISERR(FIND(CONCATENATE(BL$4,","),Pra!$S94))=FALSE,1,"")</f>
        <v/>
      </c>
      <c r="BM94" s="176" t="str">
        <f>IF(ISERR(FIND(CONCATENATE(BM$4,","),Pra!$S94))=FALSE,1,"")</f>
        <v/>
      </c>
      <c r="BN94" s="175" t="str">
        <f>(Pra!$C94)</f>
        <v>Przedmiot obieralny 12 - nauki humanistyczne:
1) Etyka 
2) Filozofia
3) Metodologia nauk dla inżynierów</v>
      </c>
      <c r="BO94" s="176">
        <f>IF(ISERR(FIND(CONCATENATE(BO$4,","),Pra!$T94))=FALSE,1,"")</f>
        <v>1</v>
      </c>
      <c r="BP94" s="176" t="str">
        <f>IF(ISERR(FIND(CONCATENATE(BP$4,","),Pra!$T94))=FALSE,1,"")</f>
        <v/>
      </c>
      <c r="BQ94" s="176" t="str">
        <f>IF(ISERR(FIND(CONCATENATE(BQ$4,","),Pra!$T94))=FALSE,1,"")</f>
        <v/>
      </c>
      <c r="BR94" s="176" t="str">
        <f>IF(ISERR(FIND(CONCATENATE(BR$4,","),Pra!$T94))=FALSE,1,"")</f>
        <v/>
      </c>
      <c r="BS94" s="176" t="str">
        <f>IF(ISERR(FIND(CONCATENATE(BS$4,","),Pra!$T94))=FALSE,1,"")</f>
        <v/>
      </c>
      <c r="BT94" s="176" t="str">
        <f>IF(ISERR(FIND(CONCATENATE(BT$4,","),Pra!$T94))=FALSE,1,"")</f>
        <v/>
      </c>
      <c r="BU94" s="176">
        <f>IF(ISERR(FIND(CONCATENATE(BU$4,","),Pra!$T94))=FALSE,1,"")</f>
        <v>1</v>
      </c>
    </row>
    <row r="95" spans="1:73" ht="12.75" customHeight="1">
      <c r="A95" s="175" t="str">
        <f>(Pra!$C95)</f>
        <v>Przygotowanie do badań naukowych</v>
      </c>
      <c r="B95" s="176" t="str">
        <f>IF(ISERR(FIND(CONCATENATE(B$4,","),Pra!$R95))=FALSE,1,"")</f>
        <v/>
      </c>
      <c r="C95" s="176" t="str">
        <f>IF(ISERR(FIND(CONCATENATE(C$4,","),Pra!$R95))=FALSE,1,"")</f>
        <v/>
      </c>
      <c r="D95" s="176" t="str">
        <f>IF(ISERR(FIND(CONCATENATE(D$4,","),Pra!$R95))=FALSE,1,"")</f>
        <v/>
      </c>
      <c r="E95" s="176" t="str">
        <f>IF(ISERR(FIND(CONCATENATE(E$4,","),Pra!$R95))=FALSE,1,"")</f>
        <v/>
      </c>
      <c r="F95" s="176" t="str">
        <f>IF(ISERR(FIND(CONCATENATE(F$4,","),Pra!$R95))=FALSE,1,"")</f>
        <v/>
      </c>
      <c r="G95" s="176" t="str">
        <f>IF(ISERR(FIND(CONCATENATE(G$4,","),Pra!$R95))=FALSE,1,"")</f>
        <v/>
      </c>
      <c r="H95" s="176" t="str">
        <f>IF(ISERR(FIND(CONCATENATE(H$4,","),Pra!$R95))=FALSE,1,"")</f>
        <v/>
      </c>
      <c r="I95" s="176" t="str">
        <f>IF(ISERR(FIND(CONCATENATE(I$4,","),Pra!$R95))=FALSE,1,"")</f>
        <v/>
      </c>
      <c r="J95" s="176" t="str">
        <f>IF(ISERR(FIND(CONCATENATE(J$4,","),Pra!$R95))=FALSE,1,"")</f>
        <v/>
      </c>
      <c r="K95" s="176" t="str">
        <f>IF(ISERR(FIND(CONCATENATE(K$4,","),Pra!$R95))=FALSE,1,"")</f>
        <v/>
      </c>
      <c r="L95" s="176" t="str">
        <f>IF(ISERR(FIND(CONCATENATE(L$4,","),Pra!$R95))=FALSE,1,"")</f>
        <v/>
      </c>
      <c r="M95" s="176" t="str">
        <f>IF(ISERR(FIND(CONCATENATE(M$4,","),Pra!$R95))=FALSE,1,"")</f>
        <v/>
      </c>
      <c r="N95" s="176" t="str">
        <f>IF(ISERR(FIND(CONCATENATE(N$4,","),Pra!$R95))=FALSE,1,"")</f>
        <v/>
      </c>
      <c r="O95" s="176" t="str">
        <f>IF(ISERR(FIND(CONCATENATE(O$4,","),Pra!$R95))=FALSE,1,"")</f>
        <v/>
      </c>
      <c r="P95" s="176" t="str">
        <f>IF(ISERR(FIND(CONCATENATE(P$4,","),Pra!$R95))=FALSE,1,"")</f>
        <v/>
      </c>
      <c r="Q95" s="176" t="str">
        <f>IF(ISERR(FIND(CONCATENATE(Q$4,","),Pra!$R95))=FALSE,1,"")</f>
        <v/>
      </c>
      <c r="R95" s="176" t="str">
        <f>IF(ISERR(FIND(CONCATENATE(R$4,","),Pra!$R95))=FALSE,1,"")</f>
        <v/>
      </c>
      <c r="S95" s="176" t="str">
        <f>IF(ISERR(FIND(CONCATENATE(S$4,","),Pra!$R95))=FALSE,1,"")</f>
        <v/>
      </c>
      <c r="T95" s="176" t="str">
        <f>IF(ISERR(FIND(CONCATENATE(T$4,","),Pra!$R95))=FALSE,1,"")</f>
        <v/>
      </c>
      <c r="U95" s="176" t="str">
        <f>IF(ISERR(FIND(CONCATENATE(U$4,","),Pra!$R95))=FALSE,1,"")</f>
        <v/>
      </c>
      <c r="V95" s="176">
        <f>IF(ISERR(FIND(CONCATENATE(V$4,","),Pra!$R95))=FALSE,1,"")</f>
        <v>1</v>
      </c>
      <c r="W95" s="176" t="str">
        <f>IF(ISERR(FIND(CONCATENATE(W$4,","),Pra!$R95))=FALSE,1,"")</f>
        <v/>
      </c>
      <c r="X95" s="176">
        <f>IF(ISERR(FIND(CONCATENATE(X$4,","),Pra!$R95))=FALSE,1,"")</f>
        <v>1</v>
      </c>
      <c r="Y95" s="176" t="str">
        <f>IF(ISERR(FIND(CONCATENATE(Y$4,","),Pra!$R95))=FALSE,1,"")</f>
        <v/>
      </c>
      <c r="Z95" s="176" t="str">
        <f>IF(ISERR(FIND(CONCATENATE(Z$4,","),Pra!$R95))=FALSE,1,"")</f>
        <v/>
      </c>
      <c r="AA95" s="176" t="str">
        <f>IF(ISERR(FIND(CONCATENATE(AA$4,","),Pra!$R95))=FALSE,1,"")</f>
        <v/>
      </c>
      <c r="AB95" s="176" t="str">
        <f>IF(ISERR(FIND(CONCATENATE(AB$4,","),Pra!$R95))=FALSE,1,"")</f>
        <v/>
      </c>
      <c r="AC95" s="176" t="str">
        <f>IF(ISERR(FIND(CONCATENATE(AC$4,","),Pra!$R95))=FALSE,1,"")</f>
        <v/>
      </c>
      <c r="AD95" s="175" t="str">
        <f>(Pra!$C95)</f>
        <v>Przygotowanie do badań naukowych</v>
      </c>
      <c r="AE95" s="176">
        <f>IF(ISERR(FIND(CONCATENATE(AE$4,","),Pra!$S95))=FALSE,1,"")</f>
        <v>1</v>
      </c>
      <c r="AF95" s="176" t="str">
        <f>IF(ISERR(FIND(CONCATENATE(AF$4,","),Pra!$S95))=FALSE,1,"")</f>
        <v/>
      </c>
      <c r="AG95" s="176">
        <f>IF(ISERR(FIND(CONCATENATE(AG$4,","),Pra!$S95))=FALSE,1,"")</f>
        <v>1</v>
      </c>
      <c r="AH95" s="176" t="str">
        <f>IF(ISERR(FIND(CONCATENATE(AH$4,","),Pra!$S95))=FALSE,1,"")</f>
        <v/>
      </c>
      <c r="AI95" s="176" t="str">
        <f>IF(ISERR(FIND(CONCATENATE(AI$4,","),Pra!$S95))=FALSE,1,"")</f>
        <v/>
      </c>
      <c r="AJ95" s="176">
        <f>IF(ISERR(FIND(CONCATENATE(AJ$4,","),Pra!$S95))=FALSE,1,"")</f>
        <v>1</v>
      </c>
      <c r="AK95" s="176" t="str">
        <f>IF(ISERR(FIND(CONCATENATE(AK$4,","),Pra!$S95))=FALSE,1,"")</f>
        <v/>
      </c>
      <c r="AL95" s="176" t="str">
        <f>IF(ISERR(FIND(CONCATENATE(AL$4,","),Pra!$S95))=FALSE,1,"")</f>
        <v/>
      </c>
      <c r="AM95" s="176" t="str">
        <f>IF(ISERR(FIND(CONCATENATE(AM$4,","),Pra!$S95))=FALSE,1,"")</f>
        <v/>
      </c>
      <c r="AN95" s="176" t="str">
        <f>IF(ISERR(FIND(CONCATENATE(AN$4,","),Pra!$S95))=FALSE,1,"")</f>
        <v/>
      </c>
      <c r="AO95" s="176" t="str">
        <f>IF(ISERR(FIND(CONCATENATE(AO$4,","),Pra!$S95))=FALSE,1,"")</f>
        <v/>
      </c>
      <c r="AP95" s="176" t="str">
        <f>IF(ISERR(FIND(CONCATENATE(AP$4,","),Pra!$S95))=FALSE,1,"")</f>
        <v/>
      </c>
      <c r="AQ95" s="176" t="str">
        <f>IF(ISERR(FIND(CONCATENATE(AQ$4,","),Pra!$S95))=FALSE,1,"")</f>
        <v/>
      </c>
      <c r="AR95" s="176" t="str">
        <f>IF(ISERR(FIND(CONCATENATE(AR$4,","),Pra!$S95))=FALSE,1,"")</f>
        <v/>
      </c>
      <c r="AS95" s="176" t="str">
        <f>IF(ISERR(FIND(CONCATENATE(AS$4,","),Pra!$S95))=FALSE,1,"")</f>
        <v/>
      </c>
      <c r="AT95" s="176" t="str">
        <f>IF(ISERR(FIND(CONCATENATE(AT$4,","),Pra!$S95))=FALSE,1,"")</f>
        <v/>
      </c>
      <c r="AU95" s="176" t="str">
        <f>IF(ISERR(FIND(CONCATENATE(AU$4,","),Pra!$S95))=FALSE,1,"")</f>
        <v/>
      </c>
      <c r="AV95" s="176" t="str">
        <f>IF(ISERR(FIND(CONCATENATE(AV$4,","),Pra!$S95))=FALSE,1,"")</f>
        <v/>
      </c>
      <c r="AW95" s="176" t="str">
        <f>IF(ISERR(FIND(CONCATENATE(AW$4,","),Pra!$S95))=FALSE,1,"")</f>
        <v/>
      </c>
      <c r="AX95" s="176" t="str">
        <f>IF(ISERR(FIND(CONCATENATE(AX$4,","),Pra!$S95))=FALSE,1,"")</f>
        <v/>
      </c>
      <c r="AY95" s="176" t="str">
        <f>IF(ISERR(FIND(CONCATENATE(AY$4,","),Pra!$S95))=FALSE,1,"")</f>
        <v/>
      </c>
      <c r="AZ95" s="176" t="str">
        <f>IF(ISERR(FIND(CONCATENATE(AZ$4,","),Pra!$S95))=FALSE,1,"")</f>
        <v/>
      </c>
      <c r="BA95" s="176" t="str">
        <f>IF(ISERR(FIND(CONCATENATE(BA$4,","),Pra!$S95))=FALSE,1,"")</f>
        <v/>
      </c>
      <c r="BB95" s="176" t="str">
        <f>IF(ISERR(FIND(CONCATENATE(BB$4,","),Pra!$S95))=FALSE,1,"")</f>
        <v/>
      </c>
      <c r="BC95" s="176" t="str">
        <f>IF(ISERR(FIND(CONCATENATE(BC$4,","),Pra!$S95))=FALSE,1,"")</f>
        <v/>
      </c>
      <c r="BD95" s="176" t="str">
        <f>IF(ISERR(FIND(CONCATENATE(BD$4,","),Pra!$S95))=FALSE,1,"")</f>
        <v/>
      </c>
      <c r="BE95" s="176" t="str">
        <f>IF(ISERR(FIND(CONCATENATE(BE$4,","),Pra!$S95))=FALSE,1,"")</f>
        <v/>
      </c>
      <c r="BF95" s="176" t="str">
        <f>IF(ISERR(FIND(CONCATENATE(BF$4,","),Pra!$S95))=FALSE,1,"")</f>
        <v/>
      </c>
      <c r="BG95" s="176" t="str">
        <f>IF(ISERR(FIND(CONCATENATE(BG$4,","),Pra!$S95))=FALSE,1,"")</f>
        <v/>
      </c>
      <c r="BH95" s="176" t="str">
        <f>IF(ISERR(FIND(CONCATENATE(BH$4,","),Pra!$S95))=FALSE,1,"")</f>
        <v/>
      </c>
      <c r="BI95" s="176" t="str">
        <f>IF(ISERR(FIND(CONCATENATE(BI$4,","),Pra!$S95))=FALSE,1,"")</f>
        <v/>
      </c>
      <c r="BJ95" s="176" t="str">
        <f>IF(ISERR(FIND(CONCATENATE(BJ$4,","),Pra!$S95))=FALSE,1,"")</f>
        <v/>
      </c>
      <c r="BK95" s="176" t="str">
        <f>IF(ISERR(FIND(CONCATENATE(BK$4,","),Pra!$S95))=FALSE,1,"")</f>
        <v/>
      </c>
      <c r="BL95" s="176" t="str">
        <f>IF(ISERR(FIND(CONCATENATE(BL$4,","),Pra!$S95))=FALSE,1,"")</f>
        <v/>
      </c>
      <c r="BM95" s="176" t="str">
        <f>IF(ISERR(FIND(CONCATENATE(BM$4,","),Pra!$S95))=FALSE,1,"")</f>
        <v/>
      </c>
      <c r="BN95" s="175" t="str">
        <f>(Pra!$C95)</f>
        <v>Przygotowanie do badań naukowych</v>
      </c>
      <c r="BO95" s="176">
        <f>IF(ISERR(FIND(CONCATENATE(BO$4,","),Pra!$T95))=FALSE,1,"")</f>
        <v>1</v>
      </c>
      <c r="BP95" s="176" t="str">
        <f>IF(ISERR(FIND(CONCATENATE(BP$4,","),Pra!$T95))=FALSE,1,"")</f>
        <v/>
      </c>
      <c r="BQ95" s="176" t="str">
        <f>IF(ISERR(FIND(CONCATENATE(BQ$4,","),Pra!$T95))=FALSE,1,"")</f>
        <v/>
      </c>
      <c r="BR95" s="176" t="str">
        <f>IF(ISERR(FIND(CONCATENATE(BR$4,","),Pra!$T95))=FALSE,1,"")</f>
        <v/>
      </c>
      <c r="BS95" s="176" t="str">
        <f>IF(ISERR(FIND(CONCATENATE(BS$4,","),Pra!$T95))=FALSE,1,"")</f>
        <v/>
      </c>
      <c r="BT95" s="176" t="str">
        <f>IF(ISERR(FIND(CONCATENATE(BT$4,","),Pra!$T95))=FALSE,1,"")</f>
        <v/>
      </c>
      <c r="BU95" s="176">
        <f>IF(ISERR(FIND(CONCATENATE(BU$4,","),Pra!$T95))=FALSE,1,"")</f>
        <v>1</v>
      </c>
    </row>
    <row r="96" spans="1:73" ht="12.75" customHeight="1">
      <c r="A96" s="175" t="str">
        <f>(Pra!$C96)</f>
        <v>Seminarium dyplomowe</v>
      </c>
      <c r="B96" s="176" t="str">
        <f>IF(ISERR(FIND(CONCATENATE(B$4,","),Pra!$R96))=FALSE,1,"")</f>
        <v/>
      </c>
      <c r="C96" s="176" t="str">
        <f>IF(ISERR(FIND(CONCATENATE(C$4,","),Pra!$R96))=FALSE,1,"")</f>
        <v/>
      </c>
      <c r="D96" s="176" t="str">
        <f>IF(ISERR(FIND(CONCATENATE(D$4,","),Pra!$R96))=FALSE,1,"")</f>
        <v/>
      </c>
      <c r="E96" s="176" t="str">
        <f>IF(ISERR(FIND(CONCATENATE(E$4,","),Pra!$R96))=FALSE,1,"")</f>
        <v/>
      </c>
      <c r="F96" s="176" t="str">
        <f>IF(ISERR(FIND(CONCATENATE(F$4,","),Pra!$R96))=FALSE,1,"")</f>
        <v/>
      </c>
      <c r="G96" s="176" t="str">
        <f>IF(ISERR(FIND(CONCATENATE(G$4,","),Pra!$R96))=FALSE,1,"")</f>
        <v/>
      </c>
      <c r="H96" s="176" t="str">
        <f>IF(ISERR(FIND(CONCATENATE(H$4,","),Pra!$R96))=FALSE,1,"")</f>
        <v/>
      </c>
      <c r="I96" s="176" t="str">
        <f>IF(ISERR(FIND(CONCATENATE(I$4,","),Pra!$R96))=FALSE,1,"")</f>
        <v/>
      </c>
      <c r="J96" s="176" t="str">
        <f>IF(ISERR(FIND(CONCATENATE(J$4,","),Pra!$R96))=FALSE,1,"")</f>
        <v/>
      </c>
      <c r="K96" s="176" t="str">
        <f>IF(ISERR(FIND(CONCATENATE(K$4,","),Pra!$R96))=FALSE,1,"")</f>
        <v/>
      </c>
      <c r="L96" s="176" t="str">
        <f>IF(ISERR(FIND(CONCATENATE(L$4,","),Pra!$R96))=FALSE,1,"")</f>
        <v/>
      </c>
      <c r="M96" s="176" t="str">
        <f>IF(ISERR(FIND(CONCATENATE(M$4,","),Pra!$R96))=FALSE,1,"")</f>
        <v/>
      </c>
      <c r="N96" s="176" t="str">
        <f>IF(ISERR(FIND(CONCATENATE(N$4,","),Pra!$R96))=FALSE,1,"")</f>
        <v/>
      </c>
      <c r="O96" s="176" t="str">
        <f>IF(ISERR(FIND(CONCATENATE(O$4,","),Pra!$R96))=FALSE,1,"")</f>
        <v/>
      </c>
      <c r="P96" s="176" t="str">
        <f>IF(ISERR(FIND(CONCATENATE(P$4,","),Pra!$R96))=FALSE,1,"")</f>
        <v/>
      </c>
      <c r="Q96" s="176" t="str">
        <f>IF(ISERR(FIND(CONCATENATE(Q$4,","),Pra!$R96))=FALSE,1,"")</f>
        <v/>
      </c>
      <c r="R96" s="176" t="str">
        <f>IF(ISERR(FIND(CONCATENATE(R$4,","),Pra!$R96))=FALSE,1,"")</f>
        <v/>
      </c>
      <c r="S96" s="176" t="str">
        <f>IF(ISERR(FIND(CONCATENATE(S$4,","),Pra!$R96))=FALSE,1,"")</f>
        <v/>
      </c>
      <c r="T96" s="176" t="str">
        <f>IF(ISERR(FIND(CONCATENATE(T$4,","),Pra!$R96))=FALSE,1,"")</f>
        <v/>
      </c>
      <c r="U96" s="176" t="str">
        <f>IF(ISERR(FIND(CONCATENATE(U$4,","),Pra!$R96))=FALSE,1,"")</f>
        <v/>
      </c>
      <c r="V96" s="176">
        <f>IF(ISERR(FIND(CONCATENATE(V$4,","),Pra!$R96))=FALSE,1,"")</f>
        <v>1</v>
      </c>
      <c r="W96" s="176" t="str">
        <f>IF(ISERR(FIND(CONCATENATE(W$4,","),Pra!$R96))=FALSE,1,"")</f>
        <v/>
      </c>
      <c r="X96" s="176">
        <f>IF(ISERR(FIND(CONCATENATE(X$4,","),Pra!$R96))=FALSE,1,"")</f>
        <v>1</v>
      </c>
      <c r="Y96" s="176" t="str">
        <f>IF(ISERR(FIND(CONCATENATE(Y$4,","),Pra!$R96))=FALSE,1,"")</f>
        <v/>
      </c>
      <c r="Z96" s="176" t="str">
        <f>IF(ISERR(FIND(CONCATENATE(Z$4,","),Pra!$R96))=FALSE,1,"")</f>
        <v/>
      </c>
      <c r="AA96" s="176">
        <f>IF(ISERR(FIND(CONCATENATE(AA$4,","),Pra!$R96))=FALSE,1,"")</f>
        <v>1</v>
      </c>
      <c r="AB96" s="176" t="str">
        <f>IF(ISERR(FIND(CONCATENATE(AB$4,","),Pra!$R96))=FALSE,1,"")</f>
        <v/>
      </c>
      <c r="AC96" s="176" t="str">
        <f>IF(ISERR(FIND(CONCATENATE(AC$4,","),Pra!$R96))=FALSE,1,"")</f>
        <v/>
      </c>
      <c r="AD96" s="175" t="str">
        <f>(Pra!$C96)</f>
        <v>Seminarium dyplomowe</v>
      </c>
      <c r="AE96" s="176" t="str">
        <f>IF(ISERR(FIND(CONCATENATE(AE$4,","),Pra!$S96))=FALSE,1,"")</f>
        <v/>
      </c>
      <c r="AF96" s="176" t="str">
        <f>IF(ISERR(FIND(CONCATENATE(AF$4,","),Pra!$S96))=FALSE,1,"")</f>
        <v/>
      </c>
      <c r="AG96" s="176">
        <f>IF(ISERR(FIND(CONCATENATE(AG$4,","),Pra!$S96))=FALSE,1,"")</f>
        <v>1</v>
      </c>
      <c r="AH96" s="176">
        <f>IF(ISERR(FIND(CONCATENATE(AH$4,","),Pra!$S96))=FALSE,1,"")</f>
        <v>1</v>
      </c>
      <c r="AI96" s="176">
        <f>IF(ISERR(FIND(CONCATENATE(AI$4,","),Pra!$S96))=FALSE,1,"")</f>
        <v>1</v>
      </c>
      <c r="AJ96" s="176">
        <f>IF(ISERR(FIND(CONCATENATE(AJ$4,","),Pra!$S96))=FALSE,1,"")</f>
        <v>1</v>
      </c>
      <c r="AK96" s="176" t="str">
        <f>IF(ISERR(FIND(CONCATENATE(AK$4,","),Pra!$S96))=FALSE,1,"")</f>
        <v/>
      </c>
      <c r="AL96" s="176">
        <f>IF(ISERR(FIND(CONCATENATE(AL$4,","),Pra!$S96))=FALSE,1,"")</f>
        <v>1</v>
      </c>
      <c r="AM96" s="176" t="str">
        <f>IF(ISERR(FIND(CONCATENATE(AM$4,","),Pra!$S96))=FALSE,1,"")</f>
        <v/>
      </c>
      <c r="AN96" s="176" t="str">
        <f>IF(ISERR(FIND(CONCATENATE(AN$4,","),Pra!$S96))=FALSE,1,"")</f>
        <v/>
      </c>
      <c r="AO96" s="176" t="str">
        <f>IF(ISERR(FIND(CONCATENATE(AO$4,","),Pra!$S96))=FALSE,1,"")</f>
        <v/>
      </c>
      <c r="AP96" s="176" t="str">
        <f>IF(ISERR(FIND(CONCATENATE(AP$4,","),Pra!$S96))=FALSE,1,"")</f>
        <v/>
      </c>
      <c r="AQ96" s="176" t="str">
        <f>IF(ISERR(FIND(CONCATENATE(AQ$4,","),Pra!$S96))=FALSE,1,"")</f>
        <v/>
      </c>
      <c r="AR96" s="176" t="str">
        <f>IF(ISERR(FIND(CONCATENATE(AR$4,","),Pra!$S96))=FALSE,1,"")</f>
        <v/>
      </c>
      <c r="AS96" s="176" t="str">
        <f>IF(ISERR(FIND(CONCATENATE(AS$4,","),Pra!$S96))=FALSE,1,"")</f>
        <v/>
      </c>
      <c r="AT96" s="176" t="str">
        <f>IF(ISERR(FIND(CONCATENATE(AT$4,","),Pra!$S96))=FALSE,1,"")</f>
        <v/>
      </c>
      <c r="AU96" s="176" t="str">
        <f>IF(ISERR(FIND(CONCATENATE(AU$4,","),Pra!$S96))=FALSE,1,"")</f>
        <v/>
      </c>
      <c r="AV96" s="176" t="str">
        <f>IF(ISERR(FIND(CONCATENATE(AV$4,","),Pra!$S96))=FALSE,1,"")</f>
        <v/>
      </c>
      <c r="AW96" s="176" t="str">
        <f>IF(ISERR(FIND(CONCATENATE(AW$4,","),Pra!$S96))=FALSE,1,"")</f>
        <v/>
      </c>
      <c r="AX96" s="176" t="str">
        <f>IF(ISERR(FIND(CONCATENATE(AX$4,","),Pra!$S96))=FALSE,1,"")</f>
        <v/>
      </c>
      <c r="AY96" s="176" t="str">
        <f>IF(ISERR(FIND(CONCATENATE(AY$4,","),Pra!$S96))=FALSE,1,"")</f>
        <v/>
      </c>
      <c r="AZ96" s="176" t="str">
        <f>IF(ISERR(FIND(CONCATENATE(AZ$4,","),Pra!$S96))=FALSE,1,"")</f>
        <v/>
      </c>
      <c r="BA96" s="176" t="str">
        <f>IF(ISERR(FIND(CONCATENATE(BA$4,","),Pra!$S96))=FALSE,1,"")</f>
        <v/>
      </c>
      <c r="BB96" s="176" t="str">
        <f>IF(ISERR(FIND(CONCATENATE(BB$4,","),Pra!$S96))=FALSE,1,"")</f>
        <v/>
      </c>
      <c r="BC96" s="176" t="str">
        <f>IF(ISERR(FIND(CONCATENATE(BC$4,","),Pra!$S96))=FALSE,1,"")</f>
        <v/>
      </c>
      <c r="BD96" s="176" t="str">
        <f>IF(ISERR(FIND(CONCATENATE(BD$4,","),Pra!$S96))=FALSE,1,"")</f>
        <v/>
      </c>
      <c r="BE96" s="176" t="str">
        <f>IF(ISERR(FIND(CONCATENATE(BE$4,","),Pra!$S96))=FALSE,1,"")</f>
        <v/>
      </c>
      <c r="BF96" s="176" t="str">
        <f>IF(ISERR(FIND(CONCATENATE(BF$4,","),Pra!$S96))=FALSE,1,"")</f>
        <v/>
      </c>
      <c r="BG96" s="176" t="str">
        <f>IF(ISERR(FIND(CONCATENATE(BG$4,","),Pra!$S96))=FALSE,1,"")</f>
        <v/>
      </c>
      <c r="BH96" s="176" t="str">
        <f>IF(ISERR(FIND(CONCATENATE(BH$4,","),Pra!$S96))=FALSE,1,"")</f>
        <v/>
      </c>
      <c r="BI96" s="176" t="str">
        <f>IF(ISERR(FIND(CONCATENATE(BI$4,","),Pra!$S96))=FALSE,1,"")</f>
        <v/>
      </c>
      <c r="BJ96" s="176" t="str">
        <f>IF(ISERR(FIND(CONCATENATE(BJ$4,","),Pra!$S96))=FALSE,1,"")</f>
        <v/>
      </c>
      <c r="BK96" s="176" t="str">
        <f>IF(ISERR(FIND(CONCATENATE(BK$4,","),Pra!$S96))=FALSE,1,"")</f>
        <v/>
      </c>
      <c r="BL96" s="176" t="str">
        <f>IF(ISERR(FIND(CONCATENATE(BL$4,","),Pra!$S96))=FALSE,1,"")</f>
        <v/>
      </c>
      <c r="BM96" s="176" t="str">
        <f>IF(ISERR(FIND(CONCATENATE(BM$4,","),Pra!$S96))=FALSE,1,"")</f>
        <v/>
      </c>
      <c r="BN96" s="175" t="str">
        <f>(Pra!$C96)</f>
        <v>Seminarium dyplomowe</v>
      </c>
      <c r="BO96" s="176">
        <f>IF(ISERR(FIND(CONCATENATE(BO$4,","),Pra!$T96))=FALSE,1,"")</f>
        <v>1</v>
      </c>
      <c r="BP96" s="176" t="str">
        <f>IF(ISERR(FIND(CONCATENATE(BP$4,","),Pra!$T96))=FALSE,1,"")</f>
        <v/>
      </c>
      <c r="BQ96" s="176">
        <f>IF(ISERR(FIND(CONCATENATE(BQ$4,","),Pra!$T96))=FALSE,1,"")</f>
        <v>1</v>
      </c>
      <c r="BR96" s="176">
        <f>IF(ISERR(FIND(CONCATENATE(BR$4,","),Pra!$T96))=FALSE,1,"")</f>
        <v>1</v>
      </c>
      <c r="BS96" s="176">
        <f>IF(ISERR(FIND(CONCATENATE(BS$4,","),Pra!$T96))=FALSE,1,"")</f>
        <v>1</v>
      </c>
      <c r="BT96" s="176" t="str">
        <f>IF(ISERR(FIND(CONCATENATE(BT$4,","),Pra!$T96))=FALSE,1,"")</f>
        <v/>
      </c>
      <c r="BU96" s="176">
        <f>IF(ISERR(FIND(CONCATENATE(BU$4,","),Pra!$T96))=FALSE,1,"")</f>
        <v>1</v>
      </c>
    </row>
    <row r="97" spans="1:73" ht="12.75" customHeight="1">
      <c r="A97" s="175" t="str">
        <f>(Pra!$C97)</f>
        <v>Praktyka 5 (10 godz. w tyg.)</v>
      </c>
      <c r="B97" s="176" t="str">
        <f>IF(ISERR(FIND(CONCATENATE(B$4,","),Pra!$R97))=FALSE,1,"")</f>
        <v/>
      </c>
      <c r="C97" s="176" t="str">
        <f>IF(ISERR(FIND(CONCATENATE(C$4,","),Pra!$R97))=FALSE,1,"")</f>
        <v/>
      </c>
      <c r="D97" s="176" t="str">
        <f>IF(ISERR(FIND(CONCATENATE(D$4,","),Pra!$R97))=FALSE,1,"")</f>
        <v/>
      </c>
      <c r="E97" s="176" t="str">
        <f>IF(ISERR(FIND(CONCATENATE(E$4,","),Pra!$R97))=FALSE,1,"")</f>
        <v/>
      </c>
      <c r="F97" s="176" t="str">
        <f>IF(ISERR(FIND(CONCATENATE(F$4,","),Pra!$R97))=FALSE,1,"")</f>
        <v/>
      </c>
      <c r="G97" s="176" t="str">
        <f>IF(ISERR(FIND(CONCATENATE(G$4,","),Pra!$R97))=FALSE,1,"")</f>
        <v/>
      </c>
      <c r="H97" s="176" t="str">
        <f>IF(ISERR(FIND(CONCATENATE(H$4,","),Pra!$R97))=FALSE,1,"")</f>
        <v/>
      </c>
      <c r="I97" s="176" t="str">
        <f>IF(ISERR(FIND(CONCATENATE(I$4,","),Pra!$R97))=FALSE,1,"")</f>
        <v/>
      </c>
      <c r="J97" s="176" t="str">
        <f>IF(ISERR(FIND(CONCATENATE(J$4,","),Pra!$R97))=FALSE,1,"")</f>
        <v/>
      </c>
      <c r="K97" s="176" t="str">
        <f>IF(ISERR(FIND(CONCATENATE(K$4,","),Pra!$R97))=FALSE,1,"")</f>
        <v/>
      </c>
      <c r="L97" s="176" t="str">
        <f>IF(ISERR(FIND(CONCATENATE(L$4,","),Pra!$R97))=FALSE,1,"")</f>
        <v/>
      </c>
      <c r="M97" s="176" t="str">
        <f>IF(ISERR(FIND(CONCATENATE(M$4,","),Pra!$R97))=FALSE,1,"")</f>
        <v/>
      </c>
      <c r="N97" s="176" t="str">
        <f>IF(ISERR(FIND(CONCATENATE(N$4,","),Pra!$R97))=FALSE,1,"")</f>
        <v/>
      </c>
      <c r="O97" s="176" t="str">
        <f>IF(ISERR(FIND(CONCATENATE(O$4,","),Pra!$R97))=FALSE,1,"")</f>
        <v/>
      </c>
      <c r="P97" s="176" t="str">
        <f>IF(ISERR(FIND(CONCATENATE(P$4,","),Pra!$R97))=FALSE,1,"")</f>
        <v/>
      </c>
      <c r="Q97" s="176" t="str">
        <f>IF(ISERR(FIND(CONCATENATE(Q$4,","),Pra!$R97))=FALSE,1,"")</f>
        <v/>
      </c>
      <c r="R97" s="176" t="str">
        <f>IF(ISERR(FIND(CONCATENATE(R$4,","),Pra!$R97))=FALSE,1,"")</f>
        <v/>
      </c>
      <c r="S97" s="176" t="str">
        <f>IF(ISERR(FIND(CONCATENATE(S$4,","),Pra!$R97))=FALSE,1,"")</f>
        <v/>
      </c>
      <c r="T97" s="176" t="str">
        <f>IF(ISERR(FIND(CONCATENATE(T$4,","),Pra!$R97))=FALSE,1,"")</f>
        <v/>
      </c>
      <c r="U97" s="176" t="str">
        <f>IF(ISERR(FIND(CONCATENATE(U$4,","),Pra!$R97))=FALSE,1,"")</f>
        <v/>
      </c>
      <c r="V97" s="176">
        <f>IF(ISERR(FIND(CONCATENATE(V$4,","),Pra!$R97))=FALSE,1,"")</f>
        <v>1</v>
      </c>
      <c r="W97" s="176" t="str">
        <f>IF(ISERR(FIND(CONCATENATE(W$4,","),Pra!$R97))=FALSE,1,"")</f>
        <v/>
      </c>
      <c r="X97" s="176" t="str">
        <f>IF(ISERR(FIND(CONCATENATE(X$4,","),Pra!$R97))=FALSE,1,"")</f>
        <v/>
      </c>
      <c r="Y97" s="176">
        <f>IF(ISERR(FIND(CONCATENATE(Y$4,","),Pra!$R97))=FALSE,1,"")</f>
        <v>1</v>
      </c>
      <c r="Z97" s="176">
        <f>IF(ISERR(FIND(CONCATENATE(Z$4,","),Pra!$R97))=FALSE,1,"")</f>
        <v>1</v>
      </c>
      <c r="AA97" s="176">
        <f>IF(ISERR(FIND(CONCATENATE(AA$4,","),Pra!$R97))=FALSE,1,"")</f>
        <v>1</v>
      </c>
      <c r="AB97" s="176" t="str">
        <f>IF(ISERR(FIND(CONCATENATE(AB$4,","),Pra!$R97))=FALSE,1,"")</f>
        <v/>
      </c>
      <c r="AC97" s="176" t="str">
        <f>IF(ISERR(FIND(CONCATENATE(AC$4,","),Pra!$R97))=FALSE,1,"")</f>
        <v/>
      </c>
      <c r="AD97" s="175" t="str">
        <f>(Pra!$C97)</f>
        <v>Praktyka 5 (10 godz. w tyg.)</v>
      </c>
      <c r="AE97" s="176" t="str">
        <f>IF(ISERR(FIND(CONCATENATE(AE$4,","),Pra!$S97))=FALSE,1,"")</f>
        <v/>
      </c>
      <c r="AF97" s="176" t="str">
        <f>IF(ISERR(FIND(CONCATENATE(AF$4,","),Pra!$S97))=FALSE,1,"")</f>
        <v/>
      </c>
      <c r="AG97" s="176" t="str">
        <f>IF(ISERR(FIND(CONCATENATE(AG$4,","),Pra!$S97))=FALSE,1,"")</f>
        <v/>
      </c>
      <c r="AH97" s="176" t="str">
        <f>IF(ISERR(FIND(CONCATENATE(AH$4,","),Pra!$S97))=FALSE,1,"")</f>
        <v/>
      </c>
      <c r="AI97" s="176" t="str">
        <f>IF(ISERR(FIND(CONCATENATE(AI$4,","),Pra!$S97))=FALSE,1,"")</f>
        <v/>
      </c>
      <c r="AJ97" s="176" t="str">
        <f>IF(ISERR(FIND(CONCATENATE(AJ$4,","),Pra!$S97))=FALSE,1,"")</f>
        <v/>
      </c>
      <c r="AK97" s="176" t="str">
        <f>IF(ISERR(FIND(CONCATENATE(AK$4,","),Pra!$S97))=FALSE,1,"")</f>
        <v/>
      </c>
      <c r="AL97" s="176" t="str">
        <f>IF(ISERR(FIND(CONCATENATE(AL$4,","),Pra!$S97))=FALSE,1,"")</f>
        <v/>
      </c>
      <c r="AM97" s="176" t="str">
        <f>IF(ISERR(FIND(CONCATENATE(AM$4,","),Pra!$S97))=FALSE,1,"")</f>
        <v/>
      </c>
      <c r="AN97" s="176" t="str">
        <f>IF(ISERR(FIND(CONCATENATE(AN$4,","),Pra!$S97))=FALSE,1,"")</f>
        <v/>
      </c>
      <c r="AO97" s="176" t="str">
        <f>IF(ISERR(FIND(CONCATENATE(AO$4,","),Pra!$S97))=FALSE,1,"")</f>
        <v/>
      </c>
      <c r="AP97" s="176" t="str">
        <f>IF(ISERR(FIND(CONCATENATE(AP$4,","),Pra!$S97))=FALSE,1,"")</f>
        <v/>
      </c>
      <c r="AQ97" s="176" t="str">
        <f>IF(ISERR(FIND(CONCATENATE(AQ$4,","),Pra!$S97))=FALSE,1,"")</f>
        <v/>
      </c>
      <c r="AR97" s="176" t="str">
        <f>IF(ISERR(FIND(CONCATENATE(AR$4,","),Pra!$S97))=FALSE,1,"")</f>
        <v/>
      </c>
      <c r="AS97" s="176" t="str">
        <f>IF(ISERR(FIND(CONCATENATE(AS$4,","),Pra!$S97))=FALSE,1,"")</f>
        <v/>
      </c>
      <c r="AT97" s="176" t="str">
        <f>IF(ISERR(FIND(CONCATENATE(AT$4,","),Pra!$S97))=FALSE,1,"")</f>
        <v/>
      </c>
      <c r="AU97" s="176" t="str">
        <f>IF(ISERR(FIND(CONCATENATE(AU$4,","),Pra!$S97))=FALSE,1,"")</f>
        <v/>
      </c>
      <c r="AV97" s="176" t="str">
        <f>IF(ISERR(FIND(CONCATENATE(AV$4,","),Pra!$S97))=FALSE,1,"")</f>
        <v/>
      </c>
      <c r="AW97" s="176" t="str">
        <f>IF(ISERR(FIND(CONCATENATE(AW$4,","),Pra!$S97))=FALSE,1,"")</f>
        <v/>
      </c>
      <c r="AX97" s="176" t="str">
        <f>IF(ISERR(FIND(CONCATENATE(AX$4,","),Pra!$S97))=FALSE,1,"")</f>
        <v/>
      </c>
      <c r="AY97" s="176" t="str">
        <f>IF(ISERR(FIND(CONCATENATE(AY$4,","),Pra!$S97))=FALSE,1,"")</f>
        <v/>
      </c>
      <c r="AZ97" s="176" t="str">
        <f>IF(ISERR(FIND(CONCATENATE(AZ$4,","),Pra!$S97))=FALSE,1,"")</f>
        <v/>
      </c>
      <c r="BA97" s="176" t="str">
        <f>IF(ISERR(FIND(CONCATENATE(BA$4,","),Pra!$S97))=FALSE,1,"")</f>
        <v/>
      </c>
      <c r="BB97" s="176" t="str">
        <f>IF(ISERR(FIND(CONCATENATE(BB$4,","),Pra!$S97))=FALSE,1,"")</f>
        <v/>
      </c>
      <c r="BC97" s="176" t="str">
        <f>IF(ISERR(FIND(CONCATENATE(BC$4,","),Pra!$S97))=FALSE,1,"")</f>
        <v/>
      </c>
      <c r="BD97" s="176" t="str">
        <f>IF(ISERR(FIND(CONCATENATE(BD$4,","),Pra!$S97))=FALSE,1,"")</f>
        <v/>
      </c>
      <c r="BE97" s="176" t="str">
        <f>IF(ISERR(FIND(CONCATENATE(BE$4,","),Pra!$S97))=FALSE,1,"")</f>
        <v/>
      </c>
      <c r="BF97" s="176" t="str">
        <f>IF(ISERR(FIND(CONCATENATE(BF$4,","),Pra!$S97))=FALSE,1,"")</f>
        <v/>
      </c>
      <c r="BG97" s="176">
        <f>IF(ISERR(FIND(CONCATENATE(BG$4,","),Pra!$S97))=FALSE,1,"")</f>
        <v>1</v>
      </c>
      <c r="BH97" s="176">
        <f>IF(ISERR(FIND(CONCATENATE(BH$4,","),Pra!$S97))=FALSE,1,"")</f>
        <v>1</v>
      </c>
      <c r="BI97" s="176">
        <f>IF(ISERR(FIND(CONCATENATE(BI$4,","),Pra!$S97))=FALSE,1,"")</f>
        <v>1</v>
      </c>
      <c r="BJ97" s="176">
        <f>IF(ISERR(FIND(CONCATENATE(BJ$4,","),Pra!$S97))=FALSE,1,"")</f>
        <v>1</v>
      </c>
      <c r="BK97" s="176">
        <f>IF(ISERR(FIND(CONCATENATE(BK$4,","),Pra!$S97))=FALSE,1,"")</f>
        <v>1</v>
      </c>
      <c r="BL97" s="176">
        <f>IF(ISERR(FIND(CONCATENATE(BL$4,","),Pra!$S97))=FALSE,1,"")</f>
        <v>1</v>
      </c>
      <c r="BM97" s="176">
        <f>IF(ISERR(FIND(CONCATENATE(BM$4,","),Pra!$S97))=FALSE,1,"")</f>
        <v>1</v>
      </c>
      <c r="BN97" s="175" t="str">
        <f>(Pra!$C97)</f>
        <v>Praktyka 5 (10 godz. w tyg.)</v>
      </c>
      <c r="BO97" s="176">
        <f>IF(ISERR(FIND(CONCATENATE(BO$4,","),Pra!$T97))=FALSE,1,"")</f>
        <v>1</v>
      </c>
      <c r="BP97" s="176">
        <f>IF(ISERR(FIND(CONCATENATE(BP$4,","),Pra!$T97))=FALSE,1,"")</f>
        <v>1</v>
      </c>
      <c r="BQ97" s="176" t="str">
        <f>IF(ISERR(FIND(CONCATENATE(BQ$4,","),Pra!$T97))=FALSE,1,"")</f>
        <v/>
      </c>
      <c r="BR97" s="176" t="str">
        <f>IF(ISERR(FIND(CONCATENATE(BR$4,","),Pra!$T97))=FALSE,1,"")</f>
        <v/>
      </c>
      <c r="BS97" s="176">
        <f>IF(ISERR(FIND(CONCATENATE(BS$4,","),Pra!$T97))=FALSE,1,"")</f>
        <v>1</v>
      </c>
      <c r="BT97" s="176" t="str">
        <f>IF(ISERR(FIND(CONCATENATE(BT$4,","),Pra!$T97))=FALSE,1,"")</f>
        <v/>
      </c>
      <c r="BU97" s="176" t="str">
        <f>IF(ISERR(FIND(CONCATENATE(BU$4,","),Pra!$T97))=FALSE,1,"")</f>
        <v/>
      </c>
    </row>
    <row r="98" spans="1:73" ht="12.75" customHeight="1">
      <c r="A98" s="175" t="str">
        <f>(Pra!$C98)</f>
        <v>Przygotowanie pracy dyplomowej</v>
      </c>
      <c r="B98" s="176" t="str">
        <f>IF(ISERR(FIND(CONCATENATE(B$4,","),Pra!$R98))=FALSE,1,"")</f>
        <v/>
      </c>
      <c r="C98" s="176" t="str">
        <f>IF(ISERR(FIND(CONCATENATE(C$4,","),Pra!$R98))=FALSE,1,"")</f>
        <v/>
      </c>
      <c r="D98" s="176" t="str">
        <f>IF(ISERR(FIND(CONCATENATE(D$4,","),Pra!$R98))=FALSE,1,"")</f>
        <v/>
      </c>
      <c r="E98" s="176" t="str">
        <f>IF(ISERR(FIND(CONCATENATE(E$4,","),Pra!$R98))=FALSE,1,"")</f>
        <v/>
      </c>
      <c r="F98" s="176" t="str">
        <f>IF(ISERR(FIND(CONCATENATE(F$4,","),Pra!$R98))=FALSE,1,"")</f>
        <v/>
      </c>
      <c r="G98" s="176" t="str">
        <f>IF(ISERR(FIND(CONCATENATE(G$4,","),Pra!$R98))=FALSE,1,"")</f>
        <v/>
      </c>
      <c r="H98" s="176" t="str">
        <f>IF(ISERR(FIND(CONCATENATE(H$4,","),Pra!$R98))=FALSE,1,"")</f>
        <v/>
      </c>
      <c r="I98" s="176" t="str">
        <f>IF(ISERR(FIND(CONCATENATE(I$4,","),Pra!$R98))=FALSE,1,"")</f>
        <v/>
      </c>
      <c r="J98" s="176" t="str">
        <f>IF(ISERR(FIND(CONCATENATE(J$4,","),Pra!$R98))=FALSE,1,"")</f>
        <v/>
      </c>
      <c r="K98" s="176" t="str">
        <f>IF(ISERR(FIND(CONCATENATE(K$4,","),Pra!$R98))=FALSE,1,"")</f>
        <v/>
      </c>
      <c r="L98" s="176" t="str">
        <f>IF(ISERR(FIND(CONCATENATE(L$4,","),Pra!$R98))=FALSE,1,"")</f>
        <v/>
      </c>
      <c r="M98" s="176" t="str">
        <f>IF(ISERR(FIND(CONCATENATE(M$4,","),Pra!$R98))=FALSE,1,"")</f>
        <v/>
      </c>
      <c r="N98" s="176" t="str">
        <f>IF(ISERR(FIND(CONCATENATE(N$4,","),Pra!$R98))=FALSE,1,"")</f>
        <v/>
      </c>
      <c r="O98" s="176" t="str">
        <f>IF(ISERR(FIND(CONCATENATE(O$4,","),Pra!$R98))=FALSE,1,"")</f>
        <v/>
      </c>
      <c r="P98" s="176" t="str">
        <f>IF(ISERR(FIND(CONCATENATE(P$4,","),Pra!$R98))=FALSE,1,"")</f>
        <v/>
      </c>
      <c r="Q98" s="176" t="str">
        <f>IF(ISERR(FIND(CONCATENATE(Q$4,","),Pra!$R98))=FALSE,1,"")</f>
        <v/>
      </c>
      <c r="R98" s="176" t="str">
        <f>IF(ISERR(FIND(CONCATENATE(R$4,","),Pra!$R98))=FALSE,1,"")</f>
        <v/>
      </c>
      <c r="S98" s="176" t="str">
        <f>IF(ISERR(FIND(CONCATENATE(S$4,","),Pra!$R98))=FALSE,1,"")</f>
        <v/>
      </c>
      <c r="T98" s="176" t="str">
        <f>IF(ISERR(FIND(CONCATENATE(T$4,","),Pra!$R98))=FALSE,1,"")</f>
        <v/>
      </c>
      <c r="U98" s="176">
        <f>IF(ISERR(FIND(CONCATENATE(U$4,","),Pra!$R98))=FALSE,1,"")</f>
        <v>1</v>
      </c>
      <c r="V98" s="176">
        <f>IF(ISERR(FIND(CONCATENATE(V$4,","),Pra!$R98))=FALSE,1,"")</f>
        <v>1</v>
      </c>
      <c r="W98" s="176" t="str">
        <f>IF(ISERR(FIND(CONCATENATE(W$4,","),Pra!$R98))=FALSE,1,"")</f>
        <v/>
      </c>
      <c r="X98" s="176" t="str">
        <f>IF(ISERR(FIND(CONCATENATE(X$4,","),Pra!$R98))=FALSE,1,"")</f>
        <v/>
      </c>
      <c r="Y98" s="176" t="str">
        <f>IF(ISERR(FIND(CONCATENATE(Y$4,","),Pra!$R98))=FALSE,1,"")</f>
        <v/>
      </c>
      <c r="Z98" s="176" t="str">
        <f>IF(ISERR(FIND(CONCATENATE(Z$4,","),Pra!$R98))=FALSE,1,"")</f>
        <v/>
      </c>
      <c r="AA98" s="176">
        <f>IF(ISERR(FIND(CONCATENATE(AA$4,","),Pra!$R98))=FALSE,1,"")</f>
        <v>1</v>
      </c>
      <c r="AB98" s="176" t="str">
        <f>IF(ISERR(FIND(CONCATENATE(AB$4,","),Pra!$R98))=FALSE,1,"")</f>
        <v/>
      </c>
      <c r="AC98" s="176" t="str">
        <f>IF(ISERR(FIND(CONCATENATE(AC$4,","),Pra!$R98))=FALSE,1,"")</f>
        <v/>
      </c>
      <c r="AD98" s="175" t="str">
        <f>(Pra!$C98)</f>
        <v>Przygotowanie pracy dyplomowej</v>
      </c>
      <c r="AE98" s="176">
        <f>IF(ISERR(FIND(CONCATENATE(AE$4,","),Pra!$S98))=FALSE,1,"")</f>
        <v>1</v>
      </c>
      <c r="AF98" s="176">
        <f>IF(ISERR(FIND(CONCATENATE(AF$4,","),Pra!$S98))=FALSE,1,"")</f>
        <v>1</v>
      </c>
      <c r="AG98" s="176" t="str">
        <f>IF(ISERR(FIND(CONCATENATE(AG$4,","),Pra!$S98))=FALSE,1,"")</f>
        <v/>
      </c>
      <c r="AH98" s="176">
        <f>IF(ISERR(FIND(CONCATENATE(AH$4,","),Pra!$S98))=FALSE,1,"")</f>
        <v>1</v>
      </c>
      <c r="AI98" s="176" t="str">
        <f>IF(ISERR(FIND(CONCATENATE(AI$4,","),Pra!$S98))=FALSE,1,"")</f>
        <v/>
      </c>
      <c r="AJ98" s="176">
        <f>IF(ISERR(FIND(CONCATENATE(AJ$4,","),Pra!$S98))=FALSE,1,"")</f>
        <v>1</v>
      </c>
      <c r="AK98" s="176" t="str">
        <f>IF(ISERR(FIND(CONCATENATE(AK$4,","),Pra!$S98))=FALSE,1,"")</f>
        <v/>
      </c>
      <c r="AL98" s="176" t="str">
        <f>IF(ISERR(FIND(CONCATENATE(AL$4,","),Pra!$S98))=FALSE,1,"")</f>
        <v/>
      </c>
      <c r="AM98" s="176" t="str">
        <f>IF(ISERR(FIND(CONCATENATE(AM$4,","),Pra!$S98))=FALSE,1,"")</f>
        <v/>
      </c>
      <c r="AN98" s="176" t="str">
        <f>IF(ISERR(FIND(CONCATENATE(AN$4,","),Pra!$S98))=FALSE,1,"")</f>
        <v/>
      </c>
      <c r="AO98" s="176" t="str">
        <f>IF(ISERR(FIND(CONCATENATE(AO$4,","),Pra!$S98))=FALSE,1,"")</f>
        <v/>
      </c>
      <c r="AP98" s="176" t="str">
        <f>IF(ISERR(FIND(CONCATENATE(AP$4,","),Pra!$S98))=FALSE,1,"")</f>
        <v/>
      </c>
      <c r="AQ98" s="176" t="str">
        <f>IF(ISERR(FIND(CONCATENATE(AQ$4,","),Pra!$S98))=FALSE,1,"")</f>
        <v/>
      </c>
      <c r="AR98" s="176" t="str">
        <f>IF(ISERR(FIND(CONCATENATE(AR$4,","),Pra!$S98))=FALSE,1,"")</f>
        <v/>
      </c>
      <c r="AS98" s="176" t="str">
        <f>IF(ISERR(FIND(CONCATENATE(AS$4,","),Pra!$S98))=FALSE,1,"")</f>
        <v/>
      </c>
      <c r="AT98" s="176" t="str">
        <f>IF(ISERR(FIND(CONCATENATE(AT$4,","),Pra!$S98))=FALSE,1,"")</f>
        <v/>
      </c>
      <c r="AU98" s="176" t="str">
        <f>IF(ISERR(FIND(CONCATENATE(AU$4,","),Pra!$S98))=FALSE,1,"")</f>
        <v/>
      </c>
      <c r="AV98" s="176" t="str">
        <f>IF(ISERR(FIND(CONCATENATE(AV$4,","),Pra!$S98))=FALSE,1,"")</f>
        <v/>
      </c>
      <c r="AW98" s="176" t="str">
        <f>IF(ISERR(FIND(CONCATENATE(AW$4,","),Pra!$S98))=FALSE,1,"")</f>
        <v/>
      </c>
      <c r="AX98" s="176" t="str">
        <f>IF(ISERR(FIND(CONCATENATE(AX$4,","),Pra!$S98))=FALSE,1,"")</f>
        <v/>
      </c>
      <c r="AY98" s="176" t="str">
        <f>IF(ISERR(FIND(CONCATENATE(AY$4,","),Pra!$S98))=FALSE,1,"")</f>
        <v/>
      </c>
      <c r="AZ98" s="176" t="str">
        <f>IF(ISERR(FIND(CONCATENATE(AZ$4,","),Pra!$S98))=FALSE,1,"")</f>
        <v/>
      </c>
      <c r="BA98" s="176">
        <f>IF(ISERR(FIND(CONCATENATE(BA$4,","),Pra!$S98))=FALSE,1,"")</f>
        <v>1</v>
      </c>
      <c r="BB98" s="176">
        <f>IF(ISERR(FIND(CONCATENATE(BB$4,","),Pra!$S98))=FALSE,1,"")</f>
        <v>1</v>
      </c>
      <c r="BC98" s="176" t="str">
        <f>IF(ISERR(FIND(CONCATENATE(BC$4,","),Pra!$S98))=FALSE,1,"")</f>
        <v/>
      </c>
      <c r="BD98" s="176" t="str">
        <f>IF(ISERR(FIND(CONCATENATE(BD$4,","),Pra!$S98))=FALSE,1,"")</f>
        <v/>
      </c>
      <c r="BE98" s="176" t="str">
        <f>IF(ISERR(FIND(CONCATENATE(BE$4,","),Pra!$S98))=FALSE,1,"")</f>
        <v/>
      </c>
      <c r="BF98" s="176" t="str">
        <f>IF(ISERR(FIND(CONCATENATE(BF$4,","),Pra!$S98))=FALSE,1,"")</f>
        <v/>
      </c>
      <c r="BG98" s="176" t="str">
        <f>IF(ISERR(FIND(CONCATENATE(BG$4,","),Pra!$S98))=FALSE,1,"")</f>
        <v/>
      </c>
      <c r="BH98" s="176" t="str">
        <f>IF(ISERR(FIND(CONCATENATE(BH$4,","),Pra!$S98))=FALSE,1,"")</f>
        <v/>
      </c>
      <c r="BI98" s="176" t="str">
        <f>IF(ISERR(FIND(CONCATENATE(BI$4,","),Pra!$S98))=FALSE,1,"")</f>
        <v/>
      </c>
      <c r="BJ98" s="176" t="str">
        <f>IF(ISERR(FIND(CONCATENATE(BJ$4,","),Pra!$S98))=FALSE,1,"")</f>
        <v/>
      </c>
      <c r="BK98" s="176" t="str">
        <f>IF(ISERR(FIND(CONCATENATE(BK$4,","),Pra!$S98))=FALSE,1,"")</f>
        <v/>
      </c>
      <c r="BL98" s="176" t="str">
        <f>IF(ISERR(FIND(CONCATENATE(BL$4,","),Pra!$S98))=FALSE,1,"")</f>
        <v/>
      </c>
      <c r="BM98" s="176" t="str">
        <f>IF(ISERR(FIND(CONCATENATE(BM$4,","),Pra!$S98))=FALSE,1,"")</f>
        <v/>
      </c>
      <c r="BN98" s="175" t="str">
        <f>(Pra!$C98)</f>
        <v>Przygotowanie pracy dyplomowej</v>
      </c>
      <c r="BO98" s="176">
        <f>IF(ISERR(FIND(CONCATENATE(BO$4,","),Pra!$T98))=FALSE,1,"")</f>
        <v>1</v>
      </c>
      <c r="BP98" s="176" t="str">
        <f>IF(ISERR(FIND(CONCATENATE(BP$4,","),Pra!$T98))=FALSE,1,"")</f>
        <v/>
      </c>
      <c r="BQ98" s="176">
        <f>IF(ISERR(FIND(CONCATENATE(BQ$4,","),Pra!$T98))=FALSE,1,"")</f>
        <v>1</v>
      </c>
      <c r="BR98" s="176">
        <f>IF(ISERR(FIND(CONCATENATE(BR$4,","),Pra!$T98))=FALSE,1,"")</f>
        <v>1</v>
      </c>
      <c r="BS98" s="176">
        <f>IF(ISERR(FIND(CONCATENATE(BS$4,","),Pra!$T98))=FALSE,1,"")</f>
        <v>1</v>
      </c>
      <c r="BT98" s="176" t="str">
        <f>IF(ISERR(FIND(CONCATENATE(BT$4,","),Pra!$T98))=FALSE,1,"")</f>
        <v/>
      </c>
      <c r="BU98" s="176">
        <f>IF(ISERR(FIND(CONCATENATE(BU$4,","),Pra!$T98))=FALSE,1,"")</f>
        <v>1</v>
      </c>
    </row>
    <row r="99" spans="1:73" ht="12.75" customHeight="1">
      <c r="A99" s="175">
        <f>(Pra!$C99)</f>
        <v>0</v>
      </c>
      <c r="B99" s="176" t="str">
        <f>IF(ISERR(FIND(CONCATENATE(B$4,","),Pra!$R99))=FALSE,1,"")</f>
        <v/>
      </c>
      <c r="C99" s="176" t="str">
        <f>IF(ISERR(FIND(CONCATENATE(C$4,","),Pra!$R99))=FALSE,1,"")</f>
        <v/>
      </c>
      <c r="D99" s="176" t="str">
        <f>IF(ISERR(FIND(CONCATENATE(D$4,","),Pra!$R99))=FALSE,1,"")</f>
        <v/>
      </c>
      <c r="E99" s="176" t="str">
        <f>IF(ISERR(FIND(CONCATENATE(E$4,","),Pra!$R99))=FALSE,1,"")</f>
        <v/>
      </c>
      <c r="F99" s="176" t="str">
        <f>IF(ISERR(FIND(CONCATENATE(F$4,","),Pra!$R99))=FALSE,1,"")</f>
        <v/>
      </c>
      <c r="G99" s="176" t="str">
        <f>IF(ISERR(FIND(CONCATENATE(G$4,","),Pra!$R99))=FALSE,1,"")</f>
        <v/>
      </c>
      <c r="H99" s="176" t="str">
        <f>IF(ISERR(FIND(CONCATENATE(H$4,","),Pra!$R99))=FALSE,1,"")</f>
        <v/>
      </c>
      <c r="I99" s="176" t="str">
        <f>IF(ISERR(FIND(CONCATENATE(I$4,","),Pra!$R99))=FALSE,1,"")</f>
        <v/>
      </c>
      <c r="J99" s="176" t="str">
        <f>IF(ISERR(FIND(CONCATENATE(J$4,","),Pra!$R99))=FALSE,1,"")</f>
        <v/>
      </c>
      <c r="K99" s="176" t="str">
        <f>IF(ISERR(FIND(CONCATENATE(K$4,","),Pra!$R99))=FALSE,1,"")</f>
        <v/>
      </c>
      <c r="L99" s="176" t="str">
        <f>IF(ISERR(FIND(CONCATENATE(L$4,","),Pra!$R99))=FALSE,1,"")</f>
        <v/>
      </c>
      <c r="M99" s="176" t="str">
        <f>IF(ISERR(FIND(CONCATENATE(M$4,","),Pra!$R99))=FALSE,1,"")</f>
        <v/>
      </c>
      <c r="N99" s="176" t="str">
        <f>IF(ISERR(FIND(CONCATENATE(N$4,","),Pra!$R99))=FALSE,1,"")</f>
        <v/>
      </c>
      <c r="O99" s="176" t="str">
        <f>IF(ISERR(FIND(CONCATENATE(O$4,","),Pra!$R99))=FALSE,1,"")</f>
        <v/>
      </c>
      <c r="P99" s="176" t="str">
        <f>IF(ISERR(FIND(CONCATENATE(P$4,","),Pra!$R99))=FALSE,1,"")</f>
        <v/>
      </c>
      <c r="Q99" s="176" t="str">
        <f>IF(ISERR(FIND(CONCATENATE(Q$4,","),Pra!$R99))=FALSE,1,"")</f>
        <v/>
      </c>
      <c r="R99" s="176" t="str">
        <f>IF(ISERR(FIND(CONCATENATE(R$4,","),Pra!$R99))=FALSE,1,"")</f>
        <v/>
      </c>
      <c r="S99" s="176" t="str">
        <f>IF(ISERR(FIND(CONCATENATE(S$4,","),Pra!$R99))=FALSE,1,"")</f>
        <v/>
      </c>
      <c r="T99" s="176" t="str">
        <f>IF(ISERR(FIND(CONCATENATE(T$4,","),Pra!$R99))=FALSE,1,"")</f>
        <v/>
      </c>
      <c r="U99" s="176" t="str">
        <f>IF(ISERR(FIND(CONCATENATE(U$4,","),Pra!$R99))=FALSE,1,"")</f>
        <v/>
      </c>
      <c r="V99" s="176" t="str">
        <f>IF(ISERR(FIND(CONCATENATE(V$4,","),Pra!$R99))=FALSE,1,"")</f>
        <v/>
      </c>
      <c r="W99" s="176" t="str">
        <f>IF(ISERR(FIND(CONCATENATE(W$4,","),Pra!$R99))=FALSE,1,"")</f>
        <v/>
      </c>
      <c r="X99" s="176" t="str">
        <f>IF(ISERR(FIND(CONCATENATE(X$4,","),Pra!$R99))=FALSE,1,"")</f>
        <v/>
      </c>
      <c r="Y99" s="176" t="str">
        <f>IF(ISERR(FIND(CONCATENATE(Y$4,","),Pra!$R99))=FALSE,1,"")</f>
        <v/>
      </c>
      <c r="Z99" s="176" t="str">
        <f>IF(ISERR(FIND(CONCATENATE(Z$4,","),Pra!$R99))=FALSE,1,"")</f>
        <v/>
      </c>
      <c r="AA99" s="176" t="str">
        <f>IF(ISERR(FIND(CONCATENATE(AA$4,","),Pra!$R99))=FALSE,1,"")</f>
        <v/>
      </c>
      <c r="AB99" s="176" t="str">
        <f>IF(ISERR(FIND(CONCATENATE(AB$4,","),Pra!$R99))=FALSE,1,"")</f>
        <v/>
      </c>
      <c r="AC99" s="176" t="str">
        <f>IF(ISERR(FIND(CONCATENATE(AC$4,","),Pra!$R99))=FALSE,1,"")</f>
        <v/>
      </c>
      <c r="AD99" s="175">
        <f>(Pra!$C99)</f>
        <v>0</v>
      </c>
      <c r="AE99" s="176" t="str">
        <f>IF(ISERR(FIND(CONCATENATE(AE$4,","),Pra!$S99))=FALSE,1,"")</f>
        <v/>
      </c>
      <c r="AF99" s="176" t="str">
        <f>IF(ISERR(FIND(CONCATENATE(AF$4,","),Pra!$S99))=FALSE,1,"")</f>
        <v/>
      </c>
      <c r="AG99" s="176" t="str">
        <f>IF(ISERR(FIND(CONCATENATE(AG$4,","),Pra!$S99))=FALSE,1,"")</f>
        <v/>
      </c>
      <c r="AH99" s="176" t="str">
        <f>IF(ISERR(FIND(CONCATENATE(AH$4,","),Pra!$S99))=FALSE,1,"")</f>
        <v/>
      </c>
      <c r="AI99" s="176" t="str">
        <f>IF(ISERR(FIND(CONCATENATE(AI$4,","),Pra!$S99))=FALSE,1,"")</f>
        <v/>
      </c>
      <c r="AJ99" s="176" t="str">
        <f>IF(ISERR(FIND(CONCATENATE(AJ$4,","),Pra!$S99))=FALSE,1,"")</f>
        <v/>
      </c>
      <c r="AK99" s="176" t="str">
        <f>IF(ISERR(FIND(CONCATENATE(AK$4,","),Pra!$S99))=FALSE,1,"")</f>
        <v/>
      </c>
      <c r="AL99" s="176" t="str">
        <f>IF(ISERR(FIND(CONCATENATE(AL$4,","),Pra!$S99))=FALSE,1,"")</f>
        <v/>
      </c>
      <c r="AM99" s="176" t="str">
        <f>IF(ISERR(FIND(CONCATENATE(AM$4,","),Pra!$S99))=FALSE,1,"")</f>
        <v/>
      </c>
      <c r="AN99" s="176" t="str">
        <f>IF(ISERR(FIND(CONCATENATE(AN$4,","),Pra!$S99))=FALSE,1,"")</f>
        <v/>
      </c>
      <c r="AO99" s="176" t="str">
        <f>IF(ISERR(FIND(CONCATENATE(AO$4,","),Pra!$S99))=FALSE,1,"")</f>
        <v/>
      </c>
      <c r="AP99" s="176" t="str">
        <f>IF(ISERR(FIND(CONCATENATE(AP$4,","),Pra!$S99))=FALSE,1,"")</f>
        <v/>
      </c>
      <c r="AQ99" s="176" t="str">
        <f>IF(ISERR(FIND(CONCATENATE(AQ$4,","),Pra!$S99))=FALSE,1,"")</f>
        <v/>
      </c>
      <c r="AR99" s="176" t="str">
        <f>IF(ISERR(FIND(CONCATENATE(AR$4,","),Pra!$S99))=FALSE,1,"")</f>
        <v/>
      </c>
      <c r="AS99" s="176" t="str">
        <f>IF(ISERR(FIND(CONCATENATE(AS$4,","),Pra!$S99))=FALSE,1,"")</f>
        <v/>
      </c>
      <c r="AT99" s="176" t="str">
        <f>IF(ISERR(FIND(CONCATENATE(AT$4,","),Pra!$S99))=FALSE,1,"")</f>
        <v/>
      </c>
      <c r="AU99" s="176" t="str">
        <f>IF(ISERR(FIND(CONCATENATE(AU$4,","),Pra!$S99))=FALSE,1,"")</f>
        <v/>
      </c>
      <c r="AV99" s="176" t="str">
        <f>IF(ISERR(FIND(CONCATENATE(AV$4,","),Pra!$S99))=FALSE,1,"")</f>
        <v/>
      </c>
      <c r="AW99" s="176" t="str">
        <f>IF(ISERR(FIND(CONCATENATE(AW$4,","),Pra!$S99))=FALSE,1,"")</f>
        <v/>
      </c>
      <c r="AX99" s="176" t="str">
        <f>IF(ISERR(FIND(CONCATENATE(AX$4,","),Pra!$S99))=FALSE,1,"")</f>
        <v/>
      </c>
      <c r="AY99" s="176" t="str">
        <f>IF(ISERR(FIND(CONCATENATE(AY$4,","),Pra!$S99))=FALSE,1,"")</f>
        <v/>
      </c>
      <c r="AZ99" s="176" t="str">
        <f>IF(ISERR(FIND(CONCATENATE(AZ$4,","),Pra!$S99))=FALSE,1,"")</f>
        <v/>
      </c>
      <c r="BA99" s="176" t="str">
        <f>IF(ISERR(FIND(CONCATENATE(BA$4,","),Pra!$S99))=FALSE,1,"")</f>
        <v/>
      </c>
      <c r="BB99" s="176" t="str">
        <f>IF(ISERR(FIND(CONCATENATE(BB$4,","),Pra!$S99))=FALSE,1,"")</f>
        <v/>
      </c>
      <c r="BC99" s="176" t="str">
        <f>IF(ISERR(FIND(CONCATENATE(BC$4,","),Pra!$S99))=FALSE,1,"")</f>
        <v/>
      </c>
      <c r="BD99" s="176" t="str">
        <f>IF(ISERR(FIND(CONCATENATE(BD$4,","),Pra!$S99))=FALSE,1,"")</f>
        <v/>
      </c>
      <c r="BE99" s="176" t="str">
        <f>IF(ISERR(FIND(CONCATENATE(BE$4,","),Pra!$S99))=FALSE,1,"")</f>
        <v/>
      </c>
      <c r="BF99" s="176" t="str">
        <f>IF(ISERR(FIND(CONCATENATE(BF$4,","),Pra!$S99))=FALSE,1,"")</f>
        <v/>
      </c>
      <c r="BG99" s="176" t="str">
        <f>IF(ISERR(FIND(CONCATENATE(BG$4,","),Pra!$S99))=FALSE,1,"")</f>
        <v/>
      </c>
      <c r="BH99" s="176" t="str">
        <f>IF(ISERR(FIND(CONCATENATE(BH$4,","),Pra!$S99))=FALSE,1,"")</f>
        <v/>
      </c>
      <c r="BI99" s="176" t="str">
        <f>IF(ISERR(FIND(CONCATENATE(BI$4,","),Pra!$S99))=FALSE,1,"")</f>
        <v/>
      </c>
      <c r="BJ99" s="176" t="str">
        <f>IF(ISERR(FIND(CONCATENATE(BJ$4,","),Pra!$S99))=FALSE,1,"")</f>
        <v/>
      </c>
      <c r="BK99" s="176" t="str">
        <f>IF(ISERR(FIND(CONCATENATE(BK$4,","),Pra!$S99))=FALSE,1,"")</f>
        <v/>
      </c>
      <c r="BL99" s="176" t="str">
        <f>IF(ISERR(FIND(CONCATENATE(BL$4,","),Pra!$S99))=FALSE,1,"")</f>
        <v/>
      </c>
      <c r="BM99" s="176" t="str">
        <f>IF(ISERR(FIND(CONCATENATE(BM$4,","),Pra!$S99))=FALSE,1,"")</f>
        <v/>
      </c>
      <c r="BN99" s="175">
        <f>(Pra!$C99)</f>
        <v>0</v>
      </c>
      <c r="BO99" s="176" t="str">
        <f>IF(ISERR(FIND(CONCATENATE(BO$4,","),Pra!$T99))=FALSE,1,"")</f>
        <v/>
      </c>
      <c r="BP99" s="176" t="str">
        <f>IF(ISERR(FIND(CONCATENATE(BP$4,","),Pra!$T99))=FALSE,1,"")</f>
        <v/>
      </c>
      <c r="BQ99" s="176" t="str">
        <f>IF(ISERR(FIND(CONCATENATE(BQ$4,","),Pra!$T99))=FALSE,1,"")</f>
        <v/>
      </c>
      <c r="BR99" s="176" t="str">
        <f>IF(ISERR(FIND(CONCATENATE(BR$4,","),Pra!$T99))=FALSE,1,"")</f>
        <v/>
      </c>
      <c r="BS99" s="176" t="str">
        <f>IF(ISERR(FIND(CONCATENATE(BS$4,","),Pra!$T99))=FALSE,1,"")</f>
        <v/>
      </c>
      <c r="BT99" s="176" t="str">
        <f>IF(ISERR(FIND(CONCATENATE(BT$4,","),Pra!$T99))=FALSE,1,"")</f>
        <v/>
      </c>
      <c r="BU99" s="176" t="str">
        <f>IF(ISERR(FIND(CONCATENATE(BU$4,","),Pra!$T99))=FALSE,1,"")</f>
        <v/>
      </c>
    </row>
    <row r="100" spans="1:73" ht="21" customHeight="1">
      <c r="A100" s="177" t="s">
        <v>321</v>
      </c>
      <c r="B100" s="176">
        <f t="shared" ref="B100:AC100" si="0">SUM(B11:B99)</f>
        <v>10</v>
      </c>
      <c r="C100" s="176">
        <f t="shared" si="0"/>
        <v>4</v>
      </c>
      <c r="D100" s="176">
        <f t="shared" si="0"/>
        <v>5</v>
      </c>
      <c r="E100" s="176">
        <f t="shared" si="0"/>
        <v>2</v>
      </c>
      <c r="F100" s="176">
        <f t="shared" si="0"/>
        <v>4</v>
      </c>
      <c r="G100" s="176">
        <f t="shared" si="0"/>
        <v>2</v>
      </c>
      <c r="H100" s="176">
        <f t="shared" si="0"/>
        <v>1</v>
      </c>
      <c r="I100" s="176">
        <f t="shared" si="0"/>
        <v>4</v>
      </c>
      <c r="J100" s="176">
        <f t="shared" si="0"/>
        <v>8</v>
      </c>
      <c r="K100" s="176">
        <f t="shared" si="0"/>
        <v>7</v>
      </c>
      <c r="L100" s="176">
        <f t="shared" si="0"/>
        <v>3</v>
      </c>
      <c r="M100" s="176">
        <f t="shared" si="0"/>
        <v>4</v>
      </c>
      <c r="N100" s="176">
        <f t="shared" si="0"/>
        <v>4</v>
      </c>
      <c r="O100" s="176">
        <f t="shared" si="0"/>
        <v>3</v>
      </c>
      <c r="P100" s="176">
        <f t="shared" si="0"/>
        <v>2</v>
      </c>
      <c r="Q100" s="176">
        <f t="shared" si="0"/>
        <v>3</v>
      </c>
      <c r="R100" s="176">
        <f t="shared" si="0"/>
        <v>3</v>
      </c>
      <c r="S100" s="176">
        <f t="shared" si="0"/>
        <v>5</v>
      </c>
      <c r="T100" s="176">
        <f t="shared" si="0"/>
        <v>6</v>
      </c>
      <c r="U100" s="176">
        <f t="shared" si="0"/>
        <v>11</v>
      </c>
      <c r="V100" s="176">
        <f t="shared" si="0"/>
        <v>19</v>
      </c>
      <c r="W100" s="176">
        <f t="shared" si="0"/>
        <v>4</v>
      </c>
      <c r="X100" s="176">
        <f t="shared" si="0"/>
        <v>10</v>
      </c>
      <c r="Y100" s="176">
        <f t="shared" si="0"/>
        <v>10</v>
      </c>
      <c r="Z100" s="176">
        <f t="shared" si="0"/>
        <v>8</v>
      </c>
      <c r="AA100" s="176">
        <f t="shared" si="0"/>
        <v>11</v>
      </c>
      <c r="AB100" s="176">
        <f t="shared" si="0"/>
        <v>1</v>
      </c>
      <c r="AC100" s="176">
        <f t="shared" si="0"/>
        <v>4</v>
      </c>
      <c r="AD100" s="177" t="s">
        <v>321</v>
      </c>
      <c r="AE100" s="176">
        <f t="shared" ref="AE100:BM100" si="1">SUM(AE11:AE99)</f>
        <v>21</v>
      </c>
      <c r="AF100" s="176">
        <f t="shared" si="1"/>
        <v>10</v>
      </c>
      <c r="AG100" s="176">
        <f t="shared" si="1"/>
        <v>5</v>
      </c>
      <c r="AH100" s="176">
        <f t="shared" si="1"/>
        <v>8</v>
      </c>
      <c r="AI100" s="176">
        <f t="shared" si="1"/>
        <v>7</v>
      </c>
      <c r="AJ100" s="176">
        <f t="shared" si="1"/>
        <v>5</v>
      </c>
      <c r="AK100" s="176">
        <f t="shared" si="1"/>
        <v>4</v>
      </c>
      <c r="AL100" s="176">
        <f t="shared" si="1"/>
        <v>3</v>
      </c>
      <c r="AM100" s="176">
        <f t="shared" si="1"/>
        <v>6</v>
      </c>
      <c r="AN100" s="176">
        <f t="shared" si="1"/>
        <v>5</v>
      </c>
      <c r="AO100" s="176">
        <f t="shared" si="1"/>
        <v>8</v>
      </c>
      <c r="AP100" s="176">
        <f t="shared" si="1"/>
        <v>3</v>
      </c>
      <c r="AQ100" s="176">
        <f t="shared" si="1"/>
        <v>7</v>
      </c>
      <c r="AR100" s="176">
        <f t="shared" si="1"/>
        <v>5</v>
      </c>
      <c r="AS100" s="176">
        <f t="shared" si="1"/>
        <v>5</v>
      </c>
      <c r="AT100" s="176">
        <f t="shared" si="1"/>
        <v>3</v>
      </c>
      <c r="AU100" s="176">
        <f t="shared" si="1"/>
        <v>2</v>
      </c>
      <c r="AV100" s="176">
        <f t="shared" si="1"/>
        <v>3</v>
      </c>
      <c r="AW100" s="176">
        <f t="shared" si="1"/>
        <v>6</v>
      </c>
      <c r="AX100" s="176">
        <f t="shared" si="1"/>
        <v>2</v>
      </c>
      <c r="AY100" s="176">
        <f t="shared" si="1"/>
        <v>3</v>
      </c>
      <c r="AZ100" s="176">
        <f t="shared" si="1"/>
        <v>6</v>
      </c>
      <c r="BA100" s="176">
        <f t="shared" si="1"/>
        <v>6</v>
      </c>
      <c r="BB100" s="176">
        <f t="shared" si="1"/>
        <v>9</v>
      </c>
      <c r="BC100" s="176">
        <f t="shared" si="1"/>
        <v>5</v>
      </c>
      <c r="BD100" s="176">
        <f t="shared" si="1"/>
        <v>7</v>
      </c>
      <c r="BE100" s="176">
        <f t="shared" si="1"/>
        <v>4</v>
      </c>
      <c r="BF100" s="176">
        <f t="shared" si="1"/>
        <v>6</v>
      </c>
      <c r="BG100" s="176">
        <f t="shared" si="1"/>
        <v>11</v>
      </c>
      <c r="BH100" s="176">
        <f t="shared" si="1"/>
        <v>9</v>
      </c>
      <c r="BI100" s="176">
        <f t="shared" si="1"/>
        <v>10</v>
      </c>
      <c r="BJ100" s="176">
        <f t="shared" si="1"/>
        <v>7</v>
      </c>
      <c r="BK100" s="176">
        <f t="shared" si="1"/>
        <v>7</v>
      </c>
      <c r="BL100" s="176">
        <f t="shared" si="1"/>
        <v>7</v>
      </c>
      <c r="BM100" s="176">
        <f t="shared" si="1"/>
        <v>7</v>
      </c>
      <c r="BN100" s="177" t="s">
        <v>321</v>
      </c>
      <c r="BO100" s="176">
        <f t="shared" ref="BO100:BU100" si="2">SUM(BO11:BO99)</f>
        <v>35</v>
      </c>
      <c r="BP100" s="176">
        <f t="shared" si="2"/>
        <v>16</v>
      </c>
      <c r="BQ100" s="176">
        <f t="shared" si="2"/>
        <v>16</v>
      </c>
      <c r="BR100" s="176">
        <f t="shared" si="2"/>
        <v>11</v>
      </c>
      <c r="BS100" s="176">
        <f t="shared" si="2"/>
        <v>37</v>
      </c>
      <c r="BT100" s="176">
        <f t="shared" si="2"/>
        <v>2</v>
      </c>
      <c r="BU100" s="176">
        <f t="shared" si="2"/>
        <v>6</v>
      </c>
    </row>
    <row r="101" spans="1:73" ht="70.5" customHeight="1">
      <c r="A101" s="164" t="s">
        <v>322</v>
      </c>
      <c r="B101" s="165" t="s">
        <v>246</v>
      </c>
      <c r="C101" s="165" t="s">
        <v>247</v>
      </c>
      <c r="D101" s="165" t="s">
        <v>248</v>
      </c>
      <c r="E101" s="165" t="s">
        <v>249</v>
      </c>
      <c r="F101" s="165" t="s">
        <v>250</v>
      </c>
      <c r="G101" s="165" t="s">
        <v>251</v>
      </c>
      <c r="H101" s="165" t="s">
        <v>252</v>
      </c>
      <c r="I101" s="165" t="s">
        <v>253</v>
      </c>
      <c r="J101" s="165" t="s">
        <v>254</v>
      </c>
      <c r="K101" s="165" t="s">
        <v>255</v>
      </c>
      <c r="L101" s="165" t="s">
        <v>256</v>
      </c>
      <c r="M101" s="165" t="s">
        <v>257</v>
      </c>
      <c r="N101" s="165" t="s">
        <v>258</v>
      </c>
      <c r="O101" s="165" t="s">
        <v>259</v>
      </c>
      <c r="P101" s="165" t="s">
        <v>260</v>
      </c>
      <c r="Q101" s="165" t="s">
        <v>261</v>
      </c>
      <c r="R101" s="165" t="s">
        <v>262</v>
      </c>
      <c r="S101" s="165" t="s">
        <v>263</v>
      </c>
      <c r="T101" s="165" t="s">
        <v>264</v>
      </c>
      <c r="U101" s="165" t="s">
        <v>265</v>
      </c>
      <c r="V101" s="165" t="s">
        <v>266</v>
      </c>
      <c r="W101" s="165" t="s">
        <v>267</v>
      </c>
      <c r="X101" s="165" t="s">
        <v>268</v>
      </c>
      <c r="Y101" s="165" t="s">
        <v>269</v>
      </c>
      <c r="Z101" s="165" t="s">
        <v>270</v>
      </c>
      <c r="AA101" s="165" t="s">
        <v>271</v>
      </c>
      <c r="AB101" s="165" t="s">
        <v>272</v>
      </c>
      <c r="AC101" s="165" t="s">
        <v>273</v>
      </c>
      <c r="AD101" s="164" t="s">
        <v>323</v>
      </c>
      <c r="AE101" s="165" t="s">
        <v>275</v>
      </c>
      <c r="AF101" s="165" t="s">
        <v>276</v>
      </c>
      <c r="AG101" s="165" t="s">
        <v>277</v>
      </c>
      <c r="AH101" s="165" t="s">
        <v>278</v>
      </c>
      <c r="AI101" s="165" t="s">
        <v>279</v>
      </c>
      <c r="AJ101" s="165" t="s">
        <v>280</v>
      </c>
      <c r="AK101" s="165" t="s">
        <v>281</v>
      </c>
      <c r="AL101" s="165" t="s">
        <v>282</v>
      </c>
      <c r="AM101" s="165" t="s">
        <v>283</v>
      </c>
      <c r="AN101" s="165" t="s">
        <v>284</v>
      </c>
      <c r="AO101" s="165" t="s">
        <v>285</v>
      </c>
      <c r="AP101" s="165" t="s">
        <v>286</v>
      </c>
      <c r="AQ101" s="165" t="s">
        <v>287</v>
      </c>
      <c r="AR101" s="165" t="s">
        <v>288</v>
      </c>
      <c r="AS101" s="165" t="s">
        <v>289</v>
      </c>
      <c r="AT101" s="165" t="s">
        <v>290</v>
      </c>
      <c r="AU101" s="165" t="s">
        <v>291</v>
      </c>
      <c r="AV101" s="165" t="s">
        <v>292</v>
      </c>
      <c r="AW101" s="165" t="s">
        <v>293</v>
      </c>
      <c r="AX101" s="165" t="s">
        <v>294</v>
      </c>
      <c r="AY101" s="165" t="s">
        <v>295</v>
      </c>
      <c r="AZ101" s="165" t="s">
        <v>296</v>
      </c>
      <c r="BA101" s="165" t="s">
        <v>297</v>
      </c>
      <c r="BB101" s="165" t="s">
        <v>298</v>
      </c>
      <c r="BC101" s="165" t="s">
        <v>299</v>
      </c>
      <c r="BD101" s="165" t="s">
        <v>300</v>
      </c>
      <c r="BE101" s="165" t="s">
        <v>301</v>
      </c>
      <c r="BF101" s="165" t="s">
        <v>302</v>
      </c>
      <c r="BG101" s="165" t="s">
        <v>303</v>
      </c>
      <c r="BH101" s="165" t="s">
        <v>304</v>
      </c>
      <c r="BI101" s="165" t="s">
        <v>305</v>
      </c>
      <c r="BJ101" s="165" t="s">
        <v>306</v>
      </c>
      <c r="BK101" s="165" t="s">
        <v>307</v>
      </c>
      <c r="BL101" s="165" t="s">
        <v>308</v>
      </c>
      <c r="BM101" s="165" t="s">
        <v>309</v>
      </c>
      <c r="BN101" s="164" t="s">
        <v>324</v>
      </c>
      <c r="BO101" s="165" t="s">
        <v>311</v>
      </c>
      <c r="BP101" s="165" t="s">
        <v>312</v>
      </c>
      <c r="BQ101" s="165" t="s">
        <v>313</v>
      </c>
      <c r="BR101" s="165" t="s">
        <v>314</v>
      </c>
      <c r="BS101" s="165" t="s">
        <v>315</v>
      </c>
      <c r="BT101" s="165" t="s">
        <v>316</v>
      </c>
      <c r="BU101" s="165" t="s">
        <v>317</v>
      </c>
    </row>
    <row r="102" spans="1:73" ht="32.25" customHeight="1">
      <c r="A102" s="178"/>
      <c r="B102" s="179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78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79"/>
      <c r="BN102" s="178"/>
      <c r="BO102" s="179"/>
      <c r="BP102" s="179"/>
      <c r="BQ102" s="179"/>
      <c r="BR102" s="179"/>
      <c r="BS102" s="179"/>
      <c r="BT102" s="179"/>
      <c r="BU102" s="179"/>
    </row>
    <row r="103" spans="1:73" ht="12.75" customHeight="1">
      <c r="A103" s="160"/>
      <c r="AD103" s="160"/>
      <c r="BN103" s="160"/>
    </row>
    <row r="104" spans="1:73" ht="12.75" customHeight="1">
      <c r="A104" s="160"/>
      <c r="AD104" s="160"/>
      <c r="BN104" s="160"/>
    </row>
    <row r="105" spans="1:73" ht="12.75" customHeight="1">
      <c r="A105" s="160"/>
      <c r="AD105" s="160"/>
      <c r="BN105" s="160"/>
    </row>
    <row r="106" spans="1:73" ht="12.75" customHeight="1">
      <c r="A106" s="160"/>
      <c r="AD106" s="160"/>
      <c r="BN106" s="160"/>
    </row>
    <row r="107" spans="1:73" ht="12.75" customHeight="1">
      <c r="A107" s="160"/>
      <c r="AD107" s="160"/>
      <c r="BN107" s="160"/>
    </row>
    <row r="108" spans="1:73" ht="12.75" customHeight="1">
      <c r="A108" s="160" t="str">
        <f>CONCATENATE(D12,D13,D14,D15,D16,D17,D18,D20,D21,D25,D26,D27,D28,D29,D30,D31,D32,D36,D37)</f>
        <v>111</v>
      </c>
      <c r="AD108" s="160" t="str">
        <f>CONCATENATE(AG12,AG13,AG14,AG15,AG16,AG17,AG18,AG20,AG21,AG25,AG26,AG27,AG28,AG29,AG30,AG31,AG32,AG36,AG37)</f>
        <v>1</v>
      </c>
      <c r="BN108" s="160" t="e">
        <f>CONCATENATE(BQ12,BQ13,BQ14,BQ15,BQ16,BQ17,BQ18,BQ20,BQ21,#REF!,BQ25,BQ26,BQ27,BQ28,BQ29,BQ30,BQ31,BQ32,BQ36,BQ37)</f>
        <v>#REF!</v>
      </c>
    </row>
    <row r="109" spans="1:73" ht="12.75" customHeight="1">
      <c r="A109" s="160"/>
      <c r="AD109" s="160"/>
      <c r="BN109" s="160"/>
    </row>
    <row r="110" spans="1:73" ht="12.75" customHeight="1">
      <c r="A110" s="160"/>
      <c r="AD110" s="160"/>
      <c r="BN110" s="160"/>
    </row>
    <row r="111" spans="1:73" ht="12.75" customHeight="1">
      <c r="A111" s="160"/>
      <c r="AD111" s="160"/>
      <c r="BN111" s="160"/>
    </row>
    <row r="112" spans="1:73" ht="12.75" customHeight="1">
      <c r="A112" s="160"/>
      <c r="AD112" s="160"/>
      <c r="BN112" s="160"/>
    </row>
    <row r="113" spans="1:66" ht="12.75" customHeight="1">
      <c r="A113" s="160"/>
      <c r="AD113" s="160"/>
      <c r="BN113" s="160"/>
    </row>
    <row r="114" spans="1:66" ht="12.75" customHeight="1">
      <c r="A114" s="160"/>
      <c r="AD114" s="160"/>
      <c r="BN114" s="160"/>
    </row>
    <row r="115" spans="1:66" ht="12.75" customHeight="1">
      <c r="A115" s="160"/>
      <c r="AD115" s="160"/>
      <c r="BN115" s="160"/>
    </row>
    <row r="116" spans="1:66" ht="12.75" customHeight="1">
      <c r="A116" s="160"/>
      <c r="AD116" s="160"/>
      <c r="BN116" s="160"/>
    </row>
    <row r="117" spans="1:66" ht="12.75" customHeight="1">
      <c r="A117" s="160"/>
      <c r="AD117" s="160"/>
      <c r="BN117" s="160"/>
    </row>
    <row r="118" spans="1:66" ht="12.75" customHeight="1">
      <c r="A118" s="160"/>
      <c r="AD118" s="160"/>
      <c r="BN118" s="160"/>
    </row>
    <row r="119" spans="1:66" ht="12.75" customHeight="1">
      <c r="A119" s="160"/>
      <c r="AD119" s="160"/>
      <c r="BN119" s="160"/>
    </row>
    <row r="120" spans="1:66" ht="12.75" customHeight="1">
      <c r="A120" s="160"/>
      <c r="AD120" s="160"/>
      <c r="BN120" s="160"/>
    </row>
    <row r="121" spans="1:66" ht="12.75" customHeight="1">
      <c r="A121" s="160"/>
      <c r="AD121" s="160"/>
      <c r="BN121" s="160"/>
    </row>
    <row r="122" spans="1:66" ht="12.75" customHeight="1">
      <c r="A122" s="160"/>
      <c r="AD122" s="160"/>
      <c r="BN122" s="160"/>
    </row>
    <row r="123" spans="1:66" ht="12.75" customHeight="1">
      <c r="A123" s="160"/>
      <c r="AD123" s="160"/>
      <c r="BN123" s="160"/>
    </row>
    <row r="124" spans="1:66" ht="12.75" customHeight="1">
      <c r="A124" s="160"/>
      <c r="AD124" s="160"/>
      <c r="BN124" s="160"/>
    </row>
    <row r="125" spans="1:66" ht="12.75" customHeight="1">
      <c r="A125" s="160"/>
      <c r="AD125" s="160"/>
      <c r="BN125" s="160"/>
    </row>
    <row r="126" spans="1:66" ht="12.75" customHeight="1">
      <c r="A126" s="160"/>
      <c r="AD126" s="160"/>
      <c r="BN126" s="160"/>
    </row>
    <row r="127" spans="1:66" ht="12.75" customHeight="1">
      <c r="A127" s="160"/>
      <c r="AD127" s="160"/>
      <c r="BN127" s="160"/>
    </row>
    <row r="128" spans="1:66" ht="12.75" customHeight="1">
      <c r="A128" s="160"/>
      <c r="AD128" s="160"/>
      <c r="BN128" s="160"/>
    </row>
    <row r="129" spans="1:66" ht="12.75" customHeight="1">
      <c r="A129" s="160"/>
      <c r="AD129" s="160"/>
      <c r="BN129" s="160"/>
    </row>
    <row r="130" spans="1:66" ht="12.75" customHeight="1">
      <c r="A130" s="160"/>
      <c r="AD130" s="160"/>
      <c r="BN130" s="160"/>
    </row>
    <row r="131" spans="1:66" ht="12.75" customHeight="1">
      <c r="A131" s="160"/>
      <c r="AD131" s="160"/>
      <c r="BN131" s="160"/>
    </row>
    <row r="132" spans="1:66" ht="12.75" customHeight="1">
      <c r="A132" s="160"/>
      <c r="AD132" s="160"/>
      <c r="BN132" s="160"/>
    </row>
    <row r="133" spans="1:66" ht="12.75" customHeight="1">
      <c r="A133" s="160"/>
      <c r="AD133" s="160"/>
      <c r="BN133" s="160"/>
    </row>
    <row r="134" spans="1:66" ht="12.75" customHeight="1">
      <c r="A134" s="160"/>
      <c r="AD134" s="160"/>
      <c r="BN134" s="160"/>
    </row>
    <row r="135" spans="1:66" ht="12.75" customHeight="1">
      <c r="A135" s="160"/>
      <c r="AD135" s="160"/>
      <c r="BN135" s="160"/>
    </row>
    <row r="136" spans="1:66" ht="12.75" customHeight="1">
      <c r="A136" s="160"/>
      <c r="AD136" s="160"/>
      <c r="BN136" s="160"/>
    </row>
    <row r="137" spans="1:66" ht="12.75" customHeight="1">
      <c r="A137" s="160"/>
      <c r="AD137" s="160"/>
      <c r="BN137" s="160"/>
    </row>
    <row r="138" spans="1:66" ht="12.75" customHeight="1">
      <c r="A138" s="160"/>
      <c r="AD138" s="160"/>
      <c r="BN138" s="160"/>
    </row>
    <row r="139" spans="1:66" ht="12.75" customHeight="1">
      <c r="A139" s="160"/>
      <c r="AD139" s="160"/>
      <c r="BN139" s="160"/>
    </row>
    <row r="140" spans="1:66" ht="12.75" customHeight="1">
      <c r="A140" s="160"/>
      <c r="AD140" s="160"/>
      <c r="BN140" s="160"/>
    </row>
    <row r="141" spans="1:66" ht="12.75" customHeight="1">
      <c r="A141" s="160"/>
      <c r="AD141" s="160"/>
      <c r="BN141" s="160"/>
    </row>
    <row r="142" spans="1:66" ht="12.75" customHeight="1">
      <c r="A142" s="160"/>
      <c r="AD142" s="160"/>
      <c r="BN142" s="160"/>
    </row>
    <row r="143" spans="1:66" ht="12.75" customHeight="1">
      <c r="A143" s="160"/>
      <c r="AD143" s="160"/>
      <c r="BN143" s="160"/>
    </row>
    <row r="144" spans="1:66" ht="12.75" customHeight="1">
      <c r="A144" s="160"/>
      <c r="AD144" s="160"/>
      <c r="BN144" s="160"/>
    </row>
    <row r="145" spans="1:66" ht="12.75" customHeight="1">
      <c r="A145" s="160"/>
      <c r="AD145" s="160"/>
      <c r="BN145" s="160"/>
    </row>
    <row r="146" spans="1:66" ht="12.75" customHeight="1">
      <c r="A146" s="160"/>
      <c r="AD146" s="160"/>
      <c r="BN146" s="160"/>
    </row>
    <row r="147" spans="1:66" ht="12.75" customHeight="1">
      <c r="A147" s="160"/>
      <c r="AD147" s="160"/>
      <c r="BN147" s="160"/>
    </row>
    <row r="148" spans="1:66" ht="12.75" customHeight="1">
      <c r="A148" s="160"/>
      <c r="AD148" s="160"/>
      <c r="BN148" s="160"/>
    </row>
    <row r="149" spans="1:66" ht="12.75" customHeight="1">
      <c r="A149" s="160"/>
      <c r="AD149" s="160"/>
      <c r="BN149" s="160"/>
    </row>
    <row r="150" spans="1:66" ht="12.75" customHeight="1">
      <c r="A150" s="160"/>
      <c r="AD150" s="160"/>
      <c r="BN150" s="160"/>
    </row>
    <row r="151" spans="1:66" ht="12.75" customHeight="1">
      <c r="A151" s="160"/>
      <c r="AD151" s="160"/>
      <c r="BN151" s="160"/>
    </row>
    <row r="152" spans="1:66" ht="12.75" customHeight="1">
      <c r="A152" s="160"/>
      <c r="AD152" s="160"/>
      <c r="BN152" s="160"/>
    </row>
    <row r="153" spans="1:66" ht="12.75" customHeight="1">
      <c r="A153" s="160"/>
      <c r="AD153" s="160"/>
      <c r="BN153" s="160"/>
    </row>
    <row r="154" spans="1:66" ht="12.75" customHeight="1">
      <c r="A154" s="160"/>
      <c r="AD154" s="160"/>
      <c r="BN154" s="160"/>
    </row>
    <row r="155" spans="1:66" ht="12.75" customHeight="1">
      <c r="A155" s="160"/>
      <c r="AD155" s="160"/>
      <c r="BN155" s="160"/>
    </row>
    <row r="156" spans="1:66" ht="12.75" customHeight="1">
      <c r="A156" s="160"/>
      <c r="AD156" s="160"/>
      <c r="BN156" s="160"/>
    </row>
    <row r="157" spans="1:66" ht="12.75" customHeight="1">
      <c r="A157" s="160"/>
      <c r="AD157" s="160"/>
      <c r="BN157" s="160"/>
    </row>
    <row r="158" spans="1:66" ht="12.75" customHeight="1">
      <c r="A158" s="160"/>
      <c r="AD158" s="160"/>
      <c r="BN158" s="160"/>
    </row>
    <row r="159" spans="1:66" ht="12.75" customHeight="1">
      <c r="A159" s="160"/>
      <c r="AD159" s="160"/>
      <c r="BN159" s="160"/>
    </row>
    <row r="160" spans="1:66" ht="12.75" customHeight="1">
      <c r="A160" s="160"/>
      <c r="AD160" s="160"/>
      <c r="BN160" s="160"/>
    </row>
    <row r="161" spans="1:66" ht="12.75" customHeight="1">
      <c r="A161" s="160"/>
      <c r="AD161" s="160"/>
      <c r="BN161" s="160"/>
    </row>
    <row r="162" spans="1:66" ht="12.75" customHeight="1">
      <c r="A162" s="160"/>
      <c r="AD162" s="160"/>
      <c r="BN162" s="160"/>
    </row>
    <row r="163" spans="1:66" ht="12.75" customHeight="1">
      <c r="A163" s="160"/>
      <c r="AD163" s="160"/>
      <c r="BN163" s="160"/>
    </row>
    <row r="164" spans="1:66" ht="12.75" customHeight="1">
      <c r="A164" s="160"/>
      <c r="AD164" s="160"/>
      <c r="BN164" s="160"/>
    </row>
    <row r="165" spans="1:66" ht="12.75" customHeight="1">
      <c r="A165" s="160"/>
      <c r="AD165" s="160"/>
      <c r="BN165" s="160"/>
    </row>
    <row r="166" spans="1:66" ht="12.75" customHeight="1">
      <c r="A166" s="160"/>
      <c r="AD166" s="160"/>
      <c r="BN166" s="160"/>
    </row>
    <row r="167" spans="1:66" ht="12.75" customHeight="1">
      <c r="A167" s="160"/>
      <c r="AD167" s="160"/>
      <c r="BN167" s="160"/>
    </row>
    <row r="168" spans="1:66" ht="12.75" customHeight="1">
      <c r="A168" s="160"/>
      <c r="AD168" s="160"/>
      <c r="BN168" s="160"/>
    </row>
    <row r="169" spans="1:66" ht="12.75" customHeight="1">
      <c r="A169" s="160"/>
      <c r="AD169" s="160"/>
      <c r="BN169" s="160"/>
    </row>
    <row r="170" spans="1:66" ht="12.75" customHeight="1">
      <c r="A170" s="160"/>
      <c r="AD170" s="160"/>
      <c r="BN170" s="160"/>
    </row>
    <row r="171" spans="1:66" ht="12.75" customHeight="1">
      <c r="A171" s="160"/>
      <c r="AD171" s="160"/>
      <c r="BN171" s="160"/>
    </row>
    <row r="172" spans="1:66" ht="12.75" customHeight="1">
      <c r="A172" s="160"/>
      <c r="AD172" s="160"/>
      <c r="BN172" s="160"/>
    </row>
    <row r="173" spans="1:66" ht="12.75" customHeight="1">
      <c r="A173" s="160"/>
      <c r="AD173" s="160"/>
      <c r="BN173" s="160"/>
    </row>
    <row r="174" spans="1:66" ht="12.75" customHeight="1">
      <c r="A174" s="160"/>
      <c r="AD174" s="160"/>
      <c r="BN174" s="160"/>
    </row>
    <row r="175" spans="1:66" ht="12.75" customHeight="1">
      <c r="A175" s="160"/>
      <c r="AD175" s="160"/>
      <c r="BN175" s="160"/>
    </row>
    <row r="176" spans="1:66" ht="12.75" customHeight="1">
      <c r="A176" s="160"/>
      <c r="AD176" s="160"/>
      <c r="BN176" s="160"/>
    </row>
    <row r="177" spans="1:66" ht="12.75" customHeight="1">
      <c r="A177" s="160"/>
      <c r="AD177" s="160"/>
      <c r="BN177" s="160"/>
    </row>
    <row r="178" spans="1:66" ht="12.75" customHeight="1">
      <c r="A178" s="160"/>
      <c r="AD178" s="160"/>
      <c r="BN178" s="160"/>
    </row>
    <row r="179" spans="1:66" ht="12.75" customHeight="1">
      <c r="A179" s="160"/>
      <c r="AD179" s="160"/>
      <c r="BN179" s="160"/>
    </row>
    <row r="180" spans="1:66" ht="12.75" customHeight="1">
      <c r="A180" s="160"/>
      <c r="AD180" s="160"/>
      <c r="BN180" s="160"/>
    </row>
    <row r="181" spans="1:66" ht="12.75" customHeight="1">
      <c r="A181" s="160"/>
      <c r="AD181" s="160"/>
      <c r="BN181" s="160"/>
    </row>
    <row r="182" spans="1:66" ht="12.75" customHeight="1">
      <c r="A182" s="160"/>
      <c r="AD182" s="160"/>
      <c r="BN182" s="160"/>
    </row>
    <row r="183" spans="1:66" ht="12.75" customHeight="1">
      <c r="A183" s="160"/>
      <c r="AD183" s="160"/>
      <c r="BN183" s="160"/>
    </row>
    <row r="184" spans="1:66" ht="12.75" customHeight="1">
      <c r="A184" s="160"/>
      <c r="AD184" s="160"/>
      <c r="BN184" s="160"/>
    </row>
    <row r="185" spans="1:66" ht="12.75" customHeight="1">
      <c r="A185" s="160"/>
      <c r="AD185" s="160"/>
      <c r="BN185" s="160"/>
    </row>
    <row r="186" spans="1:66" ht="12.75" customHeight="1">
      <c r="A186" s="160"/>
      <c r="AD186" s="160"/>
      <c r="BN186" s="160"/>
    </row>
    <row r="187" spans="1:66" ht="12.75" customHeight="1">
      <c r="A187" s="160"/>
      <c r="AD187" s="160"/>
      <c r="BN187" s="160"/>
    </row>
    <row r="188" spans="1:66" ht="12.75" customHeight="1">
      <c r="A188" s="160"/>
      <c r="AD188" s="160"/>
      <c r="BN188" s="160"/>
    </row>
    <row r="189" spans="1:66" ht="12.75" customHeight="1">
      <c r="A189" s="160"/>
      <c r="AD189" s="160"/>
      <c r="BN189" s="160"/>
    </row>
    <row r="190" spans="1:66" ht="12.75" customHeight="1">
      <c r="A190" s="160"/>
      <c r="AD190" s="160"/>
      <c r="BN190" s="160"/>
    </row>
    <row r="191" spans="1:66" ht="12.75" customHeight="1">
      <c r="A191" s="160"/>
      <c r="AD191" s="160"/>
      <c r="BN191" s="160"/>
    </row>
    <row r="192" spans="1:66" ht="12.75" customHeight="1">
      <c r="A192" s="160"/>
      <c r="AD192" s="160"/>
      <c r="BN192" s="160"/>
    </row>
    <row r="193" spans="1:66" ht="12.75" customHeight="1">
      <c r="A193" s="160"/>
      <c r="AD193" s="160"/>
      <c r="BN193" s="160"/>
    </row>
    <row r="194" spans="1:66" ht="12.75" customHeight="1">
      <c r="A194" s="160"/>
      <c r="AD194" s="160"/>
      <c r="BN194" s="160"/>
    </row>
    <row r="195" spans="1:66" ht="12.75" customHeight="1">
      <c r="A195" s="160"/>
      <c r="AD195" s="160"/>
      <c r="BN195" s="160"/>
    </row>
    <row r="196" spans="1:66" ht="12.75" customHeight="1">
      <c r="A196" s="160"/>
      <c r="AD196" s="160"/>
      <c r="BN196" s="160"/>
    </row>
    <row r="197" spans="1:66" ht="12.75" customHeight="1">
      <c r="A197" s="160"/>
      <c r="AD197" s="160"/>
      <c r="BN197" s="160"/>
    </row>
    <row r="198" spans="1:66" ht="12.75" customHeight="1">
      <c r="A198" s="160"/>
      <c r="AD198" s="160"/>
      <c r="BN198" s="160"/>
    </row>
    <row r="199" spans="1:66" ht="12.75" customHeight="1">
      <c r="A199" s="160"/>
      <c r="AD199" s="160"/>
      <c r="BN199" s="160"/>
    </row>
    <row r="200" spans="1:66" ht="12.75" customHeight="1">
      <c r="A200" s="160"/>
      <c r="AD200" s="160"/>
      <c r="BN200" s="160"/>
    </row>
    <row r="201" spans="1:66" ht="12.75" customHeight="1">
      <c r="A201" s="160"/>
      <c r="AD201" s="160"/>
      <c r="BN201" s="160"/>
    </row>
    <row r="202" spans="1:66" ht="12.75" customHeight="1">
      <c r="A202" s="160"/>
      <c r="AD202" s="160"/>
      <c r="BN202" s="160"/>
    </row>
    <row r="203" spans="1:66" ht="12.75" customHeight="1">
      <c r="A203" s="160"/>
      <c r="AD203" s="160"/>
      <c r="BN203" s="160"/>
    </row>
    <row r="204" spans="1:66" ht="12.75" customHeight="1">
      <c r="A204" s="160"/>
      <c r="AD204" s="160"/>
      <c r="BN204" s="160"/>
    </row>
    <row r="205" spans="1:66" ht="12.75" customHeight="1">
      <c r="A205" s="160"/>
      <c r="AD205" s="160"/>
      <c r="BN205" s="160"/>
    </row>
    <row r="206" spans="1:66" ht="12.75" customHeight="1">
      <c r="A206" s="160"/>
      <c r="AD206" s="160"/>
      <c r="BN206" s="160"/>
    </row>
    <row r="207" spans="1:66" ht="12.75" customHeight="1">
      <c r="A207" s="160"/>
      <c r="AD207" s="160"/>
      <c r="BN207" s="160"/>
    </row>
    <row r="208" spans="1:66" ht="12.75" customHeight="1">
      <c r="A208" s="160"/>
      <c r="AD208" s="160"/>
      <c r="BN208" s="160"/>
    </row>
    <row r="209" spans="1:66" ht="12.75" customHeight="1">
      <c r="A209" s="160"/>
      <c r="AD209" s="160"/>
      <c r="BN209" s="160"/>
    </row>
    <row r="210" spans="1:66" ht="12.75" customHeight="1">
      <c r="A210" s="160"/>
      <c r="AD210" s="160"/>
      <c r="BN210" s="160"/>
    </row>
    <row r="211" spans="1:66" ht="12.75" customHeight="1">
      <c r="A211" s="160"/>
      <c r="AD211" s="160"/>
      <c r="BN211" s="160"/>
    </row>
    <row r="212" spans="1:66" ht="12.75" customHeight="1">
      <c r="A212" s="160"/>
      <c r="AD212" s="160"/>
      <c r="BN212" s="160"/>
    </row>
    <row r="213" spans="1:66" ht="12.75" customHeight="1">
      <c r="A213" s="160"/>
      <c r="AD213" s="160"/>
      <c r="BN213" s="160"/>
    </row>
    <row r="214" spans="1:66" ht="12.75" customHeight="1">
      <c r="A214" s="160"/>
      <c r="AD214" s="160"/>
      <c r="BN214" s="160"/>
    </row>
    <row r="215" spans="1:66" ht="12.75" customHeight="1">
      <c r="A215" s="160"/>
      <c r="AD215" s="160"/>
      <c r="BN215" s="160"/>
    </row>
    <row r="216" spans="1:66" ht="12.75" customHeight="1">
      <c r="A216" s="160"/>
      <c r="AD216" s="160"/>
      <c r="BN216" s="160"/>
    </row>
    <row r="217" spans="1:66" ht="12.75" customHeight="1">
      <c r="A217" s="160"/>
      <c r="AD217" s="160"/>
      <c r="BN217" s="160"/>
    </row>
    <row r="218" spans="1:66" ht="12.75" customHeight="1">
      <c r="A218" s="160"/>
      <c r="AD218" s="160"/>
      <c r="BN218" s="160"/>
    </row>
    <row r="219" spans="1:66" ht="12.75" customHeight="1">
      <c r="A219" s="160"/>
      <c r="AD219" s="160"/>
      <c r="BN219" s="160"/>
    </row>
    <row r="220" spans="1:66" ht="12.75" customHeight="1">
      <c r="A220" s="160"/>
      <c r="AD220" s="160"/>
      <c r="BN220" s="160"/>
    </row>
    <row r="221" spans="1:66" ht="12.75" customHeight="1">
      <c r="A221" s="160"/>
      <c r="AD221" s="160"/>
      <c r="BN221" s="160"/>
    </row>
    <row r="222" spans="1:66" ht="12.75" customHeight="1">
      <c r="A222" s="160"/>
      <c r="AD222" s="160"/>
      <c r="BN222" s="160"/>
    </row>
    <row r="223" spans="1:66" ht="12.75" customHeight="1">
      <c r="A223" s="160"/>
      <c r="AD223" s="160"/>
      <c r="BN223" s="160"/>
    </row>
    <row r="224" spans="1:66" ht="12.75" customHeight="1">
      <c r="A224" s="160"/>
      <c r="AD224" s="160"/>
      <c r="BN224" s="160"/>
    </row>
    <row r="225" spans="1:66" ht="12.75" customHeight="1">
      <c r="A225" s="160"/>
      <c r="AD225" s="160"/>
      <c r="BN225" s="160"/>
    </row>
    <row r="226" spans="1:66" ht="12.75" customHeight="1">
      <c r="A226" s="160"/>
      <c r="AD226" s="160"/>
      <c r="BN226" s="160"/>
    </row>
    <row r="227" spans="1:66" ht="12.75" customHeight="1">
      <c r="A227" s="160"/>
      <c r="AD227" s="160"/>
      <c r="BN227" s="160"/>
    </row>
    <row r="228" spans="1:66" ht="12.75" customHeight="1">
      <c r="A228" s="160"/>
      <c r="AD228" s="160"/>
      <c r="BN228" s="160"/>
    </row>
    <row r="229" spans="1:66" ht="12.75" customHeight="1">
      <c r="A229" s="160"/>
      <c r="AD229" s="160"/>
      <c r="BN229" s="160"/>
    </row>
    <row r="230" spans="1:66" ht="12.75" customHeight="1">
      <c r="A230" s="160"/>
      <c r="AD230" s="160"/>
      <c r="BN230" s="160"/>
    </row>
    <row r="231" spans="1:66" ht="12.75" customHeight="1">
      <c r="A231" s="160"/>
      <c r="AD231" s="160"/>
      <c r="BN231" s="160"/>
    </row>
    <row r="232" spans="1:66" ht="12.75" customHeight="1">
      <c r="A232" s="160"/>
      <c r="AD232" s="160"/>
      <c r="BN232" s="160"/>
    </row>
    <row r="233" spans="1:66" ht="12.75" customHeight="1">
      <c r="A233" s="160"/>
      <c r="AD233" s="160"/>
      <c r="BN233" s="160"/>
    </row>
    <row r="234" spans="1:66" ht="12.75" customHeight="1">
      <c r="A234" s="160"/>
      <c r="AD234" s="160"/>
      <c r="BN234" s="160"/>
    </row>
    <row r="235" spans="1:66" ht="12.75" customHeight="1">
      <c r="A235" s="160"/>
      <c r="AD235" s="160"/>
      <c r="BN235" s="160"/>
    </row>
    <row r="236" spans="1:66" ht="12.75" customHeight="1">
      <c r="A236" s="160"/>
      <c r="AD236" s="160"/>
      <c r="BN236" s="160"/>
    </row>
    <row r="237" spans="1:66" ht="12.75" customHeight="1">
      <c r="A237" s="160"/>
      <c r="AD237" s="160"/>
      <c r="BN237" s="160"/>
    </row>
    <row r="238" spans="1:66" ht="12.75" customHeight="1">
      <c r="A238" s="160"/>
      <c r="AD238" s="160"/>
      <c r="BN238" s="160"/>
    </row>
    <row r="239" spans="1:66" ht="12.75" customHeight="1">
      <c r="A239" s="160"/>
      <c r="AD239" s="160"/>
      <c r="BN239" s="160"/>
    </row>
    <row r="240" spans="1:66" ht="12.75" customHeight="1">
      <c r="A240" s="160"/>
      <c r="AD240" s="160"/>
      <c r="BN240" s="160"/>
    </row>
    <row r="241" spans="1:66" ht="12.75" customHeight="1">
      <c r="A241" s="160"/>
      <c r="AD241" s="160"/>
      <c r="BN241" s="160"/>
    </row>
    <row r="242" spans="1:66" ht="12.75" customHeight="1">
      <c r="A242" s="160"/>
      <c r="AD242" s="160"/>
      <c r="BN242" s="160"/>
    </row>
    <row r="243" spans="1:66" ht="12.75" customHeight="1">
      <c r="A243" s="160"/>
      <c r="AD243" s="160"/>
      <c r="BN243" s="160"/>
    </row>
    <row r="244" spans="1:66" ht="12.75" customHeight="1">
      <c r="A244" s="160"/>
      <c r="AD244" s="160"/>
      <c r="BN244" s="160"/>
    </row>
    <row r="245" spans="1:66" ht="12.75" customHeight="1">
      <c r="A245" s="160"/>
      <c r="AD245" s="160"/>
      <c r="BN245" s="160"/>
    </row>
    <row r="246" spans="1:66" ht="12.75" customHeight="1">
      <c r="A246" s="160"/>
      <c r="AD246" s="160"/>
      <c r="BN246" s="160"/>
    </row>
    <row r="247" spans="1:66" ht="12.75" customHeight="1">
      <c r="A247" s="160"/>
      <c r="AD247" s="160"/>
      <c r="BN247" s="160"/>
    </row>
    <row r="248" spans="1:66" ht="12.75" customHeight="1">
      <c r="A248" s="160"/>
      <c r="AD248" s="160"/>
      <c r="BN248" s="160"/>
    </row>
    <row r="249" spans="1:66" ht="12.75" customHeight="1">
      <c r="A249" s="160"/>
      <c r="AD249" s="160"/>
      <c r="BN249" s="160"/>
    </row>
    <row r="250" spans="1:66" ht="12.75" customHeight="1">
      <c r="A250" s="160"/>
      <c r="AD250" s="160"/>
      <c r="BN250" s="160"/>
    </row>
    <row r="251" spans="1:66" ht="12.75" customHeight="1">
      <c r="A251" s="160"/>
      <c r="AD251" s="160"/>
      <c r="BN251" s="160"/>
    </row>
    <row r="252" spans="1:66" ht="12.75" customHeight="1">
      <c r="A252" s="160"/>
      <c r="AD252" s="160"/>
      <c r="BN252" s="160"/>
    </row>
    <row r="253" spans="1:66" ht="12.75" customHeight="1">
      <c r="A253" s="160"/>
      <c r="AD253" s="160"/>
      <c r="BN253" s="160"/>
    </row>
    <row r="254" spans="1:66" ht="12.75" customHeight="1">
      <c r="A254" s="160"/>
      <c r="AD254" s="160"/>
      <c r="BN254" s="160"/>
    </row>
    <row r="255" spans="1:66" ht="12.75" customHeight="1">
      <c r="A255" s="160"/>
      <c r="AD255" s="160"/>
      <c r="BN255" s="160"/>
    </row>
    <row r="256" spans="1:66" ht="12.75" customHeight="1">
      <c r="A256" s="160"/>
      <c r="AD256" s="160"/>
      <c r="BN256" s="160"/>
    </row>
    <row r="257" spans="1:66" ht="12.75" customHeight="1">
      <c r="A257" s="160"/>
      <c r="AD257" s="160"/>
      <c r="BN257" s="160"/>
    </row>
    <row r="258" spans="1:66" ht="12.75" customHeight="1">
      <c r="A258" s="160"/>
      <c r="AD258" s="160"/>
      <c r="BN258" s="160"/>
    </row>
    <row r="259" spans="1:66" ht="12.75" customHeight="1">
      <c r="A259" s="160"/>
      <c r="AD259" s="160"/>
      <c r="BN259" s="160"/>
    </row>
    <row r="260" spans="1:66" ht="12.75" customHeight="1">
      <c r="A260" s="160"/>
      <c r="AD260" s="160"/>
      <c r="BN260" s="160"/>
    </row>
    <row r="261" spans="1:66" ht="12.75" customHeight="1">
      <c r="A261" s="160"/>
      <c r="AD261" s="160"/>
      <c r="BN261" s="160"/>
    </row>
    <row r="262" spans="1:66" ht="12.75" customHeight="1">
      <c r="A262" s="160"/>
      <c r="AD262" s="160"/>
      <c r="BN262" s="160"/>
    </row>
    <row r="263" spans="1:66" ht="12.75" customHeight="1">
      <c r="A263" s="160"/>
      <c r="AD263" s="160"/>
      <c r="BN263" s="160"/>
    </row>
    <row r="264" spans="1:66" ht="12.75" customHeight="1">
      <c r="A264" s="160"/>
      <c r="AD264" s="160"/>
      <c r="BN264" s="160"/>
    </row>
    <row r="265" spans="1:66" ht="12.75" customHeight="1">
      <c r="A265" s="160"/>
      <c r="AD265" s="160"/>
      <c r="BN265" s="160"/>
    </row>
    <row r="266" spans="1:66" ht="12.75" customHeight="1">
      <c r="A266" s="160"/>
      <c r="AD266" s="160"/>
      <c r="BN266" s="160"/>
    </row>
    <row r="267" spans="1:66" ht="12.75" customHeight="1">
      <c r="A267" s="160"/>
      <c r="AD267" s="160"/>
      <c r="BN267" s="160"/>
    </row>
    <row r="268" spans="1:66" ht="12.75" customHeight="1">
      <c r="A268" s="160"/>
      <c r="AD268" s="160"/>
      <c r="BN268" s="160"/>
    </row>
    <row r="269" spans="1:66" ht="12.75" customHeight="1">
      <c r="A269" s="160"/>
      <c r="AD269" s="160"/>
      <c r="BN269" s="160"/>
    </row>
    <row r="270" spans="1:66" ht="12.75" customHeight="1">
      <c r="A270" s="160"/>
      <c r="AD270" s="160"/>
      <c r="BN270" s="160"/>
    </row>
    <row r="271" spans="1:66" ht="12.75" customHeight="1">
      <c r="A271" s="160"/>
      <c r="AD271" s="160"/>
      <c r="BN271" s="160"/>
    </row>
    <row r="272" spans="1:66" ht="12.75" customHeight="1">
      <c r="A272" s="160"/>
      <c r="AD272" s="160"/>
      <c r="BN272" s="160"/>
    </row>
    <row r="273" spans="1:66" ht="12.75" customHeight="1">
      <c r="A273" s="160"/>
      <c r="AD273" s="160"/>
      <c r="BN273" s="160"/>
    </row>
    <row r="274" spans="1:66" ht="12.75" customHeight="1">
      <c r="A274" s="160"/>
      <c r="AD274" s="160"/>
      <c r="BN274" s="160"/>
    </row>
    <row r="275" spans="1:66" ht="12.75" customHeight="1">
      <c r="A275" s="160"/>
      <c r="AD275" s="160"/>
      <c r="BN275" s="160"/>
    </row>
    <row r="276" spans="1:66" ht="12.75" customHeight="1">
      <c r="A276" s="160"/>
      <c r="AD276" s="160"/>
      <c r="BN276" s="160"/>
    </row>
    <row r="277" spans="1:66" ht="12.75" customHeight="1">
      <c r="A277" s="160"/>
      <c r="AD277" s="160"/>
      <c r="BN277" s="160"/>
    </row>
    <row r="278" spans="1:66" ht="12.75" customHeight="1">
      <c r="A278" s="160"/>
      <c r="AD278" s="160"/>
      <c r="BN278" s="160"/>
    </row>
    <row r="279" spans="1:66" ht="12.75" customHeight="1">
      <c r="A279" s="160"/>
      <c r="AD279" s="160"/>
      <c r="BN279" s="160"/>
    </row>
    <row r="280" spans="1:66" ht="12.75" customHeight="1">
      <c r="A280" s="160"/>
      <c r="AD280" s="160"/>
      <c r="BN280" s="160"/>
    </row>
    <row r="281" spans="1:66" ht="12.75" customHeight="1">
      <c r="A281" s="160"/>
      <c r="AD281" s="160"/>
      <c r="BN281" s="160"/>
    </row>
    <row r="282" spans="1:66" ht="12.75" customHeight="1">
      <c r="A282" s="160"/>
      <c r="AD282" s="160"/>
      <c r="BN282" s="160"/>
    </row>
    <row r="283" spans="1:66" ht="12.75" customHeight="1">
      <c r="A283" s="160"/>
      <c r="AD283" s="160"/>
      <c r="BN283" s="160"/>
    </row>
    <row r="284" spans="1:66" ht="12.75" customHeight="1">
      <c r="A284" s="160"/>
      <c r="AD284" s="160"/>
      <c r="BN284" s="160"/>
    </row>
    <row r="285" spans="1:66" ht="12.75" customHeight="1">
      <c r="A285" s="160"/>
      <c r="AD285" s="160"/>
      <c r="BN285" s="160"/>
    </row>
    <row r="286" spans="1:66" ht="12.75" customHeight="1">
      <c r="A286" s="160"/>
      <c r="AD286" s="160"/>
      <c r="BN286" s="160"/>
    </row>
    <row r="287" spans="1:66" ht="12.75" customHeight="1">
      <c r="A287" s="160"/>
      <c r="AD287" s="160"/>
      <c r="BN287" s="160"/>
    </row>
    <row r="288" spans="1:66" ht="12.75" customHeight="1">
      <c r="A288" s="160"/>
      <c r="AD288" s="160"/>
      <c r="BN288" s="160"/>
    </row>
    <row r="289" spans="1:66" ht="12.75" customHeight="1">
      <c r="A289" s="160"/>
      <c r="AD289" s="160"/>
      <c r="BN289" s="160"/>
    </row>
    <row r="290" spans="1:66" ht="12.75" customHeight="1">
      <c r="A290" s="160"/>
      <c r="AD290" s="160"/>
      <c r="BN290" s="160"/>
    </row>
    <row r="291" spans="1:66" ht="12.75" customHeight="1">
      <c r="A291" s="160"/>
      <c r="AD291" s="160"/>
      <c r="BN291" s="160"/>
    </row>
    <row r="292" spans="1:66" ht="12.75" customHeight="1">
      <c r="A292" s="160"/>
      <c r="AD292" s="160"/>
      <c r="BN292" s="160"/>
    </row>
    <row r="293" spans="1:66" ht="12.75" customHeight="1">
      <c r="A293" s="160"/>
      <c r="AD293" s="160"/>
      <c r="BN293" s="160"/>
    </row>
    <row r="294" spans="1:66" ht="12.75" customHeight="1">
      <c r="A294" s="160"/>
      <c r="AD294" s="160"/>
      <c r="BN294" s="160"/>
    </row>
    <row r="295" spans="1:66" ht="12.75" customHeight="1">
      <c r="A295" s="160"/>
      <c r="AD295" s="160"/>
      <c r="BN295" s="160"/>
    </row>
    <row r="296" spans="1:66" ht="12.75" customHeight="1">
      <c r="A296" s="160"/>
      <c r="AD296" s="160"/>
      <c r="BN296" s="160"/>
    </row>
    <row r="297" spans="1:66" ht="12.75" customHeight="1">
      <c r="A297" s="160"/>
      <c r="AD297" s="160"/>
      <c r="BN297" s="160"/>
    </row>
    <row r="298" spans="1:66" ht="12.75" customHeight="1">
      <c r="A298" s="160"/>
      <c r="AD298" s="160"/>
      <c r="BN298" s="160"/>
    </row>
    <row r="299" spans="1:66" ht="12.75" customHeight="1">
      <c r="A299" s="160"/>
      <c r="AD299" s="160"/>
      <c r="BN299" s="160"/>
    </row>
    <row r="300" spans="1:66" ht="12.75" customHeight="1">
      <c r="A300" s="160"/>
      <c r="AD300" s="160"/>
      <c r="BN300" s="160"/>
    </row>
    <row r="301" spans="1:66" ht="12.75" customHeight="1">
      <c r="A301" s="160"/>
      <c r="AD301" s="160"/>
      <c r="BN301" s="160"/>
    </row>
    <row r="302" spans="1:66" ht="12.75" customHeight="1">
      <c r="A302" s="160"/>
      <c r="AD302" s="160"/>
      <c r="BN302" s="160"/>
    </row>
    <row r="303" spans="1:66" ht="12.75" customHeight="1">
      <c r="A303" s="160"/>
      <c r="AD303" s="160"/>
      <c r="BN303" s="160"/>
    </row>
    <row r="304" spans="1:66" ht="12.75" customHeight="1">
      <c r="A304" s="160"/>
      <c r="AD304" s="160"/>
      <c r="BN304" s="160"/>
    </row>
    <row r="305" spans="1:66" ht="12.75" customHeight="1">
      <c r="A305" s="160"/>
      <c r="AD305" s="160"/>
      <c r="BN305" s="160"/>
    </row>
    <row r="306" spans="1:66" ht="12.75" customHeight="1">
      <c r="A306" s="160"/>
      <c r="AD306" s="160"/>
      <c r="BN306" s="160"/>
    </row>
    <row r="307" spans="1:66" ht="12.75" customHeight="1">
      <c r="A307" s="160"/>
      <c r="AD307" s="160"/>
      <c r="BN307" s="160"/>
    </row>
    <row r="308" spans="1:66" ht="12.75" customHeight="1">
      <c r="A308" s="160"/>
      <c r="AD308" s="160"/>
      <c r="BN308" s="160"/>
    </row>
    <row r="309" spans="1:66" ht="15.75" customHeight="1"/>
    <row r="310" spans="1:66" ht="15.75" customHeight="1"/>
    <row r="311" spans="1:66" ht="15.75" customHeight="1"/>
    <row r="312" spans="1:66" ht="15.75" customHeight="1"/>
    <row r="313" spans="1:66" ht="15.75" customHeight="1"/>
    <row r="314" spans="1:66" ht="15.75" customHeight="1"/>
    <row r="315" spans="1:66" ht="15.75" customHeight="1"/>
    <row r="316" spans="1:66" ht="15.75" customHeight="1"/>
    <row r="317" spans="1:66" ht="15.75" customHeight="1"/>
    <row r="318" spans="1:66" ht="15.75" customHeight="1"/>
    <row r="319" spans="1:66" ht="15.75" customHeight="1"/>
    <row r="320" spans="1:6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6">
    <mergeCell ref="BO2:BU2"/>
    <mergeCell ref="A2:A3"/>
    <mergeCell ref="B2:AC2"/>
    <mergeCell ref="AD2:AD3"/>
    <mergeCell ref="AE2:BM2"/>
    <mergeCell ref="BN2:BN3"/>
  </mergeCells>
  <conditionalFormatting sqref="A100:BU100">
    <cfRule type="cellIs" dxfId="96" priority="1" stopIfTrue="1" operator="lessThan">
      <formula>1</formula>
    </cfRule>
  </conditionalFormatting>
  <conditionalFormatting sqref="A100:BU100">
    <cfRule type="cellIs" dxfId="95" priority="2" stopIfTrue="1" operator="lessThan">
      <formula>2</formula>
    </cfRule>
  </conditionalFormatting>
  <conditionalFormatting sqref="A100:BU100">
    <cfRule type="cellIs" dxfId="94" priority="3" stopIfTrue="1" operator="lessThan">
      <formula>3</formula>
    </cfRule>
  </conditionalFormatting>
  <conditionalFormatting sqref="A100:BU100">
    <cfRule type="cellIs" dxfId="93" priority="4" stopIfTrue="1" operator="lessThan">
      <formula>4</formula>
    </cfRule>
  </conditionalFormatting>
  <conditionalFormatting sqref="A100:BU100">
    <cfRule type="cellIs" dxfId="92" priority="5" stopIfTrue="1" operator="lessThan">
      <formula>5</formula>
    </cfRule>
  </conditionalFormatting>
  <conditionalFormatting sqref="A100:BU100">
    <cfRule type="cellIs" dxfId="91" priority="6" stopIfTrue="1" operator="lessThan">
      <formula>6</formula>
    </cfRule>
  </conditionalFormatting>
  <conditionalFormatting sqref="A100:BU100">
    <cfRule type="cellIs" dxfId="90" priority="7" stopIfTrue="1" operator="greaterThan">
      <formula>5</formula>
    </cfRule>
  </conditionalFormatting>
  <conditionalFormatting sqref="B11:AC99 AE11:BH99 BO11:BU99 BI43:BM50 BI65:BM74 BI77:BM96">
    <cfRule type="cellIs" dxfId="89" priority="8" operator="equal">
      <formula>1</formula>
    </cfRule>
  </conditionalFormatting>
  <conditionalFormatting sqref="B52:AC52 AE52:BH52 BO52:BU52">
    <cfRule type="cellIs" dxfId="88" priority="9" operator="equal">
      <formula>1</formula>
    </cfRule>
  </conditionalFormatting>
  <conditionalFormatting sqref="B41:AC41 AE41:BF41 BO41:BU41">
    <cfRule type="cellIs" dxfId="87" priority="10" operator="equal">
      <formula>1</formula>
    </cfRule>
  </conditionalFormatting>
  <conditionalFormatting sqref="B42:AC42 AE42:BH42 BO42:BU42">
    <cfRule type="cellIs" dxfId="86" priority="11" operator="equal">
      <formula>1</formula>
    </cfRule>
  </conditionalFormatting>
  <conditionalFormatting sqref="B51:AC51 AE51:BH51 BO51:BU51">
    <cfRule type="cellIs" dxfId="85" priority="12" operator="equal">
      <formula>1</formula>
    </cfRule>
  </conditionalFormatting>
  <conditionalFormatting sqref="B53:AC53 AE53:BH53 BO53:BU53">
    <cfRule type="cellIs" dxfId="84" priority="13" operator="equal">
      <formula>1</formula>
    </cfRule>
  </conditionalFormatting>
  <conditionalFormatting sqref="BG41:BH41">
    <cfRule type="cellIs" dxfId="83" priority="14" operator="equal">
      <formula>1</formula>
    </cfRule>
  </conditionalFormatting>
  <conditionalFormatting sqref="BI11:BI99">
    <cfRule type="cellIs" dxfId="82" priority="15" operator="equal">
      <formula>1</formula>
    </cfRule>
  </conditionalFormatting>
  <conditionalFormatting sqref="BI52">
    <cfRule type="cellIs" dxfId="81" priority="16" operator="equal">
      <formula>1</formula>
    </cfRule>
  </conditionalFormatting>
  <conditionalFormatting sqref="BI42">
    <cfRule type="cellIs" dxfId="80" priority="17" operator="equal">
      <formula>1</formula>
    </cfRule>
  </conditionalFormatting>
  <conditionalFormatting sqref="BI51">
    <cfRule type="cellIs" dxfId="79" priority="18" operator="equal">
      <formula>1</formula>
    </cfRule>
  </conditionalFormatting>
  <conditionalFormatting sqref="BI53">
    <cfRule type="cellIs" dxfId="78" priority="19" operator="equal">
      <formula>1</formula>
    </cfRule>
  </conditionalFormatting>
  <conditionalFormatting sqref="BI41">
    <cfRule type="cellIs" dxfId="77" priority="20" operator="equal">
      <formula>1</formula>
    </cfRule>
  </conditionalFormatting>
  <conditionalFormatting sqref="BJ11:BJ99">
    <cfRule type="cellIs" dxfId="76" priority="21" operator="equal">
      <formula>1</formula>
    </cfRule>
  </conditionalFormatting>
  <conditionalFormatting sqref="BJ52">
    <cfRule type="cellIs" dxfId="75" priority="22" operator="equal">
      <formula>1</formula>
    </cfRule>
  </conditionalFormatting>
  <conditionalFormatting sqref="BJ42">
    <cfRule type="cellIs" dxfId="74" priority="23" operator="equal">
      <formula>1</formula>
    </cfRule>
  </conditionalFormatting>
  <conditionalFormatting sqref="BJ51">
    <cfRule type="cellIs" dxfId="73" priority="24" operator="equal">
      <formula>1</formula>
    </cfRule>
  </conditionalFormatting>
  <conditionalFormatting sqref="BJ53">
    <cfRule type="cellIs" dxfId="72" priority="25" operator="equal">
      <formula>1</formula>
    </cfRule>
  </conditionalFormatting>
  <conditionalFormatting sqref="BJ41">
    <cfRule type="cellIs" dxfId="71" priority="26" operator="equal">
      <formula>1</formula>
    </cfRule>
  </conditionalFormatting>
  <conditionalFormatting sqref="BK11:BK99">
    <cfRule type="cellIs" dxfId="70" priority="27" operator="equal">
      <formula>1</formula>
    </cfRule>
  </conditionalFormatting>
  <conditionalFormatting sqref="BK52">
    <cfRule type="cellIs" dxfId="69" priority="28" operator="equal">
      <formula>1</formula>
    </cfRule>
  </conditionalFormatting>
  <conditionalFormatting sqref="BK42">
    <cfRule type="cellIs" dxfId="68" priority="29" operator="equal">
      <formula>1</formula>
    </cfRule>
  </conditionalFormatting>
  <conditionalFormatting sqref="BK51">
    <cfRule type="cellIs" dxfId="67" priority="30" operator="equal">
      <formula>1</formula>
    </cfRule>
  </conditionalFormatting>
  <conditionalFormatting sqref="BK53">
    <cfRule type="cellIs" dxfId="66" priority="31" operator="equal">
      <formula>1</formula>
    </cfRule>
  </conditionalFormatting>
  <conditionalFormatting sqref="BK41">
    <cfRule type="cellIs" dxfId="65" priority="32" operator="equal">
      <formula>1</formula>
    </cfRule>
  </conditionalFormatting>
  <conditionalFormatting sqref="BL11:BL99">
    <cfRule type="cellIs" dxfId="64" priority="33" operator="equal">
      <formula>1</formula>
    </cfRule>
  </conditionalFormatting>
  <conditionalFormatting sqref="BL52">
    <cfRule type="cellIs" dxfId="63" priority="34" operator="equal">
      <formula>1</formula>
    </cfRule>
  </conditionalFormatting>
  <conditionalFormatting sqref="BL42">
    <cfRule type="cellIs" dxfId="62" priority="35" operator="equal">
      <formula>1</formula>
    </cfRule>
  </conditionalFormatting>
  <conditionalFormatting sqref="BL51">
    <cfRule type="cellIs" dxfId="61" priority="36" operator="equal">
      <formula>1</formula>
    </cfRule>
  </conditionalFormatting>
  <conditionalFormatting sqref="BL53">
    <cfRule type="cellIs" dxfId="60" priority="37" operator="equal">
      <formula>1</formula>
    </cfRule>
  </conditionalFormatting>
  <conditionalFormatting sqref="BL41">
    <cfRule type="cellIs" dxfId="59" priority="38" operator="equal">
      <formula>1</formula>
    </cfRule>
  </conditionalFormatting>
  <conditionalFormatting sqref="BM11:BM99">
    <cfRule type="cellIs" dxfId="58" priority="39" operator="equal">
      <formula>1</formula>
    </cfRule>
  </conditionalFormatting>
  <conditionalFormatting sqref="BM52">
    <cfRule type="cellIs" dxfId="57" priority="40" operator="equal">
      <formula>1</formula>
    </cfRule>
  </conditionalFormatting>
  <conditionalFormatting sqref="BM42">
    <cfRule type="cellIs" dxfId="56" priority="41" operator="equal">
      <formula>1</formula>
    </cfRule>
  </conditionalFormatting>
  <conditionalFormatting sqref="BM51">
    <cfRule type="cellIs" dxfId="55" priority="42" operator="equal">
      <formula>1</formula>
    </cfRule>
  </conditionalFormatting>
  <conditionalFormatting sqref="BM53">
    <cfRule type="cellIs" dxfId="54" priority="43" operator="equal">
      <formula>1</formula>
    </cfRule>
  </conditionalFormatting>
  <conditionalFormatting sqref="BM41">
    <cfRule type="cellIs" dxfId="53" priority="44" operator="equal">
      <formula>1</formula>
    </cfRule>
  </conditionalFormatting>
  <conditionalFormatting sqref="B75:AC75 AE75:BH75 BO75:BU75">
    <cfRule type="cellIs" dxfId="52" priority="45" operator="equal">
      <formula>1</formula>
    </cfRule>
  </conditionalFormatting>
  <conditionalFormatting sqref="BI75">
    <cfRule type="cellIs" dxfId="51" priority="46" operator="equal">
      <formula>1</formula>
    </cfRule>
  </conditionalFormatting>
  <conditionalFormatting sqref="BJ75">
    <cfRule type="cellIs" dxfId="50" priority="47" operator="equal">
      <formula>1</formula>
    </cfRule>
  </conditionalFormatting>
  <conditionalFormatting sqref="BK75">
    <cfRule type="cellIs" dxfId="49" priority="48" operator="equal">
      <formula>1</formula>
    </cfRule>
  </conditionalFormatting>
  <conditionalFormatting sqref="BL75">
    <cfRule type="cellIs" dxfId="48" priority="49" operator="equal">
      <formula>1</formula>
    </cfRule>
  </conditionalFormatting>
  <conditionalFormatting sqref="BM75">
    <cfRule type="cellIs" dxfId="47" priority="50" operator="equal">
      <formula>1</formula>
    </cfRule>
  </conditionalFormatting>
  <conditionalFormatting sqref="B76:AC76 AE76:BH76 BO76:BU76">
    <cfRule type="cellIs" dxfId="46" priority="51" operator="equal">
      <formula>1</formula>
    </cfRule>
  </conditionalFormatting>
  <conditionalFormatting sqref="BI76">
    <cfRule type="cellIs" dxfId="45" priority="52" operator="equal">
      <formula>1</formula>
    </cfRule>
  </conditionalFormatting>
  <conditionalFormatting sqref="BJ76">
    <cfRule type="cellIs" dxfId="44" priority="53" operator="equal">
      <formula>1</formula>
    </cfRule>
  </conditionalFormatting>
  <conditionalFormatting sqref="BK76">
    <cfRule type="cellIs" dxfId="43" priority="54" operator="equal">
      <formula>1</formula>
    </cfRule>
  </conditionalFormatting>
  <conditionalFormatting sqref="BL76">
    <cfRule type="cellIs" dxfId="42" priority="55" operator="equal">
      <formula>1</formula>
    </cfRule>
  </conditionalFormatting>
  <conditionalFormatting sqref="BM76">
    <cfRule type="cellIs" dxfId="41" priority="56" operator="equal">
      <formula>1</formula>
    </cfRule>
  </conditionalFormatting>
  <conditionalFormatting sqref="B63:AC63 AE63:BH63 BO63:BU63">
    <cfRule type="cellIs" dxfId="40" priority="57" operator="equal">
      <formula>1</formula>
    </cfRule>
  </conditionalFormatting>
  <conditionalFormatting sqref="BI63">
    <cfRule type="cellIs" dxfId="39" priority="58" operator="equal">
      <formula>1</formula>
    </cfRule>
  </conditionalFormatting>
  <conditionalFormatting sqref="BJ63">
    <cfRule type="cellIs" dxfId="38" priority="59" operator="equal">
      <formula>1</formula>
    </cfRule>
  </conditionalFormatting>
  <conditionalFormatting sqref="BK63">
    <cfRule type="cellIs" dxfId="37" priority="60" operator="equal">
      <formula>1</formula>
    </cfRule>
  </conditionalFormatting>
  <conditionalFormatting sqref="BL63">
    <cfRule type="cellIs" dxfId="36" priority="61" operator="equal">
      <formula>1</formula>
    </cfRule>
  </conditionalFormatting>
  <conditionalFormatting sqref="BM63">
    <cfRule type="cellIs" dxfId="35" priority="62" operator="equal">
      <formula>1</formula>
    </cfRule>
  </conditionalFormatting>
  <conditionalFormatting sqref="B64:AC64 AE64:BH64 BO64:BU64">
    <cfRule type="cellIs" dxfId="34" priority="63" operator="equal">
      <formula>1</formula>
    </cfRule>
  </conditionalFormatting>
  <conditionalFormatting sqref="BI64">
    <cfRule type="cellIs" dxfId="33" priority="64" operator="equal">
      <formula>1</formula>
    </cfRule>
  </conditionalFormatting>
  <conditionalFormatting sqref="BJ64">
    <cfRule type="cellIs" dxfId="32" priority="65" operator="equal">
      <formula>1</formula>
    </cfRule>
  </conditionalFormatting>
  <conditionalFormatting sqref="BK64">
    <cfRule type="cellIs" dxfId="31" priority="66" operator="equal">
      <formula>1</formula>
    </cfRule>
  </conditionalFormatting>
  <conditionalFormatting sqref="BL64">
    <cfRule type="cellIs" dxfId="30" priority="67" operator="equal">
      <formula>1</formula>
    </cfRule>
  </conditionalFormatting>
  <conditionalFormatting sqref="BM64">
    <cfRule type="cellIs" dxfId="29" priority="68" operator="equal">
      <formula>1</formula>
    </cfRule>
  </conditionalFormatting>
  <conditionalFormatting sqref="B97:AC97 AE97:BM97 BO97:BU97">
    <cfRule type="cellIs" dxfId="28" priority="69" operator="equal">
      <formula>1</formula>
    </cfRule>
  </conditionalFormatting>
  <conditionalFormatting sqref="B98:AC99 AE98:BM99 BO98:BU99">
    <cfRule type="cellIs" dxfId="27" priority="70" operator="equal">
      <formula>1</formula>
    </cfRule>
  </conditionalFormatting>
  <pageMargins left="0.7" right="0.7" top="0.75" bottom="0.75" header="0" footer="0"/>
  <pageSetup paperSize="9" orientation="portrait"/>
  <rowBreaks count="1" manualBreakCount="1">
    <brk id="99" man="1"/>
  </rowBreaks>
  <colBreaks count="2" manualBreakCount="2">
    <brk id="65" man="1"/>
    <brk id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1000"/>
  <sheetViews>
    <sheetView topLeftCell="B1" workbookViewId="0"/>
  </sheetViews>
  <sheetFormatPr defaultColWidth="12.5703125" defaultRowHeight="15" customHeight="1"/>
  <cols>
    <col min="1" max="1" width="3.28515625" hidden="1" customWidth="1"/>
    <col min="2" max="2" width="10.28515625" customWidth="1"/>
    <col min="3" max="3" width="65.42578125" customWidth="1"/>
    <col min="4" max="4" width="10.5703125" customWidth="1"/>
    <col min="5" max="5" width="4.140625" customWidth="1"/>
    <col min="6" max="6" width="1.7109375" customWidth="1"/>
    <col min="7" max="7" width="2.42578125" customWidth="1"/>
    <col min="8" max="8" width="1.7109375" customWidth="1"/>
    <col min="9" max="26" width="11.140625" customWidth="1"/>
  </cols>
  <sheetData>
    <row r="1" spans="1:8" ht="12.75" customHeight="1">
      <c r="A1" s="181"/>
      <c r="B1" s="182"/>
      <c r="C1" s="314" t="str">
        <f>CONCATENATE(Pra!C2," ")</f>
        <v xml:space="preserve">Automatyka i Robotyka - I stopień, PRK 6, studia stacjonarne, profil praktyczny </v>
      </c>
      <c r="D1" s="315"/>
      <c r="E1" s="183"/>
      <c r="F1" s="183"/>
      <c r="H1" s="184"/>
    </row>
    <row r="2" spans="1:8" ht="12.75" customHeight="1">
      <c r="A2" s="181"/>
      <c r="B2" s="182"/>
      <c r="C2" s="316" t="s">
        <v>23</v>
      </c>
      <c r="D2" s="315"/>
      <c r="E2" s="185"/>
      <c r="F2" s="185"/>
      <c r="H2" s="184"/>
    </row>
    <row r="3" spans="1:8" ht="12.75" customHeight="1">
      <c r="A3" s="181"/>
      <c r="B3" s="182"/>
      <c r="C3" s="186" t="str">
        <f ca="1">CONCATENATE("Wersja: ",Pra!D7)</f>
        <v>Wersja: AiR_1st_stac_prakt_20240409_poprawiony07_2024.</v>
      </c>
      <c r="D3" s="187"/>
      <c r="E3" s="188"/>
      <c r="F3" s="188"/>
      <c r="H3" s="184"/>
    </row>
    <row r="4" spans="1:8" ht="12.75" customHeight="1">
      <c r="A4" s="181"/>
      <c r="B4" s="189"/>
      <c r="C4" s="190"/>
      <c r="D4" s="189"/>
      <c r="E4" s="189"/>
      <c r="F4" s="181"/>
      <c r="H4" s="184"/>
    </row>
    <row r="5" spans="1:8" ht="12.75" customHeight="1">
      <c r="A5" s="181"/>
      <c r="B5" s="317" t="s">
        <v>325</v>
      </c>
      <c r="C5" s="191" t="s">
        <v>326</v>
      </c>
      <c r="D5" s="318" t="s">
        <v>327</v>
      </c>
      <c r="E5" s="192"/>
      <c r="F5" s="181"/>
      <c r="H5" s="184"/>
    </row>
    <row r="6" spans="1:8" ht="12.75" customHeight="1">
      <c r="A6" s="193"/>
      <c r="B6" s="313"/>
      <c r="C6" s="194" t="s">
        <v>328</v>
      </c>
      <c r="D6" s="319"/>
      <c r="E6" s="195"/>
      <c r="F6" s="196"/>
      <c r="H6" s="184"/>
    </row>
    <row r="7" spans="1:8" ht="12.75" customHeight="1">
      <c r="A7" s="197" t="s">
        <v>329</v>
      </c>
      <c r="B7" s="198" t="str">
        <f>IF(COUNTA(E8:E22)&gt;ROWS(C8:C22)-COUNTIF(C8:C22,"")-COUNTIF(C8:C22,"???"),"Niekompl.","")</f>
        <v/>
      </c>
      <c r="C7" s="199"/>
      <c r="D7" s="200"/>
      <c r="E7" s="201"/>
      <c r="F7" s="202"/>
      <c r="H7" s="184"/>
    </row>
    <row r="8" spans="1:8" ht="53.25" customHeight="1">
      <c r="A8" s="203"/>
      <c r="B8" s="204" t="s">
        <v>246</v>
      </c>
      <c r="C8" s="205" t="s">
        <v>330</v>
      </c>
      <c r="D8" s="206" t="s">
        <v>236</v>
      </c>
      <c r="E8" s="207"/>
      <c r="H8" s="208"/>
    </row>
    <row r="9" spans="1:8" ht="51" customHeight="1">
      <c r="A9" s="209"/>
      <c r="B9" s="204" t="s">
        <v>247</v>
      </c>
      <c r="C9" s="210" t="s">
        <v>331</v>
      </c>
      <c r="D9" s="206" t="s">
        <v>236</v>
      </c>
      <c r="E9" s="207"/>
      <c r="F9" s="211"/>
      <c r="H9" s="208"/>
    </row>
    <row r="10" spans="1:8" ht="44.25" customHeight="1">
      <c r="A10" s="203"/>
      <c r="B10" s="204" t="s">
        <v>248</v>
      </c>
      <c r="C10" s="212" t="s">
        <v>332</v>
      </c>
      <c r="D10" s="206" t="s">
        <v>236</v>
      </c>
      <c r="E10" s="207"/>
      <c r="H10" s="208"/>
    </row>
    <row r="11" spans="1:8" ht="30" customHeight="1">
      <c r="A11" s="209"/>
      <c r="B11" s="204" t="s">
        <v>249</v>
      </c>
      <c r="C11" s="213" t="s">
        <v>333</v>
      </c>
      <c r="D11" s="214" t="s">
        <v>236</v>
      </c>
      <c r="E11" s="215"/>
      <c r="F11" s="211"/>
      <c r="H11" s="208"/>
    </row>
    <row r="12" spans="1:8" ht="30" customHeight="1">
      <c r="A12" s="203"/>
      <c r="B12" s="204" t="s">
        <v>250</v>
      </c>
      <c r="C12" s="216" t="s">
        <v>334</v>
      </c>
      <c r="D12" s="214" t="s">
        <v>236</v>
      </c>
      <c r="E12" s="207"/>
      <c r="H12" s="208"/>
    </row>
    <row r="13" spans="1:8" ht="39" customHeight="1">
      <c r="A13" s="209"/>
      <c r="B13" s="204" t="s">
        <v>251</v>
      </c>
      <c r="C13" s="212" t="s">
        <v>335</v>
      </c>
      <c r="D13" s="206" t="s">
        <v>236</v>
      </c>
      <c r="E13" s="207"/>
      <c r="H13" s="208"/>
    </row>
    <row r="14" spans="1:8" ht="36.75" customHeight="1">
      <c r="A14" s="203"/>
      <c r="B14" s="204" t="s">
        <v>252</v>
      </c>
      <c r="C14" s="216" t="s">
        <v>336</v>
      </c>
      <c r="D14" s="214" t="s">
        <v>236</v>
      </c>
      <c r="E14" s="207"/>
      <c r="H14" s="208"/>
    </row>
    <row r="15" spans="1:8" ht="31.5" customHeight="1">
      <c r="A15" s="209"/>
      <c r="B15" s="204" t="s">
        <v>253</v>
      </c>
      <c r="C15" s="217" t="s">
        <v>337</v>
      </c>
      <c r="D15" s="206" t="s">
        <v>236</v>
      </c>
      <c r="E15" s="207"/>
      <c r="H15" s="208"/>
    </row>
    <row r="16" spans="1:8" ht="33.75" customHeight="1">
      <c r="A16" s="203"/>
      <c r="B16" s="204" t="s">
        <v>338</v>
      </c>
      <c r="C16" s="217" t="s">
        <v>339</v>
      </c>
      <c r="D16" s="206" t="s">
        <v>236</v>
      </c>
      <c r="E16" s="207"/>
      <c r="H16" s="184"/>
    </row>
    <row r="17" spans="1:8" ht="42.75" customHeight="1">
      <c r="A17" s="209"/>
      <c r="B17" s="204" t="s">
        <v>255</v>
      </c>
      <c r="C17" s="216" t="s">
        <v>340</v>
      </c>
      <c r="D17" s="214" t="s">
        <v>236</v>
      </c>
      <c r="E17" s="207"/>
      <c r="H17" s="184"/>
    </row>
    <row r="18" spans="1:8" ht="41.25" customHeight="1">
      <c r="A18" s="203"/>
      <c r="B18" s="204" t="s">
        <v>256</v>
      </c>
      <c r="C18" s="217" t="s">
        <v>341</v>
      </c>
      <c r="D18" s="206" t="s">
        <v>236</v>
      </c>
      <c r="E18" s="207"/>
      <c r="H18" s="184"/>
    </row>
    <row r="19" spans="1:8" ht="38.25" customHeight="1">
      <c r="A19" s="209"/>
      <c r="B19" s="204" t="s">
        <v>257</v>
      </c>
      <c r="C19" s="217" t="s">
        <v>342</v>
      </c>
      <c r="D19" s="206" t="s">
        <v>236</v>
      </c>
      <c r="E19" s="207"/>
      <c r="H19" s="208"/>
    </row>
    <row r="20" spans="1:8" ht="57.75" customHeight="1">
      <c r="A20" s="203"/>
      <c r="B20" s="204" t="s">
        <v>258</v>
      </c>
      <c r="C20" s="216" t="s">
        <v>343</v>
      </c>
      <c r="D20" s="214" t="s">
        <v>236</v>
      </c>
      <c r="E20" s="207"/>
      <c r="H20" s="184"/>
    </row>
    <row r="21" spans="1:8" ht="72" customHeight="1">
      <c r="A21" s="209"/>
      <c r="B21" s="204" t="s">
        <v>259</v>
      </c>
      <c r="C21" s="205" t="s">
        <v>344</v>
      </c>
      <c r="D21" s="214" t="s">
        <v>236</v>
      </c>
      <c r="E21" s="207"/>
      <c r="H21" s="184"/>
    </row>
    <row r="22" spans="1:8" ht="72" customHeight="1">
      <c r="A22" s="203"/>
      <c r="B22" s="204" t="s">
        <v>260</v>
      </c>
      <c r="C22" s="216" t="s">
        <v>345</v>
      </c>
      <c r="D22" s="214" t="s">
        <v>236</v>
      </c>
      <c r="E22" s="207"/>
      <c r="H22" s="184"/>
    </row>
    <row r="23" spans="1:8" ht="57" customHeight="1">
      <c r="A23" s="203"/>
      <c r="B23" s="204" t="s">
        <v>261</v>
      </c>
      <c r="C23" s="216" t="s">
        <v>346</v>
      </c>
      <c r="D23" s="214" t="s">
        <v>236</v>
      </c>
      <c r="E23" s="207"/>
      <c r="H23" s="184"/>
    </row>
    <row r="24" spans="1:8" ht="51.75" customHeight="1">
      <c r="B24" s="204" t="s">
        <v>262</v>
      </c>
      <c r="C24" s="205" t="s">
        <v>347</v>
      </c>
      <c r="D24" s="214" t="s">
        <v>236</v>
      </c>
      <c r="E24" s="218"/>
      <c r="F24" s="184"/>
      <c r="H24" s="184"/>
    </row>
    <row r="25" spans="1:8" ht="55.5" customHeight="1">
      <c r="B25" s="204" t="s">
        <v>263</v>
      </c>
      <c r="C25" s="205" t="s">
        <v>348</v>
      </c>
      <c r="D25" s="214" t="s">
        <v>236</v>
      </c>
      <c r="E25" s="218"/>
      <c r="F25" s="184"/>
      <c r="H25" s="184"/>
    </row>
    <row r="26" spans="1:8" ht="63.75" customHeight="1">
      <c r="B26" s="204" t="s">
        <v>264</v>
      </c>
      <c r="C26" s="205" t="s">
        <v>349</v>
      </c>
      <c r="D26" s="214" t="s">
        <v>236</v>
      </c>
      <c r="E26" s="207"/>
      <c r="H26" s="184"/>
    </row>
    <row r="27" spans="1:8" ht="51" customHeight="1">
      <c r="B27" s="204" t="s">
        <v>265</v>
      </c>
      <c r="C27" s="205" t="s">
        <v>350</v>
      </c>
      <c r="D27" s="214" t="s">
        <v>236</v>
      </c>
      <c r="E27" s="207"/>
      <c r="H27" s="184"/>
    </row>
    <row r="28" spans="1:8" ht="36" customHeight="1">
      <c r="B28" s="204" t="s">
        <v>266</v>
      </c>
      <c r="C28" s="216" t="s">
        <v>351</v>
      </c>
      <c r="D28" s="214" t="s">
        <v>236</v>
      </c>
      <c r="E28" s="207"/>
      <c r="H28" s="184"/>
    </row>
    <row r="29" spans="1:8" ht="39" customHeight="1">
      <c r="B29" s="204" t="s">
        <v>267</v>
      </c>
      <c r="C29" s="205" t="s">
        <v>352</v>
      </c>
      <c r="D29" s="214" t="s">
        <v>236</v>
      </c>
      <c r="E29" s="207"/>
      <c r="H29" s="184"/>
    </row>
    <row r="30" spans="1:8" ht="59.25" customHeight="1">
      <c r="B30" s="204" t="s">
        <v>268</v>
      </c>
      <c r="C30" s="216" t="s">
        <v>353</v>
      </c>
      <c r="D30" s="214" t="s">
        <v>236</v>
      </c>
      <c r="E30" s="207"/>
      <c r="H30" s="184"/>
    </row>
    <row r="31" spans="1:8" ht="43.5" customHeight="1">
      <c r="B31" s="204" t="s">
        <v>354</v>
      </c>
      <c r="C31" s="216" t="s">
        <v>355</v>
      </c>
      <c r="D31" s="214" t="s">
        <v>237</v>
      </c>
      <c r="E31" s="207"/>
      <c r="H31" s="184"/>
    </row>
    <row r="32" spans="1:8" ht="42" customHeight="1">
      <c r="B32" s="204" t="s">
        <v>270</v>
      </c>
      <c r="C32" s="216" t="s">
        <v>356</v>
      </c>
      <c r="D32" s="214" t="s">
        <v>237</v>
      </c>
      <c r="E32" s="207"/>
      <c r="H32" s="184"/>
    </row>
    <row r="33" spans="2:8" ht="34.5" customHeight="1">
      <c r="B33" s="204" t="s">
        <v>357</v>
      </c>
      <c r="C33" s="216" t="s">
        <v>358</v>
      </c>
      <c r="D33" s="214" t="s">
        <v>237</v>
      </c>
      <c r="E33" s="207"/>
      <c r="H33" s="208"/>
    </row>
    <row r="34" spans="2:8" ht="36" customHeight="1">
      <c r="B34" s="204" t="s">
        <v>272</v>
      </c>
      <c r="C34" s="216" t="s">
        <v>359</v>
      </c>
      <c r="D34" s="214" t="s">
        <v>237</v>
      </c>
      <c r="E34" s="207"/>
      <c r="H34" s="184"/>
    </row>
    <row r="35" spans="2:8" ht="29.25" customHeight="1">
      <c r="B35" s="204" t="s">
        <v>273</v>
      </c>
      <c r="C35" s="216" t="s">
        <v>360</v>
      </c>
      <c r="D35" s="214" t="s">
        <v>237</v>
      </c>
      <c r="E35" s="207"/>
      <c r="H35" s="184"/>
    </row>
    <row r="36" spans="2:8" ht="12.75" customHeight="1">
      <c r="B36" s="207"/>
      <c r="C36" s="219"/>
      <c r="D36" s="207"/>
      <c r="E36" s="207"/>
      <c r="H36" s="184"/>
    </row>
    <row r="37" spans="2:8" ht="12.75" customHeight="1">
      <c r="B37" s="207"/>
      <c r="C37" s="220"/>
      <c r="D37" s="207"/>
      <c r="E37" s="207"/>
      <c r="H37" s="184"/>
    </row>
    <row r="38" spans="2:8" ht="12.75" customHeight="1">
      <c r="B38" s="207"/>
      <c r="C38" s="221"/>
      <c r="D38" s="207"/>
      <c r="E38" s="207"/>
      <c r="H38" s="184"/>
    </row>
    <row r="39" spans="2:8" ht="30.75" customHeight="1">
      <c r="B39" s="207"/>
      <c r="C39" s="222"/>
      <c r="D39" s="207"/>
      <c r="E39" s="207"/>
      <c r="H39" s="184"/>
    </row>
    <row r="40" spans="2:8" ht="12.75" customHeight="1">
      <c r="B40" s="207"/>
      <c r="C40" s="208"/>
      <c r="D40" s="207"/>
      <c r="E40" s="207"/>
      <c r="H40" s="184"/>
    </row>
    <row r="41" spans="2:8" ht="12.75" customHeight="1">
      <c r="B41" s="207"/>
      <c r="C41" s="219"/>
      <c r="D41" s="207"/>
      <c r="E41" s="207"/>
      <c r="H41" s="184"/>
    </row>
    <row r="42" spans="2:8" ht="12.75" customHeight="1">
      <c r="B42" s="207"/>
      <c r="C42" s="219"/>
      <c r="D42" s="207"/>
      <c r="E42" s="207"/>
      <c r="H42" s="184"/>
    </row>
    <row r="43" spans="2:8" ht="12.75" customHeight="1">
      <c r="B43" s="207"/>
      <c r="C43" s="219"/>
      <c r="D43" s="207"/>
      <c r="E43" s="207"/>
      <c r="H43" s="184"/>
    </row>
    <row r="44" spans="2:8" ht="12.75" customHeight="1">
      <c r="B44" s="207"/>
      <c r="C44" s="219"/>
      <c r="D44" s="207"/>
      <c r="E44" s="207"/>
      <c r="H44" s="184"/>
    </row>
    <row r="45" spans="2:8" ht="12.75" customHeight="1">
      <c r="B45" s="207"/>
      <c r="C45" s="219"/>
      <c r="D45" s="207"/>
      <c r="E45" s="207"/>
      <c r="H45" s="184"/>
    </row>
    <row r="46" spans="2:8" ht="12.75" customHeight="1">
      <c r="B46" s="207"/>
      <c r="C46" s="219"/>
      <c r="D46" s="207"/>
      <c r="E46" s="207"/>
      <c r="H46" s="184"/>
    </row>
    <row r="47" spans="2:8" ht="12.75" customHeight="1">
      <c r="B47" s="207"/>
      <c r="C47" s="219"/>
      <c r="D47" s="207"/>
      <c r="E47" s="207"/>
      <c r="H47" s="184"/>
    </row>
    <row r="48" spans="2:8" ht="12.75" customHeight="1">
      <c r="B48" s="207"/>
      <c r="C48" s="219"/>
      <c r="D48" s="207"/>
      <c r="E48" s="207"/>
      <c r="H48" s="184"/>
    </row>
    <row r="49" spans="2:8" ht="12.75" customHeight="1">
      <c r="B49" s="207"/>
      <c r="C49" s="219"/>
      <c r="D49" s="207"/>
      <c r="E49" s="207"/>
      <c r="H49" s="184"/>
    </row>
    <row r="50" spans="2:8" ht="12.75" customHeight="1">
      <c r="B50" s="207"/>
      <c r="C50" s="219"/>
      <c r="D50" s="207"/>
      <c r="E50" s="207"/>
      <c r="H50" s="184"/>
    </row>
    <row r="51" spans="2:8" ht="12.75" customHeight="1">
      <c r="B51" s="207"/>
      <c r="C51" s="219"/>
      <c r="D51" s="207"/>
      <c r="E51" s="207"/>
      <c r="H51" s="184"/>
    </row>
    <row r="52" spans="2:8" ht="12.75" customHeight="1">
      <c r="B52" s="207"/>
      <c r="C52" s="219"/>
      <c r="D52" s="207"/>
      <c r="E52" s="207"/>
      <c r="H52" s="184"/>
    </row>
    <row r="53" spans="2:8" ht="12.75" customHeight="1">
      <c r="B53" s="207"/>
      <c r="C53" s="219"/>
      <c r="D53" s="207"/>
      <c r="E53" s="207"/>
      <c r="H53" s="184"/>
    </row>
    <row r="54" spans="2:8" ht="12.75" customHeight="1">
      <c r="B54" s="207"/>
      <c r="C54" s="219"/>
      <c r="D54" s="207"/>
      <c r="E54" s="207"/>
      <c r="H54" s="184"/>
    </row>
    <row r="55" spans="2:8" ht="12.75" customHeight="1">
      <c r="B55" s="207"/>
      <c r="C55" s="219"/>
      <c r="D55" s="207"/>
      <c r="E55" s="207"/>
      <c r="H55" s="184"/>
    </row>
    <row r="56" spans="2:8" ht="12.75" customHeight="1">
      <c r="B56" s="207"/>
      <c r="C56" s="219"/>
      <c r="D56" s="207"/>
      <c r="E56" s="207"/>
      <c r="H56" s="184"/>
    </row>
    <row r="57" spans="2:8" ht="12.75" customHeight="1">
      <c r="B57" s="207"/>
      <c r="C57" s="219"/>
      <c r="D57" s="207"/>
      <c r="E57" s="207"/>
      <c r="H57" s="184"/>
    </row>
    <row r="58" spans="2:8" ht="12.75" customHeight="1">
      <c r="B58" s="207"/>
      <c r="C58" s="219"/>
      <c r="D58" s="207"/>
      <c r="E58" s="207"/>
      <c r="H58" s="184"/>
    </row>
    <row r="59" spans="2:8" ht="12.75" customHeight="1">
      <c r="B59" s="207"/>
      <c r="C59" s="219"/>
      <c r="D59" s="207"/>
      <c r="E59" s="207"/>
      <c r="H59" s="184"/>
    </row>
    <row r="60" spans="2:8" ht="12.75" customHeight="1">
      <c r="B60" s="207"/>
      <c r="C60" s="219"/>
      <c r="D60" s="207"/>
      <c r="E60" s="207"/>
      <c r="H60" s="184"/>
    </row>
    <row r="61" spans="2:8" ht="12.75" customHeight="1">
      <c r="B61" s="207"/>
      <c r="C61" s="219"/>
      <c r="D61" s="207"/>
      <c r="E61" s="207"/>
      <c r="H61" s="184"/>
    </row>
    <row r="62" spans="2:8" ht="12.75" customHeight="1">
      <c r="B62" s="207"/>
      <c r="C62" s="219"/>
      <c r="D62" s="207"/>
      <c r="E62" s="207"/>
      <c r="H62" s="184"/>
    </row>
    <row r="63" spans="2:8" ht="12.75" customHeight="1">
      <c r="B63" s="207"/>
      <c r="C63" s="219"/>
      <c r="D63" s="207"/>
      <c r="E63" s="207"/>
      <c r="H63" s="184"/>
    </row>
    <row r="64" spans="2:8" ht="12.75" customHeight="1">
      <c r="B64" s="207"/>
      <c r="C64" s="219"/>
      <c r="D64" s="207"/>
      <c r="E64" s="207"/>
      <c r="H64" s="184"/>
    </row>
    <row r="65" spans="2:8" ht="12.75" customHeight="1">
      <c r="B65" s="207"/>
      <c r="C65" s="219"/>
      <c r="D65" s="207"/>
      <c r="E65" s="207"/>
      <c r="H65" s="184"/>
    </row>
    <row r="66" spans="2:8" ht="12.75" customHeight="1">
      <c r="B66" s="207"/>
      <c r="C66" s="219"/>
      <c r="D66" s="207"/>
      <c r="E66" s="207"/>
      <c r="H66" s="184"/>
    </row>
    <row r="67" spans="2:8" ht="12.75" customHeight="1">
      <c r="B67" s="207"/>
      <c r="C67" s="219"/>
      <c r="D67" s="207"/>
      <c r="E67" s="207"/>
      <c r="H67" s="184"/>
    </row>
    <row r="68" spans="2:8" ht="12.75" customHeight="1">
      <c r="B68" s="207"/>
      <c r="C68" s="219"/>
      <c r="D68" s="207"/>
      <c r="E68" s="207"/>
      <c r="H68" s="184"/>
    </row>
    <row r="69" spans="2:8" ht="12.75" customHeight="1">
      <c r="B69" s="207"/>
      <c r="C69" s="219"/>
      <c r="D69" s="207"/>
      <c r="E69" s="207"/>
      <c r="H69" s="184"/>
    </row>
    <row r="70" spans="2:8" ht="12.75" customHeight="1">
      <c r="B70" s="207"/>
      <c r="C70" s="219"/>
      <c r="D70" s="207"/>
      <c r="E70" s="207"/>
      <c r="H70" s="184"/>
    </row>
    <row r="71" spans="2:8" ht="12.75" customHeight="1">
      <c r="B71" s="207"/>
      <c r="C71" s="219"/>
      <c r="D71" s="207"/>
      <c r="E71" s="207"/>
      <c r="H71" s="184"/>
    </row>
    <row r="72" spans="2:8" ht="12.75" customHeight="1">
      <c r="B72" s="207"/>
      <c r="C72" s="219"/>
      <c r="D72" s="207"/>
      <c r="E72" s="207"/>
      <c r="H72" s="184"/>
    </row>
    <row r="73" spans="2:8" ht="12.75" customHeight="1">
      <c r="B73" s="207"/>
      <c r="C73" s="219"/>
      <c r="D73" s="207"/>
      <c r="E73" s="207"/>
      <c r="H73" s="184"/>
    </row>
    <row r="74" spans="2:8" ht="12.75" customHeight="1">
      <c r="B74" s="207"/>
      <c r="C74" s="219"/>
      <c r="D74" s="207"/>
      <c r="E74" s="207"/>
      <c r="H74" s="184"/>
    </row>
    <row r="75" spans="2:8" ht="12.75" customHeight="1">
      <c r="B75" s="207"/>
      <c r="C75" s="219"/>
      <c r="D75" s="207"/>
      <c r="E75" s="207"/>
      <c r="H75" s="184"/>
    </row>
    <row r="76" spans="2:8" ht="12.75" customHeight="1">
      <c r="B76" s="207"/>
      <c r="C76" s="219"/>
      <c r="D76" s="207"/>
      <c r="E76" s="207"/>
      <c r="H76" s="184"/>
    </row>
    <row r="77" spans="2:8" ht="12.75" customHeight="1">
      <c r="B77" s="207"/>
      <c r="C77" s="219"/>
      <c r="D77" s="207"/>
      <c r="E77" s="207"/>
      <c r="H77" s="184"/>
    </row>
    <row r="78" spans="2:8" ht="12.75" customHeight="1">
      <c r="B78" s="207"/>
      <c r="C78" s="219"/>
      <c r="D78" s="207"/>
      <c r="E78" s="207"/>
      <c r="H78" s="184"/>
    </row>
    <row r="79" spans="2:8" ht="12.75" customHeight="1">
      <c r="B79" s="207"/>
      <c r="C79" s="219"/>
      <c r="D79" s="207"/>
      <c r="E79" s="207"/>
      <c r="H79" s="184"/>
    </row>
    <row r="80" spans="2:8" ht="12.75" customHeight="1">
      <c r="B80" s="207"/>
      <c r="C80" s="219"/>
      <c r="D80" s="207"/>
      <c r="E80" s="207"/>
      <c r="H80" s="184"/>
    </row>
    <row r="81" spans="2:8" ht="12.75" customHeight="1">
      <c r="B81" s="207"/>
      <c r="C81" s="219"/>
      <c r="D81" s="207"/>
      <c r="E81" s="207"/>
      <c r="H81" s="184"/>
    </row>
    <row r="82" spans="2:8" ht="12.75" customHeight="1">
      <c r="B82" s="207"/>
      <c r="C82" s="219"/>
      <c r="D82" s="207"/>
      <c r="E82" s="207"/>
      <c r="H82" s="184"/>
    </row>
    <row r="83" spans="2:8" ht="12.75" customHeight="1">
      <c r="B83" s="207"/>
      <c r="C83" s="219"/>
      <c r="D83" s="207"/>
      <c r="E83" s="207"/>
      <c r="H83" s="184"/>
    </row>
    <row r="84" spans="2:8" ht="12.75" customHeight="1">
      <c r="B84" s="207"/>
      <c r="C84" s="219"/>
      <c r="D84" s="207"/>
      <c r="E84" s="207"/>
      <c r="H84" s="184"/>
    </row>
    <row r="85" spans="2:8" ht="12.75" customHeight="1">
      <c r="B85" s="207"/>
      <c r="C85" s="219"/>
      <c r="D85" s="207"/>
      <c r="E85" s="207"/>
      <c r="H85" s="184"/>
    </row>
    <row r="86" spans="2:8" ht="12.75" customHeight="1">
      <c r="B86" s="207"/>
      <c r="C86" s="219"/>
      <c r="D86" s="207"/>
      <c r="E86" s="207"/>
      <c r="H86" s="184"/>
    </row>
    <row r="87" spans="2:8" ht="12.75" customHeight="1">
      <c r="B87" s="207"/>
      <c r="C87" s="219"/>
      <c r="D87" s="207"/>
      <c r="E87" s="207"/>
      <c r="H87" s="184"/>
    </row>
    <row r="88" spans="2:8" ht="12.75" customHeight="1">
      <c r="B88" s="207"/>
      <c r="C88" s="219"/>
      <c r="D88" s="207"/>
      <c r="E88" s="207"/>
      <c r="H88" s="184"/>
    </row>
    <row r="89" spans="2:8" ht="12.75" customHeight="1">
      <c r="B89" s="207"/>
      <c r="C89" s="219"/>
      <c r="D89" s="207"/>
      <c r="E89" s="207"/>
      <c r="H89" s="184"/>
    </row>
    <row r="90" spans="2:8" ht="12.75" customHeight="1">
      <c r="B90" s="207"/>
      <c r="C90" s="219"/>
      <c r="D90" s="207"/>
      <c r="E90" s="207"/>
      <c r="H90" s="184"/>
    </row>
    <row r="91" spans="2:8" ht="12.75" customHeight="1">
      <c r="B91" s="207"/>
      <c r="C91" s="219"/>
      <c r="D91" s="207"/>
      <c r="E91" s="207"/>
      <c r="H91" s="184"/>
    </row>
    <row r="92" spans="2:8" ht="12.75" customHeight="1">
      <c r="B92" s="207"/>
      <c r="C92" s="219"/>
      <c r="D92" s="207"/>
      <c r="E92" s="207"/>
      <c r="H92" s="184"/>
    </row>
    <row r="93" spans="2:8" ht="12.75" customHeight="1">
      <c r="B93" s="207"/>
      <c r="C93" s="219"/>
      <c r="D93" s="207"/>
      <c r="E93" s="207"/>
      <c r="H93" s="184"/>
    </row>
    <row r="94" spans="2:8" ht="12.75" customHeight="1">
      <c r="B94" s="207"/>
      <c r="C94" s="219"/>
      <c r="D94" s="207"/>
      <c r="E94" s="207"/>
      <c r="H94" s="184"/>
    </row>
    <row r="95" spans="2:8" ht="12.75" customHeight="1">
      <c r="B95" s="207"/>
      <c r="C95" s="219"/>
      <c r="D95" s="207"/>
      <c r="E95" s="207"/>
      <c r="H95" s="184"/>
    </row>
    <row r="96" spans="2:8" ht="12.75" customHeight="1">
      <c r="B96" s="207"/>
      <c r="C96" s="219"/>
      <c r="D96" s="207"/>
      <c r="E96" s="207"/>
      <c r="H96" s="184"/>
    </row>
    <row r="97" spans="2:8" ht="12.75" customHeight="1">
      <c r="B97" s="207"/>
      <c r="C97" s="219"/>
      <c r="D97" s="207"/>
      <c r="E97" s="207"/>
      <c r="H97" s="184"/>
    </row>
    <row r="98" spans="2:8" ht="12.75" customHeight="1">
      <c r="B98" s="207"/>
      <c r="C98" s="219"/>
      <c r="D98" s="207"/>
      <c r="E98" s="207"/>
      <c r="H98" s="184"/>
    </row>
    <row r="99" spans="2:8" ht="12.75" customHeight="1">
      <c r="B99" s="207"/>
      <c r="C99" s="219"/>
      <c r="D99" s="207"/>
      <c r="E99" s="207"/>
      <c r="H99" s="184"/>
    </row>
    <row r="100" spans="2:8" ht="12.75" customHeight="1">
      <c r="B100" s="207"/>
      <c r="C100" s="219"/>
      <c r="D100" s="207"/>
      <c r="E100" s="207"/>
      <c r="H100" s="184"/>
    </row>
    <row r="101" spans="2:8" ht="12.75" customHeight="1">
      <c r="B101" s="207"/>
      <c r="C101" s="219"/>
      <c r="D101" s="207"/>
      <c r="E101" s="207"/>
      <c r="H101" s="184"/>
    </row>
    <row r="102" spans="2:8" ht="12.75" customHeight="1">
      <c r="B102" s="207"/>
      <c r="C102" s="219"/>
      <c r="D102" s="207"/>
      <c r="E102" s="207"/>
      <c r="H102" s="184"/>
    </row>
    <row r="103" spans="2:8" ht="12.75" customHeight="1">
      <c r="B103" s="207"/>
      <c r="C103" s="219"/>
      <c r="D103" s="207"/>
      <c r="E103" s="207"/>
      <c r="H103" s="184"/>
    </row>
    <row r="104" spans="2:8" ht="12.75" customHeight="1">
      <c r="B104" s="207"/>
      <c r="C104" s="219"/>
      <c r="D104" s="207"/>
      <c r="E104" s="207"/>
      <c r="H104" s="184"/>
    </row>
    <row r="105" spans="2:8" ht="12.75" customHeight="1">
      <c r="B105" s="207"/>
      <c r="C105" s="219"/>
      <c r="D105" s="207"/>
      <c r="E105" s="207"/>
      <c r="H105" s="184"/>
    </row>
    <row r="106" spans="2:8" ht="12.75" customHeight="1">
      <c r="B106" s="207"/>
      <c r="C106" s="219"/>
      <c r="D106" s="207"/>
      <c r="E106" s="207"/>
      <c r="H106" s="184"/>
    </row>
    <row r="107" spans="2:8" ht="12.75" customHeight="1">
      <c r="B107" s="207"/>
      <c r="C107" s="219"/>
      <c r="D107" s="207"/>
      <c r="E107" s="207"/>
      <c r="H107" s="184"/>
    </row>
    <row r="108" spans="2:8" ht="12.75" customHeight="1">
      <c r="B108" s="207"/>
      <c r="C108" s="219"/>
      <c r="D108" s="207"/>
      <c r="E108" s="207"/>
      <c r="H108" s="184"/>
    </row>
    <row r="109" spans="2:8" ht="12.75" customHeight="1">
      <c r="B109" s="207"/>
      <c r="C109" s="219"/>
      <c r="D109" s="207"/>
      <c r="E109" s="207"/>
      <c r="H109" s="184"/>
    </row>
    <row r="110" spans="2:8" ht="12.75" customHeight="1">
      <c r="B110" s="207"/>
      <c r="C110" s="219"/>
      <c r="D110" s="207"/>
      <c r="E110" s="207"/>
      <c r="H110" s="184"/>
    </row>
    <row r="111" spans="2:8" ht="12.75" customHeight="1">
      <c r="B111" s="207"/>
      <c r="C111" s="219"/>
      <c r="D111" s="207"/>
      <c r="E111" s="207"/>
      <c r="H111" s="184"/>
    </row>
    <row r="112" spans="2:8" ht="12.75" customHeight="1">
      <c r="B112" s="207"/>
      <c r="C112" s="219"/>
      <c r="D112" s="207"/>
      <c r="E112" s="207"/>
      <c r="H112" s="184"/>
    </row>
    <row r="113" spans="2:8" ht="12.75" customHeight="1">
      <c r="B113" s="207"/>
      <c r="C113" s="219"/>
      <c r="D113" s="207"/>
      <c r="E113" s="207"/>
      <c r="H113" s="184"/>
    </row>
    <row r="114" spans="2:8" ht="12.75" customHeight="1">
      <c r="B114" s="207"/>
      <c r="C114" s="219"/>
      <c r="D114" s="207"/>
      <c r="E114" s="207"/>
      <c r="H114" s="184"/>
    </row>
    <row r="115" spans="2:8" ht="12.75" customHeight="1">
      <c r="B115" s="207"/>
      <c r="C115" s="219"/>
      <c r="D115" s="207"/>
      <c r="E115" s="207"/>
      <c r="H115" s="184"/>
    </row>
    <row r="116" spans="2:8" ht="12.75" customHeight="1">
      <c r="B116" s="207"/>
      <c r="C116" s="219"/>
      <c r="D116" s="207"/>
      <c r="E116" s="207"/>
      <c r="H116" s="184"/>
    </row>
    <row r="117" spans="2:8" ht="12.75" customHeight="1">
      <c r="B117" s="207"/>
      <c r="C117" s="219"/>
      <c r="D117" s="207"/>
      <c r="E117" s="207"/>
      <c r="H117" s="184"/>
    </row>
    <row r="118" spans="2:8" ht="12.75" customHeight="1">
      <c r="B118" s="207"/>
      <c r="C118" s="219"/>
      <c r="D118" s="207"/>
      <c r="E118" s="207"/>
      <c r="H118" s="184"/>
    </row>
    <row r="119" spans="2:8" ht="12.75" customHeight="1">
      <c r="B119" s="207"/>
      <c r="C119" s="219"/>
      <c r="D119" s="207"/>
      <c r="E119" s="207"/>
      <c r="H119" s="184"/>
    </row>
    <row r="120" spans="2:8" ht="12.75" customHeight="1">
      <c r="B120" s="207"/>
      <c r="C120" s="219"/>
      <c r="D120" s="207"/>
      <c r="E120" s="207"/>
      <c r="H120" s="184"/>
    </row>
    <row r="121" spans="2:8" ht="12.75" customHeight="1">
      <c r="B121" s="207"/>
      <c r="C121" s="219"/>
      <c r="D121" s="207"/>
      <c r="E121" s="207"/>
      <c r="H121" s="184"/>
    </row>
    <row r="122" spans="2:8" ht="12.75" customHeight="1">
      <c r="B122" s="207"/>
      <c r="C122" s="219"/>
      <c r="D122" s="207"/>
      <c r="E122" s="207"/>
      <c r="H122" s="184"/>
    </row>
    <row r="123" spans="2:8" ht="12.75" customHeight="1">
      <c r="B123" s="207"/>
      <c r="C123" s="219"/>
      <c r="D123" s="207"/>
      <c r="E123" s="207"/>
      <c r="H123" s="184"/>
    </row>
    <row r="124" spans="2:8" ht="12.75" customHeight="1">
      <c r="B124" s="207"/>
      <c r="C124" s="219"/>
      <c r="D124" s="207"/>
      <c r="E124" s="207"/>
      <c r="H124" s="184"/>
    </row>
    <row r="125" spans="2:8" ht="12.75" customHeight="1">
      <c r="B125" s="207"/>
      <c r="C125" s="219"/>
      <c r="D125" s="207"/>
      <c r="E125" s="207"/>
      <c r="H125" s="184"/>
    </row>
    <row r="126" spans="2:8" ht="12.75" customHeight="1">
      <c r="B126" s="207"/>
      <c r="C126" s="219"/>
      <c r="D126" s="207"/>
      <c r="E126" s="207"/>
      <c r="H126" s="184"/>
    </row>
    <row r="127" spans="2:8" ht="12.75" customHeight="1">
      <c r="B127" s="207"/>
      <c r="C127" s="219"/>
      <c r="D127" s="207"/>
      <c r="E127" s="207"/>
      <c r="H127" s="184"/>
    </row>
    <row r="128" spans="2:8" ht="12.75" customHeight="1">
      <c r="B128" s="207"/>
      <c r="C128" s="219"/>
      <c r="D128" s="207"/>
      <c r="E128" s="207"/>
      <c r="H128" s="184"/>
    </row>
    <row r="129" spans="2:8" ht="12.75" customHeight="1">
      <c r="B129" s="207"/>
      <c r="C129" s="219"/>
      <c r="D129" s="207"/>
      <c r="E129" s="207"/>
      <c r="H129" s="184"/>
    </row>
    <row r="130" spans="2:8" ht="12.75" customHeight="1">
      <c r="B130" s="207"/>
      <c r="C130" s="219"/>
      <c r="D130" s="207"/>
      <c r="E130" s="207"/>
      <c r="H130" s="184"/>
    </row>
    <row r="131" spans="2:8" ht="12.75" customHeight="1">
      <c r="B131" s="207"/>
      <c r="C131" s="219"/>
      <c r="D131" s="207"/>
      <c r="E131" s="207"/>
      <c r="H131" s="184"/>
    </row>
    <row r="132" spans="2:8" ht="12.75" customHeight="1">
      <c r="B132" s="207"/>
      <c r="C132" s="219"/>
      <c r="D132" s="207"/>
      <c r="E132" s="207"/>
      <c r="H132" s="184"/>
    </row>
    <row r="133" spans="2:8" ht="12.75" customHeight="1">
      <c r="B133" s="207"/>
      <c r="C133" s="219"/>
      <c r="D133" s="207"/>
      <c r="E133" s="207"/>
      <c r="H133" s="184"/>
    </row>
    <row r="134" spans="2:8" ht="12.75" customHeight="1">
      <c r="B134" s="207"/>
      <c r="C134" s="219"/>
      <c r="D134" s="207"/>
      <c r="E134" s="207"/>
      <c r="H134" s="184"/>
    </row>
    <row r="135" spans="2:8" ht="12.75" customHeight="1">
      <c r="B135" s="207"/>
      <c r="C135" s="219"/>
      <c r="D135" s="207"/>
      <c r="E135" s="207"/>
      <c r="H135" s="184"/>
    </row>
    <row r="136" spans="2:8" ht="12.75" customHeight="1">
      <c r="B136" s="207"/>
      <c r="C136" s="219"/>
      <c r="D136" s="207"/>
      <c r="E136" s="207"/>
      <c r="H136" s="184"/>
    </row>
    <row r="137" spans="2:8" ht="12.75" customHeight="1">
      <c r="B137" s="207"/>
      <c r="C137" s="219"/>
      <c r="D137" s="207"/>
      <c r="E137" s="207"/>
      <c r="H137" s="184"/>
    </row>
    <row r="138" spans="2:8" ht="12.75" customHeight="1">
      <c r="B138" s="207"/>
      <c r="C138" s="219"/>
      <c r="D138" s="207"/>
      <c r="E138" s="207"/>
      <c r="H138" s="184"/>
    </row>
    <row r="139" spans="2:8" ht="12.75" customHeight="1">
      <c r="B139" s="207"/>
      <c r="C139" s="219"/>
      <c r="D139" s="207"/>
      <c r="E139" s="207"/>
      <c r="H139" s="184"/>
    </row>
    <row r="140" spans="2:8" ht="12.75" customHeight="1">
      <c r="B140" s="207"/>
      <c r="C140" s="219"/>
      <c r="D140" s="207"/>
      <c r="E140" s="207"/>
      <c r="H140" s="184"/>
    </row>
    <row r="141" spans="2:8" ht="12.75" customHeight="1">
      <c r="B141" s="207"/>
      <c r="C141" s="219"/>
      <c r="D141" s="207"/>
      <c r="E141" s="207"/>
      <c r="H141" s="184"/>
    </row>
    <row r="142" spans="2:8" ht="12.75" customHeight="1">
      <c r="B142" s="207"/>
      <c r="C142" s="219"/>
      <c r="D142" s="207"/>
      <c r="E142" s="207"/>
      <c r="H142" s="184"/>
    </row>
    <row r="143" spans="2:8" ht="12.75" customHeight="1">
      <c r="B143" s="207"/>
      <c r="C143" s="219"/>
      <c r="D143" s="207"/>
      <c r="E143" s="207"/>
      <c r="H143" s="184"/>
    </row>
    <row r="144" spans="2:8" ht="12.75" customHeight="1">
      <c r="B144" s="207"/>
      <c r="C144" s="219"/>
      <c r="D144" s="207"/>
      <c r="E144" s="207"/>
      <c r="H144" s="184"/>
    </row>
    <row r="145" spans="2:8" ht="12.75" customHeight="1">
      <c r="B145" s="207"/>
      <c r="C145" s="219"/>
      <c r="D145" s="207"/>
      <c r="E145" s="207"/>
      <c r="H145" s="184"/>
    </row>
    <row r="146" spans="2:8" ht="12.75" customHeight="1">
      <c r="B146" s="207"/>
      <c r="C146" s="219"/>
      <c r="D146" s="207"/>
      <c r="E146" s="207"/>
      <c r="H146" s="184"/>
    </row>
    <row r="147" spans="2:8" ht="12.75" customHeight="1">
      <c r="B147" s="207"/>
      <c r="C147" s="219"/>
      <c r="D147" s="207"/>
      <c r="E147" s="207"/>
      <c r="H147" s="184"/>
    </row>
    <row r="148" spans="2:8" ht="12.75" customHeight="1">
      <c r="B148" s="207"/>
      <c r="C148" s="219"/>
      <c r="D148" s="207"/>
      <c r="E148" s="207"/>
      <c r="H148" s="184"/>
    </row>
    <row r="149" spans="2:8" ht="12.75" customHeight="1">
      <c r="B149" s="207"/>
      <c r="C149" s="219"/>
      <c r="D149" s="207"/>
      <c r="E149" s="207"/>
      <c r="H149" s="184"/>
    </row>
    <row r="150" spans="2:8" ht="12.75" customHeight="1">
      <c r="B150" s="207"/>
      <c r="C150" s="219"/>
      <c r="D150" s="207"/>
      <c r="E150" s="207"/>
      <c r="H150" s="184"/>
    </row>
    <row r="151" spans="2:8" ht="12.75" customHeight="1">
      <c r="B151" s="207"/>
      <c r="C151" s="219"/>
      <c r="D151" s="207"/>
      <c r="E151" s="207"/>
      <c r="H151" s="184"/>
    </row>
    <row r="152" spans="2:8" ht="12.75" customHeight="1">
      <c r="B152" s="207"/>
      <c r="C152" s="219"/>
      <c r="D152" s="207"/>
      <c r="E152" s="207"/>
      <c r="H152" s="184"/>
    </row>
    <row r="153" spans="2:8" ht="12.75" customHeight="1">
      <c r="B153" s="207"/>
      <c r="C153" s="219"/>
      <c r="D153" s="207"/>
      <c r="E153" s="207"/>
      <c r="H153" s="184"/>
    </row>
    <row r="154" spans="2:8" ht="12.75" customHeight="1">
      <c r="B154" s="207"/>
      <c r="C154" s="219"/>
      <c r="D154" s="207"/>
      <c r="E154" s="207"/>
      <c r="H154" s="184"/>
    </row>
    <row r="155" spans="2:8" ht="12.75" customHeight="1">
      <c r="B155" s="207"/>
      <c r="C155" s="219"/>
      <c r="D155" s="207"/>
      <c r="E155" s="207"/>
      <c r="H155" s="184"/>
    </row>
    <row r="156" spans="2:8" ht="12.75" customHeight="1">
      <c r="B156" s="207"/>
      <c r="C156" s="219"/>
      <c r="D156" s="207"/>
      <c r="E156" s="207"/>
      <c r="H156" s="184"/>
    </row>
    <row r="157" spans="2:8" ht="12.75" customHeight="1">
      <c r="B157" s="207"/>
      <c r="C157" s="219"/>
      <c r="D157" s="207"/>
      <c r="E157" s="207"/>
      <c r="H157" s="184"/>
    </row>
    <row r="158" spans="2:8" ht="12.75" customHeight="1">
      <c r="B158" s="207"/>
      <c r="C158" s="219"/>
      <c r="D158" s="207"/>
      <c r="E158" s="207"/>
      <c r="H158" s="184"/>
    </row>
    <row r="159" spans="2:8" ht="12.75" customHeight="1">
      <c r="B159" s="207"/>
      <c r="C159" s="219"/>
      <c r="D159" s="207"/>
      <c r="E159" s="207"/>
      <c r="H159" s="184"/>
    </row>
    <row r="160" spans="2:8" ht="12.75" customHeight="1">
      <c r="B160" s="207"/>
      <c r="C160" s="219"/>
      <c r="D160" s="207"/>
      <c r="E160" s="207"/>
      <c r="H160" s="184"/>
    </row>
    <row r="161" spans="2:8" ht="12.75" customHeight="1">
      <c r="B161" s="207"/>
      <c r="C161" s="219"/>
      <c r="D161" s="207"/>
      <c r="E161" s="207"/>
      <c r="H161" s="184"/>
    </row>
    <row r="162" spans="2:8" ht="12.75" customHeight="1">
      <c r="B162" s="207"/>
      <c r="C162" s="219"/>
      <c r="D162" s="207"/>
      <c r="E162" s="207"/>
      <c r="H162" s="184"/>
    </row>
    <row r="163" spans="2:8" ht="12.75" customHeight="1">
      <c r="B163" s="207"/>
      <c r="C163" s="219"/>
      <c r="D163" s="207"/>
      <c r="E163" s="207"/>
      <c r="H163" s="184"/>
    </row>
    <row r="164" spans="2:8" ht="12.75" customHeight="1">
      <c r="B164" s="207"/>
      <c r="C164" s="219"/>
      <c r="D164" s="207"/>
      <c r="E164" s="207"/>
      <c r="H164" s="184"/>
    </row>
    <row r="165" spans="2:8" ht="12.75" customHeight="1">
      <c r="B165" s="207"/>
      <c r="C165" s="219"/>
      <c r="D165" s="207"/>
      <c r="E165" s="207"/>
      <c r="H165" s="184"/>
    </row>
    <row r="166" spans="2:8" ht="12.75" customHeight="1">
      <c r="B166" s="207"/>
      <c r="C166" s="219"/>
      <c r="D166" s="207"/>
      <c r="E166" s="207"/>
      <c r="H166" s="184"/>
    </row>
    <row r="167" spans="2:8" ht="12.75" customHeight="1">
      <c r="B167" s="207"/>
      <c r="C167" s="219"/>
      <c r="D167" s="207"/>
      <c r="E167" s="207"/>
      <c r="H167" s="184"/>
    </row>
    <row r="168" spans="2:8" ht="12.75" customHeight="1">
      <c r="B168" s="207"/>
      <c r="C168" s="219"/>
      <c r="D168" s="207"/>
      <c r="E168" s="207"/>
      <c r="H168" s="184"/>
    </row>
    <row r="169" spans="2:8" ht="12.75" customHeight="1">
      <c r="B169" s="207"/>
      <c r="C169" s="219"/>
      <c r="D169" s="207"/>
      <c r="E169" s="207"/>
      <c r="H169" s="184"/>
    </row>
    <row r="170" spans="2:8" ht="12.75" customHeight="1">
      <c r="B170" s="207"/>
      <c r="C170" s="219"/>
      <c r="D170" s="207"/>
      <c r="E170" s="207"/>
      <c r="H170" s="184"/>
    </row>
    <row r="171" spans="2:8" ht="12.75" customHeight="1">
      <c r="B171" s="207"/>
      <c r="C171" s="219"/>
      <c r="D171" s="207"/>
      <c r="E171" s="207"/>
      <c r="H171" s="184"/>
    </row>
    <row r="172" spans="2:8" ht="12.75" customHeight="1">
      <c r="B172" s="207"/>
      <c r="C172" s="219"/>
      <c r="D172" s="207"/>
      <c r="E172" s="207"/>
      <c r="H172" s="184"/>
    </row>
    <row r="173" spans="2:8" ht="12.75" customHeight="1">
      <c r="B173" s="207"/>
      <c r="C173" s="219"/>
      <c r="D173" s="207"/>
      <c r="E173" s="207"/>
      <c r="H173" s="184"/>
    </row>
    <row r="174" spans="2:8" ht="12.75" customHeight="1">
      <c r="B174" s="207"/>
      <c r="C174" s="219"/>
      <c r="D174" s="207"/>
      <c r="E174" s="207"/>
      <c r="H174" s="184"/>
    </row>
    <row r="175" spans="2:8" ht="12.75" customHeight="1">
      <c r="B175" s="207"/>
      <c r="C175" s="219"/>
      <c r="D175" s="207"/>
      <c r="E175" s="207"/>
      <c r="H175" s="184"/>
    </row>
    <row r="176" spans="2:8" ht="12.75" customHeight="1">
      <c r="B176" s="207"/>
      <c r="C176" s="219"/>
      <c r="D176" s="207"/>
      <c r="E176" s="207"/>
      <c r="H176" s="184"/>
    </row>
    <row r="177" spans="2:8" ht="12.75" customHeight="1">
      <c r="B177" s="207"/>
      <c r="C177" s="219"/>
      <c r="D177" s="207"/>
      <c r="E177" s="207"/>
      <c r="H177" s="184"/>
    </row>
    <row r="178" spans="2:8" ht="12.75" customHeight="1">
      <c r="B178" s="207"/>
      <c r="C178" s="219"/>
      <c r="D178" s="207"/>
      <c r="E178" s="207"/>
      <c r="H178" s="184"/>
    </row>
    <row r="179" spans="2:8" ht="12.75" customHeight="1">
      <c r="B179" s="207"/>
      <c r="C179" s="219"/>
      <c r="D179" s="207"/>
      <c r="E179" s="207"/>
      <c r="H179" s="184"/>
    </row>
    <row r="180" spans="2:8" ht="12.75" customHeight="1">
      <c r="B180" s="207"/>
      <c r="C180" s="219"/>
      <c r="D180" s="207"/>
      <c r="E180" s="207"/>
      <c r="H180" s="184"/>
    </row>
    <row r="181" spans="2:8" ht="12.75" customHeight="1">
      <c r="B181" s="207"/>
      <c r="C181" s="219"/>
      <c r="D181" s="207"/>
      <c r="E181" s="207"/>
      <c r="H181" s="184"/>
    </row>
    <row r="182" spans="2:8" ht="12.75" customHeight="1">
      <c r="B182" s="207"/>
      <c r="C182" s="219"/>
      <c r="D182" s="207"/>
      <c r="E182" s="207"/>
      <c r="H182" s="184"/>
    </row>
    <row r="183" spans="2:8" ht="12.75" customHeight="1">
      <c r="B183" s="207"/>
      <c r="C183" s="219"/>
      <c r="D183" s="207"/>
      <c r="E183" s="207"/>
      <c r="H183" s="184"/>
    </row>
    <row r="184" spans="2:8" ht="12.75" customHeight="1">
      <c r="B184" s="207"/>
      <c r="C184" s="219"/>
      <c r="D184" s="207"/>
      <c r="E184" s="207"/>
      <c r="H184" s="184"/>
    </row>
    <row r="185" spans="2:8" ht="12.75" customHeight="1">
      <c r="B185" s="207"/>
      <c r="C185" s="219"/>
      <c r="D185" s="207"/>
      <c r="E185" s="207"/>
      <c r="H185" s="184"/>
    </row>
    <row r="186" spans="2:8" ht="12.75" customHeight="1">
      <c r="B186" s="207"/>
      <c r="C186" s="219"/>
      <c r="D186" s="207"/>
      <c r="E186" s="207"/>
      <c r="H186" s="184"/>
    </row>
    <row r="187" spans="2:8" ht="12.75" customHeight="1">
      <c r="B187" s="207"/>
      <c r="C187" s="219"/>
      <c r="D187" s="207"/>
      <c r="E187" s="207"/>
      <c r="H187" s="184"/>
    </row>
    <row r="188" spans="2:8" ht="12.75" customHeight="1">
      <c r="B188" s="207"/>
      <c r="C188" s="219"/>
      <c r="D188" s="207"/>
      <c r="E188" s="207"/>
      <c r="H188" s="184"/>
    </row>
    <row r="189" spans="2:8" ht="12.75" customHeight="1">
      <c r="B189" s="207"/>
      <c r="C189" s="219"/>
      <c r="D189" s="207"/>
      <c r="E189" s="207"/>
      <c r="H189" s="184"/>
    </row>
    <row r="190" spans="2:8" ht="12.75" customHeight="1">
      <c r="B190" s="207"/>
      <c r="C190" s="219"/>
      <c r="D190" s="207"/>
      <c r="E190" s="207"/>
      <c r="H190" s="184"/>
    </row>
    <row r="191" spans="2:8" ht="12.75" customHeight="1">
      <c r="B191" s="207"/>
      <c r="C191" s="219"/>
      <c r="D191" s="207"/>
      <c r="E191" s="207"/>
      <c r="H191" s="184"/>
    </row>
    <row r="192" spans="2:8" ht="12.75" customHeight="1">
      <c r="B192" s="207"/>
      <c r="C192" s="219"/>
      <c r="D192" s="207"/>
      <c r="E192" s="207"/>
      <c r="H192" s="184"/>
    </row>
    <row r="193" spans="2:8" ht="12.75" customHeight="1">
      <c r="B193" s="207"/>
      <c r="C193" s="219"/>
      <c r="D193" s="207"/>
      <c r="E193" s="207"/>
      <c r="H193" s="184"/>
    </row>
    <row r="194" spans="2:8" ht="12.75" customHeight="1">
      <c r="B194" s="207"/>
      <c r="C194" s="219"/>
      <c r="D194" s="207"/>
      <c r="E194" s="207"/>
      <c r="H194" s="184"/>
    </row>
    <row r="195" spans="2:8" ht="12.75" customHeight="1">
      <c r="B195" s="207"/>
      <c r="C195" s="219"/>
      <c r="D195" s="207"/>
      <c r="E195" s="207"/>
      <c r="H195" s="184"/>
    </row>
    <row r="196" spans="2:8" ht="12.75" customHeight="1">
      <c r="B196" s="207"/>
      <c r="C196" s="219"/>
      <c r="D196" s="207"/>
      <c r="E196" s="207"/>
      <c r="H196" s="184"/>
    </row>
    <row r="197" spans="2:8" ht="12.75" customHeight="1">
      <c r="B197" s="207"/>
      <c r="C197" s="219"/>
      <c r="D197" s="207"/>
      <c r="E197" s="207"/>
      <c r="H197" s="184"/>
    </row>
    <row r="198" spans="2:8" ht="12.75" customHeight="1">
      <c r="B198" s="207"/>
      <c r="C198" s="219"/>
      <c r="D198" s="207"/>
      <c r="E198" s="207"/>
      <c r="H198" s="184"/>
    </row>
    <row r="199" spans="2:8" ht="12.75" customHeight="1">
      <c r="B199" s="207"/>
      <c r="C199" s="219"/>
      <c r="D199" s="207"/>
      <c r="E199" s="207"/>
      <c r="H199" s="184"/>
    </row>
    <row r="200" spans="2:8" ht="12.75" customHeight="1">
      <c r="B200" s="207"/>
      <c r="C200" s="219"/>
      <c r="D200" s="207"/>
      <c r="E200" s="207"/>
      <c r="H200" s="184"/>
    </row>
    <row r="201" spans="2:8" ht="12.75" customHeight="1">
      <c r="B201" s="207"/>
      <c r="C201" s="219"/>
      <c r="D201" s="207"/>
      <c r="E201" s="207"/>
      <c r="H201" s="184"/>
    </row>
    <row r="202" spans="2:8" ht="12.75" customHeight="1">
      <c r="B202" s="207"/>
      <c r="C202" s="219"/>
      <c r="D202" s="207"/>
      <c r="E202" s="207"/>
      <c r="H202" s="184"/>
    </row>
    <row r="203" spans="2:8" ht="12.75" customHeight="1">
      <c r="B203" s="207"/>
      <c r="C203" s="219"/>
      <c r="D203" s="207"/>
      <c r="E203" s="207"/>
      <c r="H203" s="184"/>
    </row>
    <row r="204" spans="2:8" ht="12.75" customHeight="1">
      <c r="B204" s="207"/>
      <c r="C204" s="219"/>
      <c r="D204" s="207"/>
      <c r="E204" s="207"/>
      <c r="H204" s="184"/>
    </row>
    <row r="205" spans="2:8" ht="12.75" customHeight="1">
      <c r="B205" s="207"/>
      <c r="C205" s="219"/>
      <c r="D205" s="207"/>
      <c r="E205" s="207"/>
      <c r="H205" s="184"/>
    </row>
    <row r="206" spans="2:8" ht="12.75" customHeight="1">
      <c r="B206" s="207"/>
      <c r="C206" s="219"/>
      <c r="D206" s="207"/>
      <c r="E206" s="207"/>
      <c r="H206" s="184"/>
    </row>
    <row r="207" spans="2:8" ht="12.75" customHeight="1">
      <c r="B207" s="207"/>
      <c r="C207" s="219"/>
      <c r="D207" s="207"/>
      <c r="E207" s="207"/>
      <c r="H207" s="184"/>
    </row>
    <row r="208" spans="2:8" ht="12.75" customHeight="1">
      <c r="B208" s="207"/>
      <c r="C208" s="219"/>
      <c r="D208" s="207"/>
      <c r="E208" s="207"/>
      <c r="H208" s="184"/>
    </row>
    <row r="209" spans="2:8" ht="12.75" customHeight="1">
      <c r="B209" s="207"/>
      <c r="C209" s="219"/>
      <c r="D209" s="207"/>
      <c r="E209" s="207"/>
      <c r="H209" s="184"/>
    </row>
    <row r="210" spans="2:8" ht="12.75" customHeight="1">
      <c r="B210" s="207"/>
      <c r="C210" s="219"/>
      <c r="D210" s="207"/>
      <c r="E210" s="207"/>
      <c r="H210" s="184"/>
    </row>
    <row r="211" spans="2:8" ht="12.75" customHeight="1">
      <c r="B211" s="207"/>
      <c r="C211" s="219"/>
      <c r="D211" s="207"/>
      <c r="E211" s="207"/>
      <c r="H211" s="184"/>
    </row>
    <row r="212" spans="2:8" ht="12.75" customHeight="1">
      <c r="B212" s="207"/>
      <c r="C212" s="219"/>
      <c r="D212" s="207"/>
      <c r="E212" s="207"/>
      <c r="H212" s="184"/>
    </row>
    <row r="213" spans="2:8" ht="12.75" customHeight="1">
      <c r="B213" s="207"/>
      <c r="C213" s="219"/>
      <c r="D213" s="207"/>
      <c r="E213" s="207"/>
      <c r="H213" s="184"/>
    </row>
    <row r="214" spans="2:8" ht="12.75" customHeight="1">
      <c r="B214" s="207"/>
      <c r="C214" s="219"/>
      <c r="D214" s="207"/>
      <c r="E214" s="207"/>
      <c r="H214" s="184"/>
    </row>
    <row r="215" spans="2:8" ht="12.75" customHeight="1">
      <c r="B215" s="207"/>
      <c r="C215" s="219"/>
      <c r="D215" s="207"/>
      <c r="E215" s="207"/>
      <c r="H215" s="184"/>
    </row>
    <row r="216" spans="2:8" ht="12.75" customHeight="1">
      <c r="B216" s="207"/>
      <c r="C216" s="219"/>
      <c r="D216" s="207"/>
      <c r="E216" s="207"/>
      <c r="H216" s="184"/>
    </row>
    <row r="217" spans="2:8" ht="12.75" customHeight="1">
      <c r="B217" s="207"/>
      <c r="C217" s="219"/>
      <c r="D217" s="207"/>
      <c r="E217" s="207"/>
      <c r="H217" s="184"/>
    </row>
    <row r="218" spans="2:8" ht="12.75" customHeight="1">
      <c r="B218" s="207"/>
      <c r="C218" s="219"/>
      <c r="D218" s="207"/>
      <c r="E218" s="207"/>
      <c r="H218" s="184"/>
    </row>
    <row r="219" spans="2:8" ht="12.75" customHeight="1">
      <c r="B219" s="207"/>
      <c r="C219" s="219"/>
      <c r="D219" s="207"/>
      <c r="E219" s="207"/>
      <c r="H219" s="184"/>
    </row>
    <row r="220" spans="2:8" ht="12.75" customHeight="1">
      <c r="B220" s="207"/>
      <c r="C220" s="219"/>
      <c r="D220" s="207"/>
      <c r="E220" s="207"/>
      <c r="H220" s="184"/>
    </row>
    <row r="221" spans="2:8" ht="12.75" customHeight="1">
      <c r="B221" s="207"/>
      <c r="C221" s="219"/>
      <c r="D221" s="207"/>
      <c r="E221" s="207"/>
      <c r="H221" s="184"/>
    </row>
    <row r="222" spans="2:8" ht="12.75" customHeight="1">
      <c r="B222" s="207"/>
      <c r="C222" s="219"/>
      <c r="D222" s="207"/>
      <c r="E222" s="207"/>
      <c r="H222" s="184"/>
    </row>
    <row r="223" spans="2:8" ht="12.75" customHeight="1">
      <c r="B223" s="207"/>
      <c r="C223" s="219"/>
      <c r="D223" s="207"/>
      <c r="E223" s="207"/>
      <c r="H223" s="184"/>
    </row>
    <row r="224" spans="2:8" ht="12.75" customHeight="1">
      <c r="B224" s="207"/>
      <c r="C224" s="219"/>
      <c r="D224" s="207"/>
      <c r="E224" s="207"/>
      <c r="H224" s="184"/>
    </row>
    <row r="225" spans="2:8" ht="12.75" customHeight="1">
      <c r="B225" s="207"/>
      <c r="C225" s="219"/>
      <c r="D225" s="207"/>
      <c r="E225" s="207"/>
      <c r="H225" s="184"/>
    </row>
    <row r="226" spans="2:8" ht="12.75" customHeight="1">
      <c r="B226" s="207"/>
      <c r="C226" s="219"/>
      <c r="D226" s="207"/>
      <c r="E226" s="207"/>
      <c r="H226" s="184"/>
    </row>
    <row r="227" spans="2:8" ht="12.75" customHeight="1">
      <c r="B227" s="207"/>
      <c r="C227" s="219"/>
      <c r="D227" s="207"/>
      <c r="E227" s="207"/>
      <c r="H227" s="184"/>
    </row>
    <row r="228" spans="2:8" ht="12.75" customHeight="1">
      <c r="B228" s="207"/>
      <c r="C228" s="219"/>
      <c r="D228" s="207"/>
      <c r="E228" s="207"/>
      <c r="H228" s="184"/>
    </row>
    <row r="229" spans="2:8" ht="12.75" customHeight="1">
      <c r="B229" s="207"/>
      <c r="C229" s="219"/>
      <c r="D229" s="207"/>
      <c r="E229" s="207"/>
      <c r="H229" s="184"/>
    </row>
    <row r="230" spans="2:8" ht="12.75" customHeight="1">
      <c r="B230" s="207"/>
      <c r="C230" s="219"/>
      <c r="D230" s="207"/>
      <c r="E230" s="207"/>
      <c r="H230" s="184"/>
    </row>
    <row r="231" spans="2:8" ht="12.75" customHeight="1">
      <c r="B231" s="207"/>
      <c r="C231" s="219"/>
      <c r="D231" s="207"/>
      <c r="E231" s="207"/>
      <c r="H231" s="184"/>
    </row>
    <row r="232" spans="2:8" ht="12.75" customHeight="1">
      <c r="B232" s="207"/>
      <c r="C232" s="219"/>
      <c r="D232" s="207"/>
      <c r="E232" s="207"/>
      <c r="H232" s="184"/>
    </row>
    <row r="233" spans="2:8" ht="12.75" customHeight="1">
      <c r="B233" s="207"/>
      <c r="C233" s="219"/>
      <c r="D233" s="207"/>
      <c r="E233" s="207"/>
      <c r="H233" s="184"/>
    </row>
    <row r="234" spans="2:8" ht="12.75" customHeight="1">
      <c r="B234" s="207"/>
      <c r="C234" s="219"/>
      <c r="D234" s="207"/>
      <c r="E234" s="207"/>
      <c r="H234" s="184"/>
    </row>
    <row r="235" spans="2:8" ht="12.75" customHeight="1">
      <c r="B235" s="207"/>
      <c r="C235" s="219"/>
      <c r="D235" s="207"/>
      <c r="E235" s="207"/>
      <c r="H235" s="184"/>
    </row>
    <row r="236" spans="2:8" ht="15.75" customHeight="1"/>
    <row r="237" spans="2:8" ht="15.75" customHeight="1"/>
    <row r="238" spans="2:8" ht="15.75" customHeight="1"/>
    <row r="239" spans="2:8" ht="15.75" customHeight="1"/>
    <row r="240" spans="2: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1:D1"/>
    <mergeCell ref="C2:D2"/>
    <mergeCell ref="B5:B6"/>
    <mergeCell ref="D5:D6"/>
  </mergeCells>
  <conditionalFormatting sqref="A9 A11 A13 A15 A17 A19 A21">
    <cfRule type="expression" dxfId="26" priority="1" stopIfTrue="1">
      <formula>$F9="Brak"</formula>
    </cfRule>
  </conditionalFormatting>
  <conditionalFormatting sqref="A10 A12 A14 A16 A18 A20">
    <cfRule type="expression" dxfId="25" priority="2" stopIfTrue="1">
      <formula>$F10="Brak"</formula>
    </cfRule>
  </conditionalFormatting>
  <conditionalFormatting sqref="B7">
    <cfRule type="cellIs" dxfId="24" priority="3" stopIfTrue="1" operator="equal">
      <formula>"Niekompl."</formula>
    </cfRule>
  </conditionalFormatting>
  <conditionalFormatting sqref="E11:F11 F9">
    <cfRule type="expression" dxfId="23" priority="4" stopIfTrue="1">
      <formula>CELL("wiersz",C9)-TRUNC(CELL("wiersz",C9)/2)*2=0</formula>
    </cfRule>
  </conditionalFormatting>
  <conditionalFormatting sqref="A8">
    <cfRule type="expression" dxfId="22" priority="5" stopIfTrue="1">
      <formula>#REF!="Brak"</formula>
    </cfRule>
  </conditionalFormatting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1000"/>
  <sheetViews>
    <sheetView topLeftCell="B1" workbookViewId="0"/>
  </sheetViews>
  <sheetFormatPr defaultColWidth="12.5703125" defaultRowHeight="15" customHeight="1"/>
  <cols>
    <col min="1" max="1" width="3.28515625" hidden="1" customWidth="1"/>
    <col min="2" max="2" width="10.28515625" customWidth="1"/>
    <col min="3" max="3" width="66.42578125" customWidth="1"/>
    <col min="4" max="4" width="8.42578125" customWidth="1"/>
    <col min="5" max="5" width="6.28515625" customWidth="1"/>
    <col min="6" max="6" width="6.42578125" customWidth="1"/>
    <col min="7" max="26" width="11.140625" customWidth="1"/>
  </cols>
  <sheetData>
    <row r="1" spans="1:6" ht="12.75" customHeight="1">
      <c r="A1" s="181"/>
      <c r="B1" s="181"/>
      <c r="C1" s="223" t="str">
        <f>CONCATENATE(Pra!C2," ")</f>
        <v xml:space="preserve">Automatyka i Robotyka - I stopień, PRK 6, studia stacjonarne, profil praktyczny </v>
      </c>
      <c r="D1" s="223"/>
      <c r="E1" s="183"/>
      <c r="F1" s="183"/>
    </row>
    <row r="2" spans="1:6" ht="12.75" customHeight="1">
      <c r="A2" s="181"/>
      <c r="B2" s="181"/>
      <c r="C2" s="224" t="s">
        <v>234</v>
      </c>
      <c r="D2" s="225"/>
      <c r="E2" s="185"/>
      <c r="F2" s="185"/>
    </row>
    <row r="3" spans="1:6" ht="12.75" customHeight="1">
      <c r="A3" s="181"/>
      <c r="B3" s="181"/>
      <c r="C3" s="187" t="str">
        <f ca="1">CONCATENATE("Wersja: ",Pra!D7)</f>
        <v>Wersja: AiR_1st_stac_prakt_20240409_poprawiony07_2024.</v>
      </c>
      <c r="D3" s="187"/>
      <c r="E3" s="188"/>
      <c r="F3" s="188"/>
    </row>
    <row r="4" spans="1:6" ht="12.75" customHeight="1">
      <c r="A4" s="181"/>
      <c r="B4" s="181"/>
      <c r="C4" s="181"/>
      <c r="D4" s="226"/>
      <c r="E4" s="189"/>
      <c r="F4" s="181"/>
    </row>
    <row r="5" spans="1:6" ht="12.75" customHeight="1">
      <c r="A5" s="181"/>
      <c r="B5" s="320" t="s">
        <v>361</v>
      </c>
      <c r="C5" s="227" t="s">
        <v>326</v>
      </c>
      <c r="D5" s="322" t="s">
        <v>362</v>
      </c>
      <c r="E5" s="207"/>
    </row>
    <row r="6" spans="1:6" ht="12.75" customHeight="1">
      <c r="A6" s="193"/>
      <c r="B6" s="321"/>
      <c r="C6" s="228" t="s">
        <v>363</v>
      </c>
      <c r="D6" s="321"/>
      <c r="E6" s="207"/>
    </row>
    <row r="7" spans="1:6" ht="12.75" customHeight="1">
      <c r="A7" s="197" t="s">
        <v>329</v>
      </c>
      <c r="B7" s="229" t="str">
        <f>IF(COUNTA(E8:E37)&gt;ROWS(C8:C37)-COUNTIF(C8:C37,"")-COUNTIF(C8:C37,"???"),"Niekompl.","")</f>
        <v/>
      </c>
      <c r="C7" s="230"/>
      <c r="D7" s="231"/>
      <c r="E7" s="207"/>
    </row>
    <row r="8" spans="1:6" ht="36.75" customHeight="1">
      <c r="A8" s="203"/>
      <c r="B8" s="232" t="s">
        <v>275</v>
      </c>
      <c r="C8" s="233" t="s">
        <v>364</v>
      </c>
      <c r="D8" s="234" t="s">
        <v>238</v>
      </c>
      <c r="E8" s="207"/>
    </row>
    <row r="9" spans="1:6" ht="42" customHeight="1">
      <c r="A9" s="209"/>
      <c r="B9" s="232" t="s">
        <v>276</v>
      </c>
      <c r="C9" s="216" t="s">
        <v>365</v>
      </c>
      <c r="D9" s="234" t="s">
        <v>238</v>
      </c>
      <c r="E9" s="207"/>
    </row>
    <row r="10" spans="1:6" ht="45" customHeight="1">
      <c r="A10" s="203"/>
      <c r="B10" s="232" t="s">
        <v>277</v>
      </c>
      <c r="C10" s="217" t="s">
        <v>366</v>
      </c>
      <c r="D10" s="206" t="s">
        <v>239</v>
      </c>
      <c r="E10" s="207"/>
    </row>
    <row r="11" spans="1:6" ht="58.5" customHeight="1">
      <c r="A11" s="209"/>
      <c r="B11" s="232" t="s">
        <v>278</v>
      </c>
      <c r="C11" s="213" t="s">
        <v>367</v>
      </c>
      <c r="D11" s="234" t="s">
        <v>238</v>
      </c>
      <c r="E11" s="207"/>
    </row>
    <row r="12" spans="1:6" ht="42" customHeight="1">
      <c r="A12" s="203"/>
      <c r="B12" s="232" t="s">
        <v>279</v>
      </c>
      <c r="C12" s="213" t="s">
        <v>368</v>
      </c>
      <c r="D12" s="214" t="s">
        <v>239</v>
      </c>
      <c r="E12" s="207"/>
    </row>
    <row r="13" spans="1:6" ht="29.25" customHeight="1">
      <c r="A13" s="235"/>
      <c r="B13" s="232" t="s">
        <v>280</v>
      </c>
      <c r="C13" s="213" t="s">
        <v>369</v>
      </c>
      <c r="D13" s="214" t="s">
        <v>240</v>
      </c>
      <c r="E13" s="207"/>
    </row>
    <row r="14" spans="1:6" ht="54" customHeight="1">
      <c r="A14" s="235"/>
      <c r="B14" s="232" t="s">
        <v>281</v>
      </c>
      <c r="C14" s="213" t="s">
        <v>370</v>
      </c>
      <c r="D14" s="214" t="s">
        <v>239</v>
      </c>
      <c r="E14" s="207"/>
    </row>
    <row r="15" spans="1:6" ht="31.5" customHeight="1">
      <c r="A15" s="197" t="s">
        <v>329</v>
      </c>
      <c r="B15" s="232" t="s">
        <v>282</v>
      </c>
      <c r="C15" s="213" t="s">
        <v>371</v>
      </c>
      <c r="D15" s="214" t="s">
        <v>238</v>
      </c>
      <c r="E15" s="207"/>
    </row>
    <row r="16" spans="1:6" ht="34.5" customHeight="1">
      <c r="A16" s="209"/>
      <c r="B16" s="232" t="s">
        <v>283</v>
      </c>
      <c r="C16" s="213" t="s">
        <v>372</v>
      </c>
      <c r="D16" s="214" t="s">
        <v>238</v>
      </c>
      <c r="E16" s="207"/>
    </row>
    <row r="17" spans="1:5" ht="41.25" customHeight="1">
      <c r="A17" s="203"/>
      <c r="B17" s="232" t="s">
        <v>284</v>
      </c>
      <c r="C17" s="213" t="s">
        <v>373</v>
      </c>
      <c r="D17" s="214" t="s">
        <v>238</v>
      </c>
      <c r="E17" s="207"/>
    </row>
    <row r="18" spans="1:5" ht="24.75" customHeight="1">
      <c r="A18" s="209"/>
      <c r="B18" s="232" t="s">
        <v>285</v>
      </c>
      <c r="C18" s="213" t="s">
        <v>374</v>
      </c>
      <c r="D18" s="214" t="s">
        <v>238</v>
      </c>
      <c r="E18" s="207"/>
    </row>
    <row r="19" spans="1:5" ht="31.5" customHeight="1">
      <c r="A19" s="203"/>
      <c r="B19" s="232" t="s">
        <v>286</v>
      </c>
      <c r="C19" s="213" t="s">
        <v>375</v>
      </c>
      <c r="D19" s="214" t="s">
        <v>238</v>
      </c>
      <c r="E19" s="207"/>
    </row>
    <row r="20" spans="1:5" ht="28.5" customHeight="1">
      <c r="A20" s="209"/>
      <c r="B20" s="232" t="s">
        <v>287</v>
      </c>
      <c r="C20" s="213" t="s">
        <v>376</v>
      </c>
      <c r="D20" s="214" t="s">
        <v>238</v>
      </c>
      <c r="E20" s="207"/>
    </row>
    <row r="21" spans="1:5" ht="55.5" customHeight="1">
      <c r="A21" s="203"/>
      <c r="B21" s="232" t="s">
        <v>288</v>
      </c>
      <c r="C21" s="213" t="s">
        <v>377</v>
      </c>
      <c r="D21" s="214" t="s">
        <v>238</v>
      </c>
      <c r="E21" s="207"/>
    </row>
    <row r="22" spans="1:5" ht="44.25" customHeight="1">
      <c r="A22" s="209"/>
      <c r="B22" s="232" t="s">
        <v>289</v>
      </c>
      <c r="C22" s="213" t="s">
        <v>378</v>
      </c>
      <c r="D22" s="214" t="s">
        <v>238</v>
      </c>
      <c r="E22" s="207"/>
    </row>
    <row r="23" spans="1:5" ht="59.25" customHeight="1">
      <c r="A23" s="209"/>
      <c r="B23" s="232" t="s">
        <v>290</v>
      </c>
      <c r="C23" s="213" t="s">
        <v>379</v>
      </c>
      <c r="D23" s="214" t="s">
        <v>239</v>
      </c>
      <c r="E23" s="207"/>
    </row>
    <row r="24" spans="1:5" ht="54.75" customHeight="1">
      <c r="A24" s="209"/>
      <c r="B24" s="232" t="s">
        <v>291</v>
      </c>
      <c r="C24" s="213" t="s">
        <v>380</v>
      </c>
      <c r="D24" s="214" t="s">
        <v>238</v>
      </c>
      <c r="E24" s="207"/>
    </row>
    <row r="25" spans="1:5" ht="33.75" customHeight="1">
      <c r="A25" s="209"/>
      <c r="B25" s="232" t="s">
        <v>292</v>
      </c>
      <c r="C25" s="213" t="s">
        <v>381</v>
      </c>
      <c r="D25" s="214" t="s">
        <v>238</v>
      </c>
      <c r="E25" s="207"/>
    </row>
    <row r="26" spans="1:5" ht="30" customHeight="1">
      <c r="A26" s="209"/>
      <c r="B26" s="232" t="s">
        <v>293</v>
      </c>
      <c r="C26" s="213" t="s">
        <v>382</v>
      </c>
      <c r="D26" s="214" t="s">
        <v>241</v>
      </c>
      <c r="E26" s="207"/>
    </row>
    <row r="27" spans="1:5" ht="29.25" customHeight="1">
      <c r="A27" s="209"/>
      <c r="B27" s="232" t="s">
        <v>294</v>
      </c>
      <c r="C27" s="236" t="s">
        <v>383</v>
      </c>
      <c r="D27" s="214" t="s">
        <v>238</v>
      </c>
      <c r="E27" s="207"/>
    </row>
    <row r="28" spans="1:5" ht="27.75" customHeight="1">
      <c r="A28" s="209"/>
      <c r="B28" s="232" t="s">
        <v>295</v>
      </c>
      <c r="C28" s="213" t="s">
        <v>384</v>
      </c>
      <c r="D28" s="214" t="s">
        <v>238</v>
      </c>
      <c r="E28" s="207"/>
    </row>
    <row r="29" spans="1:5" ht="41.25" customHeight="1">
      <c r="A29" s="197" t="s">
        <v>329</v>
      </c>
      <c r="B29" s="232" t="s">
        <v>296</v>
      </c>
      <c r="C29" s="213" t="s">
        <v>385</v>
      </c>
      <c r="D29" s="214" t="s">
        <v>238</v>
      </c>
      <c r="E29" s="207"/>
    </row>
    <row r="30" spans="1:5" ht="28.5" customHeight="1">
      <c r="A30" s="203"/>
      <c r="B30" s="232" t="s">
        <v>297</v>
      </c>
      <c r="C30" s="213" t="s">
        <v>386</v>
      </c>
      <c r="D30" s="214" t="s">
        <v>238</v>
      </c>
      <c r="E30" s="207"/>
    </row>
    <row r="31" spans="1:5" ht="30" customHeight="1">
      <c r="A31" s="209"/>
      <c r="B31" s="232" t="s">
        <v>298</v>
      </c>
      <c r="C31" s="213" t="s">
        <v>387</v>
      </c>
      <c r="D31" s="214" t="s">
        <v>238</v>
      </c>
      <c r="E31" s="207"/>
    </row>
    <row r="32" spans="1:5" ht="29.25" customHeight="1">
      <c r="A32" s="203"/>
      <c r="B32" s="232" t="s">
        <v>299</v>
      </c>
      <c r="C32" s="213" t="s">
        <v>388</v>
      </c>
      <c r="D32" s="214" t="s">
        <v>238</v>
      </c>
      <c r="E32" s="207"/>
    </row>
    <row r="33" spans="1:5" ht="45" customHeight="1">
      <c r="A33" s="209"/>
      <c r="B33" s="232" t="s">
        <v>300</v>
      </c>
      <c r="C33" s="213" t="s">
        <v>389</v>
      </c>
      <c r="D33" s="214" t="s">
        <v>238</v>
      </c>
      <c r="E33" s="207"/>
    </row>
    <row r="34" spans="1:5" ht="44.25" customHeight="1">
      <c r="A34" s="203"/>
      <c r="B34" s="232" t="s">
        <v>301</v>
      </c>
      <c r="C34" s="213" t="s">
        <v>390</v>
      </c>
      <c r="D34" s="214" t="s">
        <v>238</v>
      </c>
      <c r="E34" s="207"/>
    </row>
    <row r="35" spans="1:5" ht="26.25" customHeight="1">
      <c r="A35" s="209"/>
      <c r="B35" s="232" t="s">
        <v>302</v>
      </c>
      <c r="C35" s="213" t="s">
        <v>391</v>
      </c>
      <c r="D35" s="214" t="s">
        <v>238</v>
      </c>
      <c r="E35" s="207"/>
    </row>
    <row r="36" spans="1:5" ht="28.5" customHeight="1">
      <c r="A36" s="203"/>
      <c r="B36" s="232" t="s">
        <v>303</v>
      </c>
      <c r="C36" s="213" t="s">
        <v>392</v>
      </c>
      <c r="D36" s="214" t="s">
        <v>238</v>
      </c>
      <c r="E36" s="207"/>
    </row>
    <row r="37" spans="1:5" ht="40.5" customHeight="1">
      <c r="A37" s="209"/>
      <c r="B37" s="232" t="s">
        <v>304</v>
      </c>
      <c r="C37" s="213" t="s">
        <v>393</v>
      </c>
      <c r="D37" s="214" t="s">
        <v>241</v>
      </c>
      <c r="E37" s="207"/>
    </row>
    <row r="38" spans="1:5" ht="25.5" customHeight="1">
      <c r="B38" s="232" t="s">
        <v>305</v>
      </c>
      <c r="C38" s="213" t="s">
        <v>394</v>
      </c>
      <c r="D38" s="214" t="s">
        <v>241</v>
      </c>
      <c r="E38" s="207"/>
    </row>
    <row r="39" spans="1:5" ht="36" customHeight="1">
      <c r="B39" s="232" t="s">
        <v>306</v>
      </c>
      <c r="C39" s="237" t="s">
        <v>395</v>
      </c>
      <c r="D39" s="214" t="s">
        <v>238</v>
      </c>
      <c r="E39" s="207"/>
    </row>
    <row r="40" spans="1:5" ht="37.5" customHeight="1">
      <c r="B40" s="232" t="s">
        <v>307</v>
      </c>
      <c r="C40" s="238" t="s">
        <v>396</v>
      </c>
      <c r="D40" s="214" t="s">
        <v>238</v>
      </c>
      <c r="E40" s="207"/>
    </row>
    <row r="41" spans="1:5" ht="12.75" customHeight="1">
      <c r="B41" s="232" t="s">
        <v>308</v>
      </c>
      <c r="C41" s="239" t="s">
        <v>397</v>
      </c>
      <c r="D41" s="214" t="s">
        <v>238</v>
      </c>
      <c r="E41" s="207"/>
    </row>
    <row r="42" spans="1:5" ht="27" customHeight="1">
      <c r="B42" s="232" t="s">
        <v>309</v>
      </c>
      <c r="C42" s="240" t="s">
        <v>398</v>
      </c>
      <c r="D42" s="214" t="s">
        <v>238</v>
      </c>
      <c r="E42" s="207"/>
    </row>
    <row r="43" spans="1:5" ht="12.75" customHeight="1">
      <c r="D43" s="207"/>
      <c r="E43" s="207"/>
    </row>
    <row r="44" spans="1:5" ht="12.75" customHeight="1">
      <c r="D44" s="207"/>
      <c r="E44" s="207"/>
    </row>
    <row r="45" spans="1:5" ht="12.75" customHeight="1">
      <c r="D45" s="207"/>
      <c r="E45" s="207"/>
    </row>
    <row r="46" spans="1:5" ht="12.75" customHeight="1">
      <c r="D46" s="207"/>
      <c r="E46" s="207"/>
    </row>
    <row r="47" spans="1:5" ht="12.75" customHeight="1">
      <c r="D47" s="207"/>
      <c r="E47" s="207"/>
    </row>
    <row r="48" spans="1:5" ht="12.75" customHeight="1">
      <c r="D48" s="207"/>
      <c r="E48" s="207"/>
    </row>
    <row r="49" spans="4:5" ht="12.75" customHeight="1">
      <c r="D49" s="207"/>
      <c r="E49" s="207"/>
    </row>
    <row r="50" spans="4:5" ht="12.75" customHeight="1">
      <c r="D50" s="207"/>
      <c r="E50" s="207"/>
    </row>
    <row r="51" spans="4:5" ht="12.75" customHeight="1">
      <c r="D51" s="207"/>
      <c r="E51" s="207"/>
    </row>
    <row r="52" spans="4:5" ht="12.75" customHeight="1">
      <c r="D52" s="207"/>
      <c r="E52" s="207"/>
    </row>
    <row r="53" spans="4:5" ht="12.75" customHeight="1">
      <c r="D53" s="207"/>
      <c r="E53" s="207"/>
    </row>
    <row r="54" spans="4:5" ht="12.75" customHeight="1">
      <c r="D54" s="207"/>
      <c r="E54" s="207"/>
    </row>
    <row r="55" spans="4:5" ht="12.75" customHeight="1">
      <c r="D55" s="207"/>
      <c r="E55" s="207"/>
    </row>
    <row r="56" spans="4:5" ht="12.75" customHeight="1">
      <c r="D56" s="207"/>
      <c r="E56" s="207"/>
    </row>
    <row r="57" spans="4:5" ht="12.75" customHeight="1">
      <c r="D57" s="207"/>
      <c r="E57" s="207"/>
    </row>
    <row r="58" spans="4:5" ht="12.75" customHeight="1">
      <c r="D58" s="207"/>
      <c r="E58" s="207"/>
    </row>
    <row r="59" spans="4:5" ht="12.75" customHeight="1">
      <c r="D59" s="207"/>
      <c r="E59" s="207"/>
    </row>
    <row r="60" spans="4:5" ht="12.75" customHeight="1">
      <c r="D60" s="207"/>
      <c r="E60" s="207"/>
    </row>
    <row r="61" spans="4:5" ht="12.75" customHeight="1">
      <c r="D61" s="207"/>
      <c r="E61" s="207"/>
    </row>
    <row r="62" spans="4:5" ht="12.75" customHeight="1">
      <c r="D62" s="207"/>
      <c r="E62" s="207"/>
    </row>
    <row r="63" spans="4:5" ht="12.75" customHeight="1">
      <c r="D63" s="207"/>
      <c r="E63" s="207"/>
    </row>
    <row r="64" spans="4:5" ht="12.75" customHeight="1">
      <c r="D64" s="207"/>
      <c r="E64" s="207"/>
    </row>
    <row r="65" spans="4:5" ht="12.75" customHeight="1">
      <c r="D65" s="207"/>
      <c r="E65" s="207"/>
    </row>
    <row r="66" spans="4:5" ht="12.75" customHeight="1">
      <c r="D66" s="207"/>
      <c r="E66" s="207"/>
    </row>
    <row r="67" spans="4:5" ht="12.75" customHeight="1">
      <c r="D67" s="207"/>
      <c r="E67" s="207"/>
    </row>
    <row r="68" spans="4:5" ht="12.75" customHeight="1">
      <c r="D68" s="207"/>
      <c r="E68" s="207"/>
    </row>
    <row r="69" spans="4:5" ht="12.75" customHeight="1">
      <c r="D69" s="207"/>
      <c r="E69" s="207"/>
    </row>
    <row r="70" spans="4:5" ht="12.75" customHeight="1">
      <c r="D70" s="207"/>
      <c r="E70" s="207"/>
    </row>
    <row r="71" spans="4:5" ht="12.75" customHeight="1">
      <c r="D71" s="207"/>
      <c r="E71" s="207"/>
    </row>
    <row r="72" spans="4:5" ht="12.75" customHeight="1">
      <c r="D72" s="207"/>
      <c r="E72" s="207"/>
    </row>
    <row r="73" spans="4:5" ht="12.75" customHeight="1">
      <c r="D73" s="207"/>
      <c r="E73" s="207"/>
    </row>
    <row r="74" spans="4:5" ht="12.75" customHeight="1">
      <c r="D74" s="207"/>
      <c r="E74" s="207"/>
    </row>
    <row r="75" spans="4:5" ht="12.75" customHeight="1">
      <c r="D75" s="207"/>
      <c r="E75" s="207"/>
    </row>
    <row r="76" spans="4:5" ht="12.75" customHeight="1">
      <c r="D76" s="207"/>
      <c r="E76" s="207"/>
    </row>
    <row r="77" spans="4:5" ht="12.75" customHeight="1">
      <c r="D77" s="207"/>
      <c r="E77" s="207"/>
    </row>
    <row r="78" spans="4:5" ht="12.75" customHeight="1">
      <c r="D78" s="207"/>
      <c r="E78" s="207"/>
    </row>
    <row r="79" spans="4:5" ht="12.75" customHeight="1">
      <c r="D79" s="207"/>
      <c r="E79" s="207"/>
    </row>
    <row r="80" spans="4:5" ht="12.75" customHeight="1">
      <c r="D80" s="207"/>
      <c r="E80" s="207"/>
    </row>
    <row r="81" spans="4:5" ht="12.75" customHeight="1">
      <c r="D81" s="207"/>
      <c r="E81" s="207"/>
    </row>
    <row r="82" spans="4:5" ht="12.75" customHeight="1">
      <c r="D82" s="207"/>
      <c r="E82" s="207"/>
    </row>
    <row r="83" spans="4:5" ht="12.75" customHeight="1">
      <c r="D83" s="207"/>
      <c r="E83" s="207"/>
    </row>
    <row r="84" spans="4:5" ht="12.75" customHeight="1">
      <c r="D84" s="207"/>
      <c r="E84" s="207"/>
    </row>
    <row r="85" spans="4:5" ht="12.75" customHeight="1">
      <c r="D85" s="207"/>
      <c r="E85" s="207"/>
    </row>
    <row r="86" spans="4:5" ht="12.75" customHeight="1">
      <c r="D86" s="207"/>
      <c r="E86" s="207"/>
    </row>
    <row r="87" spans="4:5" ht="12.75" customHeight="1">
      <c r="D87" s="207"/>
      <c r="E87" s="207"/>
    </row>
    <row r="88" spans="4:5" ht="12.75" customHeight="1">
      <c r="D88" s="207"/>
      <c r="E88" s="207"/>
    </row>
    <row r="89" spans="4:5" ht="12.75" customHeight="1">
      <c r="D89" s="207"/>
      <c r="E89" s="207"/>
    </row>
    <row r="90" spans="4:5" ht="12.75" customHeight="1">
      <c r="D90" s="207"/>
      <c r="E90" s="207"/>
    </row>
    <row r="91" spans="4:5" ht="12.75" customHeight="1">
      <c r="D91" s="207"/>
      <c r="E91" s="207"/>
    </row>
    <row r="92" spans="4:5" ht="12.75" customHeight="1">
      <c r="D92" s="207"/>
      <c r="E92" s="207"/>
    </row>
    <row r="93" spans="4:5" ht="12.75" customHeight="1">
      <c r="D93" s="207"/>
      <c r="E93" s="207"/>
    </row>
    <row r="94" spans="4:5" ht="12.75" customHeight="1">
      <c r="D94" s="207"/>
      <c r="E94" s="207"/>
    </row>
    <row r="95" spans="4:5" ht="12.75" customHeight="1">
      <c r="D95" s="207"/>
      <c r="E95" s="207"/>
    </row>
    <row r="96" spans="4:5" ht="12.75" customHeight="1">
      <c r="D96" s="207"/>
      <c r="E96" s="207"/>
    </row>
    <row r="97" spans="4:5" ht="12.75" customHeight="1">
      <c r="D97" s="207"/>
      <c r="E97" s="207"/>
    </row>
    <row r="98" spans="4:5" ht="12.75" customHeight="1">
      <c r="D98" s="207"/>
      <c r="E98" s="207"/>
    </row>
    <row r="99" spans="4:5" ht="12.75" customHeight="1">
      <c r="D99" s="207"/>
      <c r="E99" s="207"/>
    </row>
    <row r="100" spans="4:5" ht="12.75" customHeight="1">
      <c r="D100" s="207"/>
      <c r="E100" s="207"/>
    </row>
    <row r="101" spans="4:5" ht="12.75" customHeight="1">
      <c r="D101" s="207"/>
      <c r="E101" s="207"/>
    </row>
    <row r="102" spans="4:5" ht="12.75" customHeight="1">
      <c r="D102" s="207"/>
      <c r="E102" s="207"/>
    </row>
    <row r="103" spans="4:5" ht="12.75" customHeight="1">
      <c r="D103" s="207"/>
      <c r="E103" s="207"/>
    </row>
    <row r="104" spans="4:5" ht="12.75" customHeight="1">
      <c r="D104" s="207"/>
      <c r="E104" s="207"/>
    </row>
    <row r="105" spans="4:5" ht="12.75" customHeight="1">
      <c r="D105" s="207"/>
      <c r="E105" s="207"/>
    </row>
    <row r="106" spans="4:5" ht="12.75" customHeight="1">
      <c r="D106" s="207"/>
      <c r="E106" s="207"/>
    </row>
    <row r="107" spans="4:5" ht="12.75" customHeight="1">
      <c r="D107" s="207"/>
      <c r="E107" s="207"/>
    </row>
    <row r="108" spans="4:5" ht="12.75" customHeight="1">
      <c r="D108" s="207"/>
      <c r="E108" s="207"/>
    </row>
    <row r="109" spans="4:5" ht="12.75" customHeight="1">
      <c r="D109" s="207"/>
      <c r="E109" s="207"/>
    </row>
    <row r="110" spans="4:5" ht="12.75" customHeight="1">
      <c r="D110" s="207"/>
      <c r="E110" s="207"/>
    </row>
    <row r="111" spans="4:5" ht="12.75" customHeight="1">
      <c r="D111" s="207"/>
      <c r="E111" s="207"/>
    </row>
    <row r="112" spans="4:5" ht="12.75" customHeight="1">
      <c r="D112" s="207"/>
      <c r="E112" s="207"/>
    </row>
    <row r="113" spans="4:5" ht="12.75" customHeight="1">
      <c r="D113" s="207"/>
      <c r="E113" s="207"/>
    </row>
    <row r="114" spans="4:5" ht="12.75" customHeight="1">
      <c r="D114" s="207"/>
      <c r="E114" s="207"/>
    </row>
    <row r="115" spans="4:5" ht="12.75" customHeight="1">
      <c r="D115" s="207"/>
      <c r="E115" s="207"/>
    </row>
    <row r="116" spans="4:5" ht="12.75" customHeight="1">
      <c r="D116" s="207"/>
      <c r="E116" s="207"/>
    </row>
    <row r="117" spans="4:5" ht="12.75" customHeight="1">
      <c r="D117" s="207"/>
      <c r="E117" s="207"/>
    </row>
    <row r="118" spans="4:5" ht="12.75" customHeight="1">
      <c r="D118" s="207"/>
      <c r="E118" s="207"/>
    </row>
    <row r="119" spans="4:5" ht="12.75" customHeight="1">
      <c r="D119" s="207"/>
      <c r="E119" s="207"/>
    </row>
    <row r="120" spans="4:5" ht="12.75" customHeight="1">
      <c r="D120" s="207"/>
      <c r="E120" s="207"/>
    </row>
    <row r="121" spans="4:5" ht="12.75" customHeight="1">
      <c r="D121" s="207"/>
      <c r="E121" s="207"/>
    </row>
    <row r="122" spans="4:5" ht="12.75" customHeight="1">
      <c r="D122" s="207"/>
      <c r="E122" s="207"/>
    </row>
    <row r="123" spans="4:5" ht="12.75" customHeight="1">
      <c r="D123" s="207"/>
      <c r="E123" s="207"/>
    </row>
    <row r="124" spans="4:5" ht="12.75" customHeight="1">
      <c r="D124" s="207"/>
      <c r="E124" s="207"/>
    </row>
    <row r="125" spans="4:5" ht="12.75" customHeight="1">
      <c r="D125" s="207"/>
      <c r="E125" s="207"/>
    </row>
    <row r="126" spans="4:5" ht="12.75" customHeight="1">
      <c r="D126" s="207"/>
      <c r="E126" s="207"/>
    </row>
    <row r="127" spans="4:5" ht="12.75" customHeight="1">
      <c r="D127" s="207"/>
      <c r="E127" s="207"/>
    </row>
    <row r="128" spans="4:5" ht="12.75" customHeight="1">
      <c r="D128" s="207"/>
      <c r="E128" s="207"/>
    </row>
    <row r="129" spans="4:5" ht="12.75" customHeight="1">
      <c r="D129" s="207"/>
      <c r="E129" s="207"/>
    </row>
    <row r="130" spans="4:5" ht="12.75" customHeight="1">
      <c r="D130" s="207"/>
      <c r="E130" s="207"/>
    </row>
    <row r="131" spans="4:5" ht="12.75" customHeight="1">
      <c r="D131" s="207"/>
      <c r="E131" s="207"/>
    </row>
    <row r="132" spans="4:5" ht="12.75" customHeight="1">
      <c r="D132" s="207"/>
      <c r="E132" s="207"/>
    </row>
    <row r="133" spans="4:5" ht="12.75" customHeight="1">
      <c r="D133" s="207"/>
      <c r="E133" s="207"/>
    </row>
    <row r="134" spans="4:5" ht="12.75" customHeight="1">
      <c r="D134" s="207"/>
      <c r="E134" s="207"/>
    </row>
    <row r="135" spans="4:5" ht="12.75" customHeight="1">
      <c r="D135" s="207"/>
      <c r="E135" s="207"/>
    </row>
    <row r="136" spans="4:5" ht="12.75" customHeight="1">
      <c r="D136" s="207"/>
      <c r="E136" s="207"/>
    </row>
    <row r="137" spans="4:5" ht="12.75" customHeight="1">
      <c r="D137" s="207"/>
      <c r="E137" s="207"/>
    </row>
    <row r="138" spans="4:5" ht="12.75" customHeight="1">
      <c r="D138" s="207"/>
      <c r="E138" s="207"/>
    </row>
    <row r="139" spans="4:5" ht="12.75" customHeight="1">
      <c r="D139" s="207"/>
      <c r="E139" s="207"/>
    </row>
    <row r="140" spans="4:5" ht="12.75" customHeight="1">
      <c r="D140" s="207"/>
      <c r="E140" s="207"/>
    </row>
    <row r="141" spans="4:5" ht="12.75" customHeight="1">
      <c r="D141" s="207"/>
      <c r="E141" s="207"/>
    </row>
    <row r="142" spans="4:5" ht="12.75" customHeight="1">
      <c r="D142" s="207"/>
      <c r="E142" s="207"/>
    </row>
    <row r="143" spans="4:5" ht="12.75" customHeight="1">
      <c r="D143" s="207"/>
      <c r="E143" s="207"/>
    </row>
    <row r="144" spans="4:5" ht="12.75" customHeight="1">
      <c r="D144" s="207"/>
      <c r="E144" s="207"/>
    </row>
    <row r="145" spans="4:5" ht="12.75" customHeight="1">
      <c r="D145" s="207"/>
      <c r="E145" s="207"/>
    </row>
    <row r="146" spans="4:5" ht="12.75" customHeight="1">
      <c r="D146" s="207"/>
      <c r="E146" s="207"/>
    </row>
    <row r="147" spans="4:5" ht="12.75" customHeight="1">
      <c r="D147" s="207"/>
      <c r="E147" s="207"/>
    </row>
    <row r="148" spans="4:5" ht="12.75" customHeight="1">
      <c r="D148" s="207"/>
      <c r="E148" s="207"/>
    </row>
    <row r="149" spans="4:5" ht="12.75" customHeight="1">
      <c r="D149" s="207"/>
      <c r="E149" s="207"/>
    </row>
    <row r="150" spans="4:5" ht="12.75" customHeight="1">
      <c r="D150" s="207"/>
      <c r="E150" s="207"/>
    </row>
    <row r="151" spans="4:5" ht="12.75" customHeight="1">
      <c r="D151" s="207"/>
      <c r="E151" s="207"/>
    </row>
    <row r="152" spans="4:5" ht="12.75" customHeight="1">
      <c r="D152" s="207"/>
      <c r="E152" s="207"/>
    </row>
    <row r="153" spans="4:5" ht="12.75" customHeight="1">
      <c r="D153" s="207"/>
      <c r="E153" s="207"/>
    </row>
    <row r="154" spans="4:5" ht="12.75" customHeight="1">
      <c r="D154" s="207"/>
      <c r="E154" s="207"/>
    </row>
    <row r="155" spans="4:5" ht="12.75" customHeight="1">
      <c r="D155" s="207"/>
      <c r="E155" s="207"/>
    </row>
    <row r="156" spans="4:5" ht="12.75" customHeight="1">
      <c r="D156" s="207"/>
      <c r="E156" s="207"/>
    </row>
    <row r="157" spans="4:5" ht="12.75" customHeight="1">
      <c r="D157" s="207"/>
      <c r="E157" s="207"/>
    </row>
    <row r="158" spans="4:5" ht="12.75" customHeight="1">
      <c r="D158" s="207"/>
      <c r="E158" s="207"/>
    </row>
    <row r="159" spans="4:5" ht="12.75" customHeight="1">
      <c r="D159" s="207"/>
      <c r="E159" s="207"/>
    </row>
    <row r="160" spans="4:5" ht="12.75" customHeight="1">
      <c r="D160" s="207"/>
      <c r="E160" s="207"/>
    </row>
    <row r="161" spans="4:5" ht="12.75" customHeight="1">
      <c r="D161" s="207"/>
      <c r="E161" s="207"/>
    </row>
    <row r="162" spans="4:5" ht="12.75" customHeight="1">
      <c r="D162" s="207"/>
      <c r="E162" s="207"/>
    </row>
    <row r="163" spans="4:5" ht="12.75" customHeight="1">
      <c r="D163" s="207"/>
      <c r="E163" s="207"/>
    </row>
    <row r="164" spans="4:5" ht="12.75" customHeight="1">
      <c r="D164" s="207"/>
      <c r="E164" s="207"/>
    </row>
    <row r="165" spans="4:5" ht="12.75" customHeight="1">
      <c r="D165" s="207"/>
      <c r="E165" s="207"/>
    </row>
    <row r="166" spans="4:5" ht="12.75" customHeight="1">
      <c r="D166" s="207"/>
      <c r="E166" s="207"/>
    </row>
    <row r="167" spans="4:5" ht="12.75" customHeight="1">
      <c r="D167" s="207"/>
      <c r="E167" s="207"/>
    </row>
    <row r="168" spans="4:5" ht="12.75" customHeight="1">
      <c r="D168" s="207"/>
      <c r="E168" s="207"/>
    </row>
    <row r="169" spans="4:5" ht="12.75" customHeight="1">
      <c r="D169" s="207"/>
      <c r="E169" s="207"/>
    </row>
    <row r="170" spans="4:5" ht="12.75" customHeight="1">
      <c r="D170" s="207"/>
      <c r="E170" s="207"/>
    </row>
    <row r="171" spans="4:5" ht="12.75" customHeight="1">
      <c r="D171" s="207"/>
      <c r="E171" s="207"/>
    </row>
    <row r="172" spans="4:5" ht="12.75" customHeight="1">
      <c r="D172" s="207"/>
      <c r="E172" s="207"/>
    </row>
    <row r="173" spans="4:5" ht="12.75" customHeight="1">
      <c r="D173" s="207"/>
      <c r="E173" s="207"/>
    </row>
    <row r="174" spans="4:5" ht="12.75" customHeight="1">
      <c r="D174" s="207"/>
      <c r="E174" s="207"/>
    </row>
    <row r="175" spans="4:5" ht="12.75" customHeight="1">
      <c r="D175" s="207"/>
      <c r="E175" s="207"/>
    </row>
    <row r="176" spans="4:5" ht="12.75" customHeight="1">
      <c r="D176" s="207"/>
      <c r="E176" s="207"/>
    </row>
    <row r="177" spans="4:5" ht="12.75" customHeight="1">
      <c r="D177" s="207"/>
      <c r="E177" s="207"/>
    </row>
    <row r="178" spans="4:5" ht="12.75" customHeight="1">
      <c r="D178" s="207"/>
      <c r="E178" s="207"/>
    </row>
    <row r="179" spans="4:5" ht="12.75" customHeight="1">
      <c r="D179" s="207"/>
      <c r="E179" s="207"/>
    </row>
    <row r="180" spans="4:5" ht="12.75" customHeight="1">
      <c r="D180" s="207"/>
      <c r="E180" s="207"/>
    </row>
    <row r="181" spans="4:5" ht="12.75" customHeight="1">
      <c r="D181" s="207"/>
      <c r="E181" s="207"/>
    </row>
    <row r="182" spans="4:5" ht="12.75" customHeight="1">
      <c r="D182" s="207"/>
      <c r="E182" s="207"/>
    </row>
    <row r="183" spans="4:5" ht="12.75" customHeight="1">
      <c r="D183" s="207"/>
      <c r="E183" s="207"/>
    </row>
    <row r="184" spans="4:5" ht="12.75" customHeight="1">
      <c r="D184" s="207"/>
      <c r="E184" s="207"/>
    </row>
    <row r="185" spans="4:5" ht="12.75" customHeight="1">
      <c r="D185" s="207"/>
      <c r="E185" s="207"/>
    </row>
    <row r="186" spans="4:5" ht="12.75" customHeight="1">
      <c r="D186" s="207"/>
      <c r="E186" s="207"/>
    </row>
    <row r="187" spans="4:5" ht="12.75" customHeight="1">
      <c r="D187" s="207"/>
      <c r="E187" s="207"/>
    </row>
    <row r="188" spans="4:5" ht="12.75" customHeight="1">
      <c r="D188" s="207"/>
      <c r="E188" s="207"/>
    </row>
    <row r="189" spans="4:5" ht="12.75" customHeight="1">
      <c r="D189" s="207"/>
      <c r="E189" s="207"/>
    </row>
    <row r="190" spans="4:5" ht="12.75" customHeight="1">
      <c r="D190" s="207"/>
      <c r="E190" s="207"/>
    </row>
    <row r="191" spans="4:5" ht="12.75" customHeight="1">
      <c r="D191" s="207"/>
      <c r="E191" s="207"/>
    </row>
    <row r="192" spans="4:5" ht="12.75" customHeight="1">
      <c r="D192" s="207"/>
      <c r="E192" s="207"/>
    </row>
    <row r="193" spans="4:5" ht="12.75" customHeight="1">
      <c r="D193" s="207"/>
      <c r="E193" s="207"/>
    </row>
    <row r="194" spans="4:5" ht="12.75" customHeight="1">
      <c r="D194" s="207"/>
      <c r="E194" s="207"/>
    </row>
    <row r="195" spans="4:5" ht="12.75" customHeight="1">
      <c r="D195" s="207"/>
      <c r="E195" s="207"/>
    </row>
    <row r="196" spans="4:5" ht="12.75" customHeight="1">
      <c r="D196" s="207"/>
      <c r="E196" s="207"/>
    </row>
    <row r="197" spans="4:5" ht="12.75" customHeight="1">
      <c r="D197" s="207"/>
      <c r="E197" s="207"/>
    </row>
    <row r="198" spans="4:5" ht="12.75" customHeight="1">
      <c r="D198" s="207"/>
      <c r="E198" s="207"/>
    </row>
    <row r="199" spans="4:5" ht="12.75" customHeight="1">
      <c r="D199" s="207"/>
      <c r="E199" s="207"/>
    </row>
    <row r="200" spans="4:5" ht="12.75" customHeight="1">
      <c r="D200" s="207"/>
      <c r="E200" s="207"/>
    </row>
    <row r="201" spans="4:5" ht="12.75" customHeight="1">
      <c r="D201" s="207"/>
      <c r="E201" s="207"/>
    </row>
    <row r="202" spans="4:5" ht="12.75" customHeight="1">
      <c r="D202" s="207"/>
      <c r="E202" s="207"/>
    </row>
    <row r="203" spans="4:5" ht="12.75" customHeight="1">
      <c r="D203" s="207"/>
      <c r="E203" s="207"/>
    </row>
    <row r="204" spans="4:5" ht="12.75" customHeight="1">
      <c r="D204" s="207"/>
      <c r="E204" s="207"/>
    </row>
    <row r="205" spans="4:5" ht="12.75" customHeight="1">
      <c r="D205" s="207"/>
      <c r="E205" s="207"/>
    </row>
    <row r="206" spans="4:5" ht="12.75" customHeight="1">
      <c r="D206" s="207"/>
      <c r="E206" s="207"/>
    </row>
    <row r="207" spans="4:5" ht="12.75" customHeight="1">
      <c r="D207" s="207"/>
      <c r="E207" s="207"/>
    </row>
    <row r="208" spans="4:5" ht="12.75" customHeight="1">
      <c r="D208" s="207"/>
      <c r="E208" s="207"/>
    </row>
    <row r="209" spans="4:5" ht="12.75" customHeight="1">
      <c r="D209" s="207"/>
      <c r="E209" s="207"/>
    </row>
    <row r="210" spans="4:5" ht="12.75" customHeight="1">
      <c r="D210" s="207"/>
      <c r="E210" s="207"/>
    </row>
    <row r="211" spans="4:5" ht="12.75" customHeight="1">
      <c r="D211" s="207"/>
      <c r="E211" s="207"/>
    </row>
    <row r="212" spans="4:5" ht="12.75" customHeight="1">
      <c r="D212" s="207"/>
      <c r="E212" s="207"/>
    </row>
    <row r="213" spans="4:5" ht="12.75" customHeight="1">
      <c r="D213" s="207"/>
      <c r="E213" s="207"/>
    </row>
    <row r="214" spans="4:5" ht="12.75" customHeight="1">
      <c r="D214" s="207"/>
      <c r="E214" s="207"/>
    </row>
    <row r="215" spans="4:5" ht="12.75" customHeight="1">
      <c r="D215" s="207"/>
      <c r="E215" s="207"/>
    </row>
    <row r="216" spans="4:5" ht="12.75" customHeight="1">
      <c r="D216" s="207"/>
      <c r="E216" s="207"/>
    </row>
    <row r="217" spans="4:5" ht="12.75" customHeight="1">
      <c r="D217" s="207"/>
      <c r="E217" s="207"/>
    </row>
    <row r="218" spans="4:5" ht="12.75" customHeight="1">
      <c r="D218" s="207"/>
      <c r="E218" s="207"/>
    </row>
    <row r="219" spans="4:5" ht="12.75" customHeight="1">
      <c r="D219" s="207"/>
      <c r="E219" s="207"/>
    </row>
    <row r="220" spans="4:5" ht="12.75" customHeight="1">
      <c r="D220" s="207"/>
      <c r="E220" s="207"/>
    </row>
    <row r="221" spans="4:5" ht="12.75" customHeight="1">
      <c r="D221" s="207"/>
      <c r="E221" s="207"/>
    </row>
    <row r="222" spans="4:5" ht="12.75" customHeight="1">
      <c r="D222" s="207"/>
      <c r="E222" s="207"/>
    </row>
    <row r="223" spans="4:5" ht="12.75" customHeight="1">
      <c r="D223" s="207"/>
      <c r="E223" s="207"/>
    </row>
    <row r="224" spans="4:5" ht="12.75" customHeight="1">
      <c r="D224" s="207"/>
      <c r="E224" s="207"/>
    </row>
    <row r="225" spans="4:5" ht="12.75" customHeight="1">
      <c r="D225" s="207"/>
      <c r="E225" s="207"/>
    </row>
    <row r="226" spans="4:5" ht="12.75" customHeight="1">
      <c r="D226" s="207"/>
      <c r="E226" s="207"/>
    </row>
    <row r="227" spans="4:5" ht="12.75" customHeight="1">
      <c r="D227" s="207"/>
      <c r="E227" s="207"/>
    </row>
    <row r="228" spans="4:5" ht="12.75" customHeight="1">
      <c r="D228" s="207"/>
      <c r="E228" s="207"/>
    </row>
    <row r="229" spans="4:5" ht="12.75" customHeight="1">
      <c r="D229" s="207"/>
      <c r="E229" s="207"/>
    </row>
    <row r="230" spans="4:5" ht="12.75" customHeight="1">
      <c r="D230" s="207"/>
      <c r="E230" s="207"/>
    </row>
    <row r="231" spans="4:5" ht="12.75" customHeight="1">
      <c r="D231" s="207"/>
      <c r="E231" s="207"/>
    </row>
    <row r="232" spans="4:5" ht="12.75" customHeight="1">
      <c r="D232" s="207"/>
      <c r="E232" s="207"/>
    </row>
    <row r="233" spans="4:5" ht="12.75" customHeight="1">
      <c r="D233" s="207"/>
      <c r="E233" s="207"/>
    </row>
    <row r="234" spans="4:5" ht="12.75" customHeight="1">
      <c r="D234" s="207"/>
      <c r="E234" s="207"/>
    </row>
    <row r="235" spans="4:5" ht="12.75" customHeight="1">
      <c r="D235" s="207"/>
      <c r="E235" s="207"/>
    </row>
    <row r="236" spans="4:5" ht="12.75" customHeight="1">
      <c r="D236" s="207"/>
      <c r="E236" s="207"/>
    </row>
    <row r="237" spans="4:5" ht="12.75" customHeight="1">
      <c r="D237" s="207"/>
      <c r="E237" s="207"/>
    </row>
    <row r="238" spans="4:5" ht="12.75" customHeight="1">
      <c r="D238" s="207"/>
      <c r="E238" s="207"/>
    </row>
    <row r="239" spans="4:5" ht="12.75" customHeight="1">
      <c r="D239" s="207"/>
      <c r="E239" s="207"/>
    </row>
    <row r="240" spans="4:5" ht="12.75" customHeight="1">
      <c r="D240" s="207"/>
      <c r="E240" s="207"/>
    </row>
    <row r="241" spans="4:5" ht="12.75" customHeight="1">
      <c r="D241" s="207"/>
      <c r="E241" s="207"/>
    </row>
    <row r="242" spans="4:5" ht="12.75" customHeight="1">
      <c r="D242" s="207"/>
      <c r="E242" s="207"/>
    </row>
    <row r="243" spans="4:5" ht="15.75" customHeight="1"/>
    <row r="244" spans="4:5" ht="15.75" customHeight="1"/>
    <row r="245" spans="4:5" ht="15.75" customHeight="1"/>
    <row r="246" spans="4:5" ht="15.75" customHeight="1"/>
    <row r="247" spans="4:5" ht="15.75" customHeight="1"/>
    <row r="248" spans="4:5" ht="15.75" customHeight="1"/>
    <row r="249" spans="4:5" ht="15.75" customHeight="1"/>
    <row r="250" spans="4:5" ht="15.75" customHeight="1"/>
    <row r="251" spans="4:5" ht="15.75" customHeight="1"/>
    <row r="252" spans="4:5" ht="15.75" customHeight="1"/>
    <row r="253" spans="4:5" ht="15.75" customHeight="1"/>
    <row r="254" spans="4:5" ht="15.75" customHeight="1"/>
    <row r="255" spans="4:5" ht="15.75" customHeight="1"/>
    <row r="256" spans="4:5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5:B6"/>
    <mergeCell ref="D5:D6"/>
  </mergeCells>
  <conditionalFormatting sqref="A9 A11 A16 A18 A20 A22:A28 A31">
    <cfRule type="expression" dxfId="21" priority="1" stopIfTrue="1">
      <formula>$F9="Brak"</formula>
    </cfRule>
  </conditionalFormatting>
  <conditionalFormatting sqref="A8 A10 A12:A14 A17 A19 A21 A30">
    <cfRule type="expression" dxfId="20" priority="2" stopIfTrue="1">
      <formula>$F8="Brak"</formula>
    </cfRule>
  </conditionalFormatting>
  <conditionalFormatting sqref="B7">
    <cfRule type="cellIs" dxfId="19" priority="3" stopIfTrue="1" operator="equal">
      <formula>"Niekompl."</formula>
    </cfRule>
  </conditionalFormatting>
  <pageMargins left="0.75" right="0.75" top="1" bottom="1" header="0" footer="0"/>
  <pageSetup paperSize="9" orientation="portrait"/>
  <rowBreaks count="1" manualBreakCount="1">
    <brk id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BD4B4"/>
  </sheetPr>
  <dimension ref="A1:F1000"/>
  <sheetViews>
    <sheetView topLeftCell="B1" workbookViewId="0"/>
  </sheetViews>
  <sheetFormatPr defaultColWidth="12.5703125" defaultRowHeight="15" customHeight="1"/>
  <cols>
    <col min="1" max="1" width="3.28515625" hidden="1" customWidth="1"/>
    <col min="2" max="2" width="10.28515625" customWidth="1"/>
    <col min="3" max="3" width="60.42578125" customWidth="1"/>
    <col min="4" max="4" width="9.85546875" customWidth="1"/>
    <col min="5" max="6" width="5.42578125" customWidth="1"/>
    <col min="7" max="26" width="11.140625" customWidth="1"/>
  </cols>
  <sheetData>
    <row r="1" spans="1:6" ht="12.75" customHeight="1">
      <c r="A1" s="181"/>
      <c r="B1" s="189"/>
      <c r="C1" s="223" t="str">
        <f>CONCATENATE(Pra!C2," ")</f>
        <v xml:space="preserve">Automatyka i Robotyka - I stopień, PRK 6, studia stacjonarne, profil praktyczny </v>
      </c>
      <c r="D1" s="223"/>
      <c r="E1" s="183"/>
      <c r="F1" s="183"/>
    </row>
    <row r="2" spans="1:6" ht="12.75" customHeight="1">
      <c r="A2" s="181"/>
      <c r="B2" s="189"/>
      <c r="C2" s="224" t="s">
        <v>235</v>
      </c>
      <c r="D2" s="225"/>
      <c r="E2" s="185"/>
      <c r="F2" s="185"/>
    </row>
    <row r="3" spans="1:6" ht="12.75" customHeight="1">
      <c r="A3" s="181"/>
      <c r="B3" s="189"/>
      <c r="C3" s="187" t="str">
        <f ca="1">CONCATENATE("Wersja: ",Pra!D7)</f>
        <v>Wersja: AiR_1st_stac_prakt_20240409_poprawiony07_2024.</v>
      </c>
      <c r="D3" s="187"/>
      <c r="E3" s="188"/>
      <c r="F3" s="188"/>
    </row>
    <row r="4" spans="1:6" ht="12.75" customHeight="1">
      <c r="A4" s="181"/>
      <c r="B4" s="189"/>
      <c r="C4" s="241"/>
      <c r="D4" s="242"/>
      <c r="E4" s="189"/>
      <c r="F4" s="181"/>
    </row>
    <row r="5" spans="1:6" ht="12.75" customHeight="1">
      <c r="A5" s="181"/>
      <c r="B5" s="323" t="s">
        <v>399</v>
      </c>
      <c r="C5" s="243" t="s">
        <v>326</v>
      </c>
      <c r="D5" s="323" t="s">
        <v>362</v>
      </c>
      <c r="E5" s="207"/>
    </row>
    <row r="6" spans="1:6" ht="12.75" customHeight="1">
      <c r="A6" s="193"/>
      <c r="B6" s="313"/>
      <c r="C6" s="243" t="s">
        <v>400</v>
      </c>
      <c r="D6" s="313"/>
      <c r="E6" s="207"/>
    </row>
    <row r="7" spans="1:6" ht="12.75" customHeight="1">
      <c r="A7" s="197" t="s">
        <v>329</v>
      </c>
      <c r="B7" s="244" t="str">
        <f>IF(COUNTA(E8:E14)&gt;ROWS(C8:C14)-COUNTIF(C8:C14,"")-COUNTIF(C8:C14,"???"),"Niekompl.","")</f>
        <v/>
      </c>
      <c r="C7" s="245"/>
      <c r="D7" s="231"/>
      <c r="E7" s="207"/>
    </row>
    <row r="8" spans="1:6" ht="72" customHeight="1">
      <c r="A8" s="203"/>
      <c r="B8" s="232" t="s">
        <v>311</v>
      </c>
      <c r="C8" s="246" t="s">
        <v>401</v>
      </c>
      <c r="D8" s="247" t="s">
        <v>242</v>
      </c>
      <c r="E8" s="207"/>
    </row>
    <row r="9" spans="1:6" ht="74.25" customHeight="1">
      <c r="A9" s="209"/>
      <c r="B9" s="232" t="s">
        <v>312</v>
      </c>
      <c r="C9" s="213" t="s">
        <v>402</v>
      </c>
      <c r="D9" s="214" t="s">
        <v>243</v>
      </c>
      <c r="E9" s="207"/>
    </row>
    <row r="10" spans="1:6" ht="69.75" customHeight="1">
      <c r="A10" s="203"/>
      <c r="B10" s="232" t="s">
        <v>313</v>
      </c>
      <c r="C10" s="213" t="s">
        <v>403</v>
      </c>
      <c r="D10" s="214" t="s">
        <v>243</v>
      </c>
      <c r="E10" s="207"/>
    </row>
    <row r="11" spans="1:6" ht="89.25" customHeight="1">
      <c r="A11" s="209"/>
      <c r="B11" s="232" t="s">
        <v>314</v>
      </c>
      <c r="C11" s="248" t="s">
        <v>404</v>
      </c>
      <c r="D11" s="214" t="s">
        <v>244</v>
      </c>
      <c r="E11" s="207"/>
    </row>
    <row r="12" spans="1:6" ht="69.75" customHeight="1">
      <c r="A12" s="203"/>
      <c r="B12" s="232" t="s">
        <v>315</v>
      </c>
      <c r="C12" s="213" t="s">
        <v>405</v>
      </c>
      <c r="D12" s="214" t="s">
        <v>243</v>
      </c>
      <c r="E12" s="207"/>
    </row>
    <row r="13" spans="1:6" ht="69.75" customHeight="1">
      <c r="A13" s="209"/>
      <c r="B13" s="232" t="s">
        <v>316</v>
      </c>
      <c r="C13" s="213" t="s">
        <v>406</v>
      </c>
      <c r="D13" s="214" t="s">
        <v>244</v>
      </c>
      <c r="E13" s="207"/>
    </row>
    <row r="14" spans="1:6" ht="12.75" customHeight="1">
      <c r="A14" s="203"/>
      <c r="B14" s="232" t="s">
        <v>317</v>
      </c>
      <c r="C14" s="213" t="s">
        <v>407</v>
      </c>
      <c r="D14" s="214" t="s">
        <v>244</v>
      </c>
      <c r="E14" s="207"/>
    </row>
    <row r="15" spans="1:6" ht="12.75" customHeight="1">
      <c r="B15" s="207"/>
      <c r="D15" s="249"/>
      <c r="E15" s="207"/>
    </row>
    <row r="16" spans="1:6" ht="12.75" customHeight="1">
      <c r="B16" s="207"/>
      <c r="C16" s="250"/>
      <c r="D16" s="249"/>
      <c r="E16" s="207"/>
    </row>
    <row r="17" spans="2:5" ht="12.75" customHeight="1">
      <c r="B17" s="207"/>
      <c r="D17" s="249"/>
      <c r="E17" s="207"/>
    </row>
    <row r="18" spans="2:5" ht="31.5" customHeight="1">
      <c r="B18" s="207"/>
      <c r="D18" s="249"/>
      <c r="E18" s="207"/>
    </row>
    <row r="19" spans="2:5" ht="12.75" customHeight="1">
      <c r="B19" s="207"/>
      <c r="D19" s="249"/>
      <c r="E19" s="207"/>
    </row>
    <row r="20" spans="2:5" ht="12.75" customHeight="1">
      <c r="B20" s="207"/>
      <c r="D20" s="249"/>
      <c r="E20" s="207"/>
    </row>
    <row r="21" spans="2:5" ht="12.75" customHeight="1">
      <c r="B21" s="207"/>
      <c r="D21" s="249"/>
      <c r="E21" s="207"/>
    </row>
    <row r="22" spans="2:5" ht="12.75" customHeight="1">
      <c r="B22" s="207"/>
      <c r="D22" s="249"/>
      <c r="E22" s="207"/>
    </row>
    <row r="23" spans="2:5" ht="12.75" customHeight="1">
      <c r="B23" s="207"/>
      <c r="D23" s="249"/>
      <c r="E23" s="207"/>
    </row>
    <row r="24" spans="2:5" ht="12.75" customHeight="1">
      <c r="B24" s="207"/>
      <c r="D24" s="249"/>
      <c r="E24" s="207"/>
    </row>
    <row r="25" spans="2:5" ht="12.75" customHeight="1">
      <c r="B25" s="207"/>
      <c r="D25" s="249"/>
      <c r="E25" s="207"/>
    </row>
    <row r="26" spans="2:5" ht="12.75" customHeight="1">
      <c r="B26" s="207"/>
      <c r="D26" s="249"/>
      <c r="E26" s="207"/>
    </row>
    <row r="27" spans="2:5" ht="12.75" customHeight="1">
      <c r="B27" s="207"/>
      <c r="D27" s="249"/>
      <c r="E27" s="207"/>
    </row>
    <row r="28" spans="2:5" ht="12.75" customHeight="1">
      <c r="B28" s="207"/>
      <c r="D28" s="249"/>
      <c r="E28" s="207"/>
    </row>
    <row r="29" spans="2:5" ht="12.75" customHeight="1">
      <c r="B29" s="207"/>
      <c r="D29" s="249"/>
      <c r="E29" s="207"/>
    </row>
    <row r="30" spans="2:5" ht="12.75" customHeight="1">
      <c r="B30" s="207"/>
      <c r="D30" s="249"/>
      <c r="E30" s="207"/>
    </row>
    <row r="31" spans="2:5" ht="12.75" customHeight="1">
      <c r="B31" s="207"/>
      <c r="D31" s="249"/>
      <c r="E31" s="207"/>
    </row>
    <row r="32" spans="2:5" ht="12.75" customHeight="1">
      <c r="B32" s="207"/>
      <c r="D32" s="249"/>
      <c r="E32" s="207"/>
    </row>
    <row r="33" spans="2:5" ht="12.75" customHeight="1">
      <c r="B33" s="207"/>
      <c r="D33" s="249"/>
      <c r="E33" s="207"/>
    </row>
    <row r="34" spans="2:5" ht="12.75" customHeight="1">
      <c r="B34" s="207"/>
      <c r="D34" s="249"/>
      <c r="E34" s="207"/>
    </row>
    <row r="35" spans="2:5" ht="12.75" customHeight="1">
      <c r="B35" s="207"/>
      <c r="D35" s="249"/>
      <c r="E35" s="207"/>
    </row>
    <row r="36" spans="2:5" ht="12.75" customHeight="1">
      <c r="B36" s="207"/>
      <c r="D36" s="249"/>
      <c r="E36" s="207"/>
    </row>
    <row r="37" spans="2:5" ht="12.75" customHeight="1">
      <c r="B37" s="207"/>
      <c r="D37" s="249"/>
      <c r="E37" s="207"/>
    </row>
    <row r="38" spans="2:5" ht="12.75" customHeight="1">
      <c r="B38" s="207"/>
      <c r="D38" s="249"/>
      <c r="E38" s="207"/>
    </row>
    <row r="39" spans="2:5" ht="12.75" customHeight="1">
      <c r="B39" s="207"/>
      <c r="D39" s="249"/>
      <c r="E39" s="207"/>
    </row>
    <row r="40" spans="2:5" ht="12.75" customHeight="1">
      <c r="B40" s="207"/>
      <c r="D40" s="249"/>
      <c r="E40" s="207"/>
    </row>
    <row r="41" spans="2:5" ht="12.75" customHeight="1">
      <c r="B41" s="207"/>
      <c r="D41" s="249"/>
      <c r="E41" s="207"/>
    </row>
    <row r="42" spans="2:5" ht="12.75" customHeight="1">
      <c r="B42" s="207"/>
      <c r="D42" s="249"/>
      <c r="E42" s="207"/>
    </row>
    <row r="43" spans="2:5" ht="12.75" customHeight="1">
      <c r="B43" s="207"/>
      <c r="D43" s="249"/>
      <c r="E43" s="207"/>
    </row>
    <row r="44" spans="2:5" ht="12.75" customHeight="1">
      <c r="B44" s="207"/>
      <c r="D44" s="249"/>
      <c r="E44" s="207"/>
    </row>
    <row r="45" spans="2:5" ht="12.75" customHeight="1">
      <c r="B45" s="207"/>
      <c r="D45" s="249"/>
      <c r="E45" s="207"/>
    </row>
    <row r="46" spans="2:5" ht="12.75" customHeight="1">
      <c r="B46" s="207"/>
      <c r="D46" s="249"/>
      <c r="E46" s="207"/>
    </row>
    <row r="47" spans="2:5" ht="12.75" customHeight="1">
      <c r="B47" s="207"/>
      <c r="D47" s="249"/>
      <c r="E47" s="207"/>
    </row>
    <row r="48" spans="2:5" ht="12.75" customHeight="1">
      <c r="B48" s="207"/>
      <c r="D48" s="249"/>
      <c r="E48" s="207"/>
    </row>
    <row r="49" spans="2:5" ht="12.75" customHeight="1">
      <c r="B49" s="207"/>
      <c r="D49" s="249"/>
      <c r="E49" s="207"/>
    </row>
    <row r="50" spans="2:5" ht="12.75" customHeight="1">
      <c r="B50" s="207"/>
      <c r="D50" s="249"/>
      <c r="E50" s="207"/>
    </row>
    <row r="51" spans="2:5" ht="12.75" customHeight="1">
      <c r="B51" s="207"/>
      <c r="D51" s="249"/>
      <c r="E51" s="207"/>
    </row>
    <row r="52" spans="2:5" ht="12.75" customHeight="1">
      <c r="B52" s="207"/>
      <c r="D52" s="249"/>
      <c r="E52" s="207"/>
    </row>
    <row r="53" spans="2:5" ht="12.75" customHeight="1">
      <c r="B53" s="207"/>
      <c r="D53" s="249"/>
      <c r="E53" s="207"/>
    </row>
    <row r="54" spans="2:5" ht="12.75" customHeight="1">
      <c r="B54" s="207"/>
      <c r="D54" s="249"/>
      <c r="E54" s="207"/>
    </row>
    <row r="55" spans="2:5" ht="12.75" customHeight="1">
      <c r="B55" s="207"/>
      <c r="D55" s="249"/>
      <c r="E55" s="207"/>
    </row>
    <row r="56" spans="2:5" ht="12.75" customHeight="1">
      <c r="B56" s="207"/>
      <c r="D56" s="249"/>
      <c r="E56" s="207"/>
    </row>
    <row r="57" spans="2:5" ht="12.75" customHeight="1">
      <c r="B57" s="207"/>
      <c r="D57" s="249"/>
      <c r="E57" s="207"/>
    </row>
    <row r="58" spans="2:5" ht="12.75" customHeight="1">
      <c r="B58" s="207"/>
      <c r="D58" s="249"/>
      <c r="E58" s="207"/>
    </row>
    <row r="59" spans="2:5" ht="12.75" customHeight="1">
      <c r="B59" s="207"/>
      <c r="D59" s="249"/>
      <c r="E59" s="207"/>
    </row>
    <row r="60" spans="2:5" ht="12.75" customHeight="1">
      <c r="B60" s="207"/>
      <c r="D60" s="249"/>
      <c r="E60" s="207"/>
    </row>
    <row r="61" spans="2:5" ht="12.75" customHeight="1">
      <c r="B61" s="207"/>
      <c r="D61" s="249"/>
      <c r="E61" s="207"/>
    </row>
    <row r="62" spans="2:5" ht="12.75" customHeight="1">
      <c r="B62" s="207"/>
      <c r="D62" s="249"/>
      <c r="E62" s="207"/>
    </row>
    <row r="63" spans="2:5" ht="12.75" customHeight="1">
      <c r="B63" s="207"/>
      <c r="D63" s="249"/>
      <c r="E63" s="207"/>
    </row>
    <row r="64" spans="2:5" ht="12.75" customHeight="1">
      <c r="B64" s="207"/>
      <c r="D64" s="249"/>
      <c r="E64" s="207"/>
    </row>
    <row r="65" spans="2:5" ht="12.75" customHeight="1">
      <c r="B65" s="207"/>
      <c r="D65" s="249"/>
      <c r="E65" s="207"/>
    </row>
    <row r="66" spans="2:5" ht="12.75" customHeight="1">
      <c r="B66" s="207"/>
      <c r="D66" s="249"/>
      <c r="E66" s="207"/>
    </row>
    <row r="67" spans="2:5" ht="12.75" customHeight="1">
      <c r="B67" s="207"/>
      <c r="D67" s="249"/>
      <c r="E67" s="207"/>
    </row>
    <row r="68" spans="2:5" ht="12.75" customHeight="1">
      <c r="B68" s="207"/>
      <c r="D68" s="249"/>
      <c r="E68" s="207"/>
    </row>
    <row r="69" spans="2:5" ht="12.75" customHeight="1">
      <c r="B69" s="207"/>
      <c r="D69" s="249"/>
      <c r="E69" s="207"/>
    </row>
    <row r="70" spans="2:5" ht="12.75" customHeight="1">
      <c r="B70" s="207"/>
      <c r="D70" s="249"/>
      <c r="E70" s="207"/>
    </row>
    <row r="71" spans="2:5" ht="12.75" customHeight="1">
      <c r="B71" s="207"/>
      <c r="D71" s="249"/>
      <c r="E71" s="207"/>
    </row>
    <row r="72" spans="2:5" ht="12.75" customHeight="1">
      <c r="B72" s="207"/>
      <c r="D72" s="249"/>
      <c r="E72" s="207"/>
    </row>
    <row r="73" spans="2:5" ht="12.75" customHeight="1">
      <c r="B73" s="207"/>
      <c r="D73" s="249"/>
      <c r="E73" s="207"/>
    </row>
    <row r="74" spans="2:5" ht="12.75" customHeight="1">
      <c r="B74" s="207"/>
      <c r="D74" s="249"/>
      <c r="E74" s="207"/>
    </row>
    <row r="75" spans="2:5" ht="12.75" customHeight="1">
      <c r="B75" s="207"/>
      <c r="D75" s="249"/>
      <c r="E75" s="207"/>
    </row>
    <row r="76" spans="2:5" ht="12.75" customHeight="1">
      <c r="B76" s="207"/>
      <c r="D76" s="249"/>
      <c r="E76" s="207"/>
    </row>
    <row r="77" spans="2:5" ht="12.75" customHeight="1">
      <c r="B77" s="207"/>
      <c r="D77" s="249"/>
      <c r="E77" s="207"/>
    </row>
    <row r="78" spans="2:5" ht="12.75" customHeight="1">
      <c r="B78" s="207"/>
      <c r="D78" s="249"/>
      <c r="E78" s="207"/>
    </row>
    <row r="79" spans="2:5" ht="12.75" customHeight="1">
      <c r="B79" s="207"/>
      <c r="D79" s="249"/>
      <c r="E79" s="207"/>
    </row>
    <row r="80" spans="2:5" ht="12.75" customHeight="1">
      <c r="B80" s="207"/>
      <c r="D80" s="249"/>
      <c r="E80" s="207"/>
    </row>
    <row r="81" spans="2:5" ht="12.75" customHeight="1">
      <c r="B81" s="207"/>
      <c r="D81" s="249"/>
      <c r="E81" s="207"/>
    </row>
    <row r="82" spans="2:5" ht="12.75" customHeight="1">
      <c r="B82" s="207"/>
      <c r="D82" s="249"/>
      <c r="E82" s="207"/>
    </row>
    <row r="83" spans="2:5" ht="12.75" customHeight="1">
      <c r="B83" s="207"/>
      <c r="D83" s="249"/>
      <c r="E83" s="207"/>
    </row>
    <row r="84" spans="2:5" ht="12.75" customHeight="1">
      <c r="B84" s="207"/>
      <c r="D84" s="249"/>
      <c r="E84" s="207"/>
    </row>
    <row r="85" spans="2:5" ht="12.75" customHeight="1">
      <c r="B85" s="207"/>
      <c r="D85" s="249"/>
      <c r="E85" s="207"/>
    </row>
    <row r="86" spans="2:5" ht="12.75" customHeight="1">
      <c r="B86" s="207"/>
      <c r="D86" s="249"/>
      <c r="E86" s="207"/>
    </row>
    <row r="87" spans="2:5" ht="12.75" customHeight="1">
      <c r="B87" s="207"/>
      <c r="D87" s="249"/>
      <c r="E87" s="207"/>
    </row>
    <row r="88" spans="2:5" ht="12.75" customHeight="1">
      <c r="B88" s="207"/>
      <c r="D88" s="249"/>
      <c r="E88" s="207"/>
    </row>
    <row r="89" spans="2:5" ht="12.75" customHeight="1">
      <c r="B89" s="207"/>
      <c r="D89" s="249"/>
      <c r="E89" s="207"/>
    </row>
    <row r="90" spans="2:5" ht="12.75" customHeight="1">
      <c r="B90" s="207"/>
      <c r="D90" s="249"/>
      <c r="E90" s="207"/>
    </row>
    <row r="91" spans="2:5" ht="12.75" customHeight="1">
      <c r="B91" s="207"/>
      <c r="D91" s="249"/>
      <c r="E91" s="207"/>
    </row>
    <row r="92" spans="2:5" ht="12.75" customHeight="1">
      <c r="B92" s="207"/>
      <c r="D92" s="249"/>
      <c r="E92" s="207"/>
    </row>
    <row r="93" spans="2:5" ht="12.75" customHeight="1">
      <c r="B93" s="207"/>
      <c r="D93" s="249"/>
      <c r="E93" s="207"/>
    </row>
    <row r="94" spans="2:5" ht="12.75" customHeight="1">
      <c r="B94" s="207"/>
      <c r="D94" s="249"/>
      <c r="E94" s="207"/>
    </row>
    <row r="95" spans="2:5" ht="12.75" customHeight="1">
      <c r="B95" s="207"/>
      <c r="D95" s="249"/>
      <c r="E95" s="207"/>
    </row>
    <row r="96" spans="2:5" ht="12.75" customHeight="1">
      <c r="B96" s="207"/>
      <c r="D96" s="249"/>
      <c r="E96" s="207"/>
    </row>
    <row r="97" spans="2:5" ht="12.75" customHeight="1">
      <c r="B97" s="207"/>
      <c r="D97" s="249"/>
      <c r="E97" s="207"/>
    </row>
    <row r="98" spans="2:5" ht="12.75" customHeight="1">
      <c r="B98" s="207"/>
      <c r="D98" s="249"/>
      <c r="E98" s="207"/>
    </row>
    <row r="99" spans="2:5" ht="12.75" customHeight="1">
      <c r="B99" s="207"/>
      <c r="D99" s="249"/>
      <c r="E99" s="207"/>
    </row>
    <row r="100" spans="2:5" ht="12.75" customHeight="1">
      <c r="B100" s="207"/>
      <c r="D100" s="249"/>
      <c r="E100" s="207"/>
    </row>
    <row r="101" spans="2:5" ht="12.75" customHeight="1">
      <c r="B101" s="207"/>
      <c r="D101" s="249"/>
      <c r="E101" s="207"/>
    </row>
    <row r="102" spans="2:5" ht="12.75" customHeight="1">
      <c r="B102" s="207"/>
      <c r="D102" s="249"/>
      <c r="E102" s="207"/>
    </row>
    <row r="103" spans="2:5" ht="12.75" customHeight="1">
      <c r="B103" s="207"/>
      <c r="D103" s="249"/>
      <c r="E103" s="207"/>
    </row>
    <row r="104" spans="2:5" ht="12.75" customHeight="1">
      <c r="B104" s="207"/>
      <c r="D104" s="249"/>
      <c r="E104" s="207"/>
    </row>
    <row r="105" spans="2:5" ht="12.75" customHeight="1">
      <c r="B105" s="207"/>
      <c r="D105" s="249"/>
      <c r="E105" s="207"/>
    </row>
    <row r="106" spans="2:5" ht="12.75" customHeight="1">
      <c r="B106" s="207"/>
      <c r="D106" s="249"/>
      <c r="E106" s="207"/>
    </row>
    <row r="107" spans="2:5" ht="12.75" customHeight="1">
      <c r="B107" s="207"/>
      <c r="D107" s="249"/>
      <c r="E107" s="207"/>
    </row>
    <row r="108" spans="2:5" ht="12.75" customHeight="1">
      <c r="B108" s="207"/>
      <c r="D108" s="249"/>
      <c r="E108" s="207"/>
    </row>
    <row r="109" spans="2:5" ht="12.75" customHeight="1">
      <c r="B109" s="207"/>
      <c r="D109" s="249"/>
      <c r="E109" s="207"/>
    </row>
    <row r="110" spans="2:5" ht="12.75" customHeight="1">
      <c r="B110" s="207"/>
      <c r="D110" s="249"/>
      <c r="E110" s="207"/>
    </row>
    <row r="111" spans="2:5" ht="12.75" customHeight="1">
      <c r="B111" s="207"/>
      <c r="D111" s="249"/>
      <c r="E111" s="207"/>
    </row>
    <row r="112" spans="2:5" ht="12.75" customHeight="1">
      <c r="B112" s="207"/>
      <c r="D112" s="249"/>
      <c r="E112" s="207"/>
    </row>
    <row r="113" spans="2:5" ht="12.75" customHeight="1">
      <c r="B113" s="207"/>
      <c r="D113" s="249"/>
      <c r="E113" s="207"/>
    </row>
    <row r="114" spans="2:5" ht="12.75" customHeight="1">
      <c r="B114" s="207"/>
      <c r="D114" s="249"/>
      <c r="E114" s="207"/>
    </row>
    <row r="115" spans="2:5" ht="12.75" customHeight="1">
      <c r="B115" s="207"/>
      <c r="D115" s="249"/>
      <c r="E115" s="207"/>
    </row>
    <row r="116" spans="2:5" ht="12.75" customHeight="1">
      <c r="B116" s="207"/>
      <c r="D116" s="249"/>
      <c r="E116" s="207"/>
    </row>
    <row r="117" spans="2:5" ht="12.75" customHeight="1">
      <c r="B117" s="207"/>
      <c r="D117" s="249"/>
      <c r="E117" s="207"/>
    </row>
    <row r="118" spans="2:5" ht="12.75" customHeight="1">
      <c r="B118" s="207"/>
      <c r="D118" s="249"/>
      <c r="E118" s="207"/>
    </row>
    <row r="119" spans="2:5" ht="12.75" customHeight="1">
      <c r="B119" s="207"/>
      <c r="D119" s="249"/>
      <c r="E119" s="207"/>
    </row>
    <row r="120" spans="2:5" ht="12.75" customHeight="1">
      <c r="B120" s="207"/>
      <c r="D120" s="249"/>
      <c r="E120" s="207"/>
    </row>
    <row r="121" spans="2:5" ht="12.75" customHeight="1">
      <c r="B121" s="207"/>
      <c r="D121" s="249"/>
      <c r="E121" s="207"/>
    </row>
    <row r="122" spans="2:5" ht="12.75" customHeight="1">
      <c r="B122" s="207"/>
      <c r="D122" s="249"/>
      <c r="E122" s="207"/>
    </row>
    <row r="123" spans="2:5" ht="12.75" customHeight="1">
      <c r="B123" s="207"/>
      <c r="D123" s="249"/>
      <c r="E123" s="207"/>
    </row>
    <row r="124" spans="2:5" ht="12.75" customHeight="1">
      <c r="B124" s="207"/>
      <c r="D124" s="249"/>
      <c r="E124" s="207"/>
    </row>
    <row r="125" spans="2:5" ht="12.75" customHeight="1">
      <c r="B125" s="207"/>
      <c r="D125" s="249"/>
      <c r="E125" s="207"/>
    </row>
    <row r="126" spans="2:5" ht="12.75" customHeight="1">
      <c r="B126" s="207"/>
      <c r="D126" s="249"/>
      <c r="E126" s="207"/>
    </row>
    <row r="127" spans="2:5" ht="12.75" customHeight="1">
      <c r="B127" s="207"/>
      <c r="D127" s="249"/>
      <c r="E127" s="207"/>
    </row>
    <row r="128" spans="2:5" ht="12.75" customHeight="1">
      <c r="B128" s="207"/>
      <c r="D128" s="249"/>
      <c r="E128" s="207"/>
    </row>
    <row r="129" spans="2:5" ht="12.75" customHeight="1">
      <c r="B129" s="207"/>
      <c r="D129" s="249"/>
      <c r="E129" s="207"/>
    </row>
    <row r="130" spans="2:5" ht="12.75" customHeight="1">
      <c r="B130" s="207"/>
      <c r="D130" s="249"/>
      <c r="E130" s="207"/>
    </row>
    <row r="131" spans="2:5" ht="12.75" customHeight="1">
      <c r="B131" s="207"/>
      <c r="D131" s="249"/>
      <c r="E131" s="207"/>
    </row>
    <row r="132" spans="2:5" ht="12.75" customHeight="1">
      <c r="B132" s="207"/>
      <c r="D132" s="249"/>
      <c r="E132" s="207"/>
    </row>
    <row r="133" spans="2:5" ht="12.75" customHeight="1">
      <c r="B133" s="207"/>
      <c r="D133" s="249"/>
      <c r="E133" s="207"/>
    </row>
    <row r="134" spans="2:5" ht="12.75" customHeight="1">
      <c r="B134" s="207"/>
      <c r="D134" s="249"/>
      <c r="E134" s="207"/>
    </row>
    <row r="135" spans="2:5" ht="12.75" customHeight="1">
      <c r="B135" s="207"/>
      <c r="D135" s="249"/>
      <c r="E135" s="207"/>
    </row>
    <row r="136" spans="2:5" ht="12.75" customHeight="1">
      <c r="B136" s="207"/>
      <c r="D136" s="249"/>
      <c r="E136" s="207"/>
    </row>
    <row r="137" spans="2:5" ht="12.75" customHeight="1">
      <c r="B137" s="207"/>
      <c r="D137" s="249"/>
      <c r="E137" s="207"/>
    </row>
    <row r="138" spans="2:5" ht="12.75" customHeight="1">
      <c r="B138" s="207"/>
      <c r="D138" s="249"/>
      <c r="E138" s="207"/>
    </row>
    <row r="139" spans="2:5" ht="12.75" customHeight="1">
      <c r="B139" s="207"/>
      <c r="D139" s="249"/>
      <c r="E139" s="207"/>
    </row>
    <row r="140" spans="2:5" ht="12.75" customHeight="1">
      <c r="B140" s="207"/>
      <c r="D140" s="249"/>
      <c r="E140" s="207"/>
    </row>
    <row r="141" spans="2:5" ht="12.75" customHeight="1">
      <c r="B141" s="207"/>
      <c r="D141" s="249"/>
      <c r="E141" s="207"/>
    </row>
    <row r="142" spans="2:5" ht="12.75" customHeight="1">
      <c r="B142" s="207"/>
      <c r="D142" s="249"/>
      <c r="E142" s="207"/>
    </row>
    <row r="143" spans="2:5" ht="12.75" customHeight="1">
      <c r="B143" s="207"/>
      <c r="D143" s="249"/>
      <c r="E143" s="207"/>
    </row>
    <row r="144" spans="2:5" ht="12.75" customHeight="1">
      <c r="B144" s="207"/>
      <c r="D144" s="249"/>
      <c r="E144" s="207"/>
    </row>
    <row r="145" spans="2:5" ht="12.75" customHeight="1">
      <c r="B145" s="207"/>
      <c r="D145" s="249"/>
      <c r="E145" s="207"/>
    </row>
    <row r="146" spans="2:5" ht="12.75" customHeight="1">
      <c r="B146" s="207"/>
      <c r="D146" s="249"/>
      <c r="E146" s="207"/>
    </row>
    <row r="147" spans="2:5" ht="12.75" customHeight="1">
      <c r="B147" s="207"/>
      <c r="D147" s="249"/>
      <c r="E147" s="207"/>
    </row>
    <row r="148" spans="2:5" ht="12.75" customHeight="1">
      <c r="B148" s="207"/>
      <c r="D148" s="249"/>
      <c r="E148" s="207"/>
    </row>
    <row r="149" spans="2:5" ht="12.75" customHeight="1">
      <c r="B149" s="207"/>
      <c r="D149" s="249"/>
      <c r="E149" s="207"/>
    </row>
    <row r="150" spans="2:5" ht="12.75" customHeight="1">
      <c r="B150" s="207"/>
      <c r="D150" s="249"/>
      <c r="E150" s="207"/>
    </row>
    <row r="151" spans="2:5" ht="12.75" customHeight="1">
      <c r="B151" s="207"/>
      <c r="D151" s="249"/>
      <c r="E151" s="207"/>
    </row>
    <row r="152" spans="2:5" ht="12.75" customHeight="1">
      <c r="B152" s="207"/>
      <c r="D152" s="249"/>
      <c r="E152" s="207"/>
    </row>
    <row r="153" spans="2:5" ht="12.75" customHeight="1">
      <c r="B153" s="207"/>
      <c r="D153" s="249"/>
      <c r="E153" s="207"/>
    </row>
    <row r="154" spans="2:5" ht="12.75" customHeight="1">
      <c r="B154" s="207"/>
      <c r="D154" s="249"/>
      <c r="E154" s="207"/>
    </row>
    <row r="155" spans="2:5" ht="12.75" customHeight="1">
      <c r="B155" s="207"/>
      <c r="D155" s="249"/>
      <c r="E155" s="207"/>
    </row>
    <row r="156" spans="2:5" ht="12.75" customHeight="1">
      <c r="B156" s="207"/>
      <c r="D156" s="249"/>
      <c r="E156" s="207"/>
    </row>
    <row r="157" spans="2:5" ht="12.75" customHeight="1">
      <c r="B157" s="207"/>
      <c r="D157" s="249"/>
      <c r="E157" s="207"/>
    </row>
    <row r="158" spans="2:5" ht="12.75" customHeight="1">
      <c r="B158" s="207"/>
      <c r="D158" s="249"/>
      <c r="E158" s="207"/>
    </row>
    <row r="159" spans="2:5" ht="12.75" customHeight="1">
      <c r="B159" s="207"/>
      <c r="D159" s="249"/>
      <c r="E159" s="207"/>
    </row>
    <row r="160" spans="2:5" ht="12.75" customHeight="1">
      <c r="B160" s="207"/>
      <c r="D160" s="249"/>
      <c r="E160" s="207"/>
    </row>
    <row r="161" spans="2:5" ht="12.75" customHeight="1">
      <c r="B161" s="207"/>
      <c r="D161" s="249"/>
      <c r="E161" s="207"/>
    </row>
    <row r="162" spans="2:5" ht="12.75" customHeight="1">
      <c r="B162" s="207"/>
      <c r="D162" s="249"/>
      <c r="E162" s="207"/>
    </row>
    <row r="163" spans="2:5" ht="12.75" customHeight="1">
      <c r="B163" s="207"/>
      <c r="D163" s="249"/>
      <c r="E163" s="207"/>
    </row>
    <row r="164" spans="2:5" ht="12.75" customHeight="1">
      <c r="B164" s="207"/>
      <c r="D164" s="249"/>
      <c r="E164" s="207"/>
    </row>
    <row r="165" spans="2:5" ht="12.75" customHeight="1">
      <c r="B165" s="207"/>
      <c r="D165" s="249"/>
      <c r="E165" s="207"/>
    </row>
    <row r="166" spans="2:5" ht="12.75" customHeight="1">
      <c r="B166" s="207"/>
      <c r="D166" s="249"/>
      <c r="E166" s="207"/>
    </row>
    <row r="167" spans="2:5" ht="12.75" customHeight="1">
      <c r="B167" s="207"/>
      <c r="D167" s="249"/>
      <c r="E167" s="207"/>
    </row>
    <row r="168" spans="2:5" ht="12.75" customHeight="1">
      <c r="B168" s="207"/>
      <c r="D168" s="249"/>
      <c r="E168" s="207"/>
    </row>
    <row r="169" spans="2:5" ht="12.75" customHeight="1">
      <c r="B169" s="207"/>
      <c r="D169" s="249"/>
      <c r="E169" s="207"/>
    </row>
    <row r="170" spans="2:5" ht="12.75" customHeight="1">
      <c r="B170" s="207"/>
      <c r="D170" s="249"/>
      <c r="E170" s="207"/>
    </row>
    <row r="171" spans="2:5" ht="12.75" customHeight="1">
      <c r="B171" s="207"/>
      <c r="D171" s="249"/>
      <c r="E171" s="207"/>
    </row>
    <row r="172" spans="2:5" ht="12.75" customHeight="1">
      <c r="B172" s="207"/>
      <c r="D172" s="249"/>
      <c r="E172" s="207"/>
    </row>
    <row r="173" spans="2:5" ht="12.75" customHeight="1">
      <c r="B173" s="207"/>
      <c r="D173" s="249"/>
      <c r="E173" s="207"/>
    </row>
    <row r="174" spans="2:5" ht="12.75" customHeight="1">
      <c r="B174" s="207"/>
      <c r="D174" s="249"/>
      <c r="E174" s="207"/>
    </row>
    <row r="175" spans="2:5" ht="12.75" customHeight="1">
      <c r="B175" s="207"/>
      <c r="D175" s="249"/>
      <c r="E175" s="207"/>
    </row>
    <row r="176" spans="2:5" ht="12.75" customHeight="1">
      <c r="B176" s="207"/>
      <c r="D176" s="249"/>
      <c r="E176" s="207"/>
    </row>
    <row r="177" spans="2:5" ht="12.75" customHeight="1">
      <c r="B177" s="207"/>
      <c r="D177" s="249"/>
      <c r="E177" s="207"/>
    </row>
    <row r="178" spans="2:5" ht="12.75" customHeight="1">
      <c r="B178" s="207"/>
      <c r="D178" s="249"/>
      <c r="E178" s="207"/>
    </row>
    <row r="179" spans="2:5" ht="12.75" customHeight="1">
      <c r="B179" s="207"/>
      <c r="D179" s="249"/>
      <c r="E179" s="207"/>
    </row>
    <row r="180" spans="2:5" ht="12.75" customHeight="1">
      <c r="B180" s="207"/>
      <c r="D180" s="249"/>
      <c r="E180" s="207"/>
    </row>
    <row r="181" spans="2:5" ht="12.75" customHeight="1">
      <c r="B181" s="207"/>
      <c r="D181" s="249"/>
      <c r="E181" s="207"/>
    </row>
    <row r="182" spans="2:5" ht="12.75" customHeight="1">
      <c r="B182" s="207"/>
      <c r="D182" s="249"/>
      <c r="E182" s="207"/>
    </row>
    <row r="183" spans="2:5" ht="12.75" customHeight="1">
      <c r="B183" s="207"/>
      <c r="D183" s="249"/>
      <c r="E183" s="207"/>
    </row>
    <row r="184" spans="2:5" ht="12.75" customHeight="1">
      <c r="B184" s="207"/>
      <c r="D184" s="249"/>
      <c r="E184" s="207"/>
    </row>
    <row r="185" spans="2:5" ht="12.75" customHeight="1">
      <c r="B185" s="207"/>
      <c r="D185" s="249"/>
      <c r="E185" s="207"/>
    </row>
    <row r="186" spans="2:5" ht="12.75" customHeight="1">
      <c r="B186" s="207"/>
      <c r="D186" s="249"/>
      <c r="E186" s="207"/>
    </row>
    <row r="187" spans="2:5" ht="12.75" customHeight="1">
      <c r="B187" s="207"/>
      <c r="D187" s="249"/>
      <c r="E187" s="207"/>
    </row>
    <row r="188" spans="2:5" ht="12.75" customHeight="1">
      <c r="B188" s="207"/>
      <c r="D188" s="249"/>
      <c r="E188" s="207"/>
    </row>
    <row r="189" spans="2:5" ht="12.75" customHeight="1">
      <c r="B189" s="207"/>
      <c r="D189" s="249"/>
      <c r="E189" s="207"/>
    </row>
    <row r="190" spans="2:5" ht="12.75" customHeight="1">
      <c r="B190" s="207"/>
      <c r="D190" s="249"/>
      <c r="E190" s="207"/>
    </row>
    <row r="191" spans="2:5" ht="12.75" customHeight="1">
      <c r="B191" s="207"/>
      <c r="D191" s="249"/>
      <c r="E191" s="207"/>
    </row>
    <row r="192" spans="2:5" ht="12.75" customHeight="1">
      <c r="B192" s="207"/>
      <c r="D192" s="249"/>
      <c r="E192" s="207"/>
    </row>
    <row r="193" spans="2:5" ht="12.75" customHeight="1">
      <c r="B193" s="207"/>
      <c r="D193" s="249"/>
      <c r="E193" s="207"/>
    </row>
    <row r="194" spans="2:5" ht="12.75" customHeight="1">
      <c r="B194" s="207"/>
      <c r="D194" s="249"/>
      <c r="E194" s="207"/>
    </row>
    <row r="195" spans="2:5" ht="12.75" customHeight="1">
      <c r="B195" s="207"/>
      <c r="D195" s="249"/>
      <c r="E195" s="207"/>
    </row>
    <row r="196" spans="2:5" ht="12.75" customHeight="1">
      <c r="B196" s="207"/>
      <c r="D196" s="249"/>
      <c r="E196" s="207"/>
    </row>
    <row r="197" spans="2:5" ht="12.75" customHeight="1">
      <c r="B197" s="207"/>
      <c r="D197" s="249"/>
      <c r="E197" s="207"/>
    </row>
    <row r="198" spans="2:5" ht="12.75" customHeight="1">
      <c r="B198" s="207"/>
      <c r="D198" s="249"/>
      <c r="E198" s="207"/>
    </row>
    <row r="199" spans="2:5" ht="12.75" customHeight="1">
      <c r="B199" s="207"/>
      <c r="D199" s="249"/>
      <c r="E199" s="207"/>
    </row>
    <row r="200" spans="2:5" ht="12.75" customHeight="1">
      <c r="B200" s="207"/>
      <c r="D200" s="249"/>
      <c r="E200" s="207"/>
    </row>
    <row r="201" spans="2:5" ht="12.75" customHeight="1">
      <c r="B201" s="207"/>
      <c r="D201" s="249"/>
      <c r="E201" s="207"/>
    </row>
    <row r="202" spans="2:5" ht="12.75" customHeight="1">
      <c r="B202" s="207"/>
      <c r="D202" s="249"/>
      <c r="E202" s="207"/>
    </row>
    <row r="203" spans="2:5" ht="12.75" customHeight="1">
      <c r="B203" s="207"/>
      <c r="D203" s="249"/>
      <c r="E203" s="207"/>
    </row>
    <row r="204" spans="2:5" ht="12.75" customHeight="1">
      <c r="B204" s="207"/>
      <c r="D204" s="249"/>
      <c r="E204" s="207"/>
    </row>
    <row r="205" spans="2:5" ht="12.75" customHeight="1">
      <c r="B205" s="207"/>
      <c r="D205" s="249"/>
      <c r="E205" s="207"/>
    </row>
    <row r="206" spans="2:5" ht="12.75" customHeight="1">
      <c r="B206" s="207"/>
      <c r="D206" s="249"/>
      <c r="E206" s="207"/>
    </row>
    <row r="207" spans="2:5" ht="12.75" customHeight="1">
      <c r="B207" s="207"/>
      <c r="D207" s="249"/>
      <c r="E207" s="207"/>
    </row>
    <row r="208" spans="2:5" ht="12.75" customHeight="1">
      <c r="B208" s="207"/>
      <c r="D208" s="249"/>
      <c r="E208" s="207"/>
    </row>
    <row r="209" spans="2:5" ht="12.75" customHeight="1">
      <c r="B209" s="207"/>
      <c r="D209" s="249"/>
      <c r="E209" s="207"/>
    </row>
    <row r="210" spans="2:5" ht="12.75" customHeight="1">
      <c r="B210" s="207"/>
      <c r="D210" s="249"/>
      <c r="E210" s="207"/>
    </row>
    <row r="211" spans="2:5" ht="12.75" customHeight="1">
      <c r="B211" s="207"/>
      <c r="D211" s="249"/>
      <c r="E211" s="207"/>
    </row>
    <row r="212" spans="2:5" ht="12.75" customHeight="1">
      <c r="B212" s="207"/>
      <c r="D212" s="249"/>
      <c r="E212" s="207"/>
    </row>
    <row r="213" spans="2:5" ht="12.75" customHeight="1">
      <c r="B213" s="207"/>
      <c r="D213" s="249"/>
      <c r="E213" s="207"/>
    </row>
    <row r="214" spans="2:5" ht="12.75" customHeight="1">
      <c r="B214" s="207"/>
      <c r="D214" s="249"/>
      <c r="E214" s="207"/>
    </row>
    <row r="215" spans="2:5" ht="12.75" customHeight="1">
      <c r="B215" s="207"/>
      <c r="D215" s="249"/>
      <c r="E215" s="207"/>
    </row>
    <row r="216" spans="2:5" ht="12.75" customHeight="1">
      <c r="B216" s="207"/>
      <c r="D216" s="249"/>
      <c r="E216" s="207"/>
    </row>
    <row r="217" spans="2:5" ht="12.75" customHeight="1">
      <c r="B217" s="207"/>
      <c r="D217" s="249"/>
      <c r="E217" s="207"/>
    </row>
    <row r="218" spans="2:5" ht="12.75" customHeight="1">
      <c r="B218" s="207"/>
      <c r="D218" s="249"/>
      <c r="E218" s="207"/>
    </row>
    <row r="219" spans="2:5" ht="12.75" customHeight="1">
      <c r="B219" s="207"/>
      <c r="D219" s="249"/>
      <c r="E219" s="207"/>
    </row>
    <row r="220" spans="2:5" ht="12.75" customHeight="1">
      <c r="B220" s="207"/>
      <c r="D220" s="249"/>
      <c r="E220" s="207"/>
    </row>
    <row r="221" spans="2:5" ht="15.75" customHeight="1"/>
    <row r="222" spans="2:5" ht="15.75" customHeight="1"/>
    <row r="223" spans="2:5" ht="15.75" customHeight="1"/>
    <row r="224" spans="2: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5:B6"/>
    <mergeCell ref="D5:D6"/>
  </mergeCells>
  <conditionalFormatting sqref="A9 A11 A13">
    <cfRule type="expression" dxfId="18" priority="1" stopIfTrue="1">
      <formula>$F9="Brak"</formula>
    </cfRule>
  </conditionalFormatting>
  <conditionalFormatting sqref="A8 A10 A12 A14">
    <cfRule type="expression" dxfId="17" priority="2" stopIfTrue="1">
      <formula>$F8="Brak"</formula>
    </cfRule>
  </conditionalFormatting>
  <conditionalFormatting sqref="B7">
    <cfRule type="cellIs" dxfId="16" priority="3" stopIfTrue="1" operator="equal">
      <formula>"Niekompl."</formula>
    </cfRule>
  </conditionalFormatting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1000"/>
  <sheetViews>
    <sheetView workbookViewId="0"/>
  </sheetViews>
  <sheetFormatPr defaultColWidth="12.5703125" defaultRowHeight="15" customHeight="1"/>
  <cols>
    <col min="1" max="1" width="87.7109375" customWidth="1"/>
    <col min="2" max="2" width="7.5703125" customWidth="1"/>
    <col min="3" max="3" width="24.28515625" customWidth="1"/>
    <col min="4" max="6" width="7.5703125" customWidth="1"/>
    <col min="7" max="26" width="11.140625" customWidth="1"/>
  </cols>
  <sheetData>
    <row r="1" spans="1:1" ht="12.75" customHeight="1">
      <c r="A1" s="251" t="s">
        <v>408</v>
      </c>
    </row>
    <row r="2" spans="1:1" ht="12.75" customHeight="1">
      <c r="A2" s="252" t="s">
        <v>409</v>
      </c>
    </row>
    <row r="3" spans="1:1" ht="12.75" customHeight="1">
      <c r="A3" s="252" t="s">
        <v>410</v>
      </c>
    </row>
    <row r="4" spans="1:1" ht="12.75" customHeight="1">
      <c r="A4" s="252" t="s">
        <v>411</v>
      </c>
    </row>
    <row r="5" spans="1:1" ht="12.75" customHeight="1">
      <c r="A5" s="252" t="s">
        <v>412</v>
      </c>
    </row>
    <row r="6" spans="1:1" ht="12.75" customHeight="1">
      <c r="A6" s="252" t="s">
        <v>413</v>
      </c>
    </row>
    <row r="7" spans="1:1" ht="12.75" customHeight="1">
      <c r="A7" s="252" t="s">
        <v>414</v>
      </c>
    </row>
    <row r="8" spans="1:1" ht="12.75" customHeight="1">
      <c r="A8" s="252" t="s">
        <v>415</v>
      </c>
    </row>
    <row r="9" spans="1:1" ht="12.75" customHeight="1">
      <c r="A9" s="252" t="s">
        <v>416</v>
      </c>
    </row>
    <row r="10" spans="1:1" ht="12.75" customHeight="1">
      <c r="A10" s="252" t="s">
        <v>417</v>
      </c>
    </row>
    <row r="11" spans="1:1" ht="12.75" customHeight="1"/>
    <row r="12" spans="1:1" ht="12.75" customHeight="1"/>
    <row r="13" spans="1:1" ht="12.75" customHeight="1"/>
    <row r="14" spans="1:1" ht="12.75" customHeight="1"/>
    <row r="15" spans="1:1" ht="12.75" customHeight="1"/>
    <row r="16" spans="1: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2D69B"/>
  </sheetPr>
  <dimension ref="A1:Z1000"/>
  <sheetViews>
    <sheetView workbookViewId="0"/>
  </sheetViews>
  <sheetFormatPr defaultColWidth="12.5703125" defaultRowHeight="15" customHeight="1"/>
  <cols>
    <col min="1" max="1" width="51.7109375" customWidth="1"/>
    <col min="2" max="4" width="22.42578125" customWidth="1"/>
    <col min="5" max="24" width="7.5703125" customWidth="1"/>
    <col min="25" max="26" width="11.140625" customWidth="1"/>
  </cols>
  <sheetData>
    <row r="1" spans="1:26" ht="91.5" customHeight="1">
      <c r="A1" s="160"/>
      <c r="B1" s="253" t="s">
        <v>418</v>
      </c>
      <c r="C1" s="254"/>
      <c r="D1" s="254"/>
    </row>
    <row r="2" spans="1:26" ht="12.75" customHeight="1">
      <c r="A2" s="312"/>
      <c r="B2" s="255" t="s">
        <v>23</v>
      </c>
      <c r="C2" s="255" t="s">
        <v>24</v>
      </c>
      <c r="D2" s="255" t="s">
        <v>25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</row>
    <row r="3" spans="1:26" ht="12.75" customHeight="1">
      <c r="A3" s="313"/>
      <c r="B3" s="255"/>
      <c r="C3" s="255"/>
      <c r="D3" s="255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</row>
    <row r="4" spans="1:26" ht="12.75" customHeight="1">
      <c r="A4" s="164"/>
      <c r="B4" s="257"/>
      <c r="C4" s="257"/>
      <c r="D4" s="257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1:26" ht="12.75" customHeight="1">
      <c r="A5" s="167" t="s">
        <v>419</v>
      </c>
      <c r="B5" s="257"/>
      <c r="C5" s="257"/>
      <c r="D5" s="257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</row>
    <row r="6" spans="1:26" ht="25.5" customHeight="1">
      <c r="A6" s="169"/>
      <c r="B6" s="257"/>
      <c r="C6" s="258" t="str">
        <f>CONCATENATE(IF(ISERR(FIND(Opis_efektów_inż!$D$10,Pra!$S11))=FALSE,CONCATENATE(Opis_efektów_inż!$A$10,", "),""),IF(ISERR(FIND(Opis_efektów_inż!$D$11,Pra!$S11))=FALSE,CONCATENATE(Opis_efektów_inż!$A$11,", "),""),IF(ISERR(FIND(Opis_efektów_inż!$D$12,Pra!$S11))=FALSE,CONCATENATE(Opis_efektów_inż!$A$12,", "),""),IF(ISERR(FIND(Opis_efektów_inż!$D$13,Pra!$S11))=FALSE,CONCATENATE(Opis_efektów_inż!$A$13,", "),""),IF(ISERR(FIND(Opis_efektów_inż!$D$14,Pra!$S11))=FALSE,CONCATENATE(Opis_efektów_inż!$A$14,", "),""),IF(ISERR(FIND(Opis_efektów_inż!$D$15,Pra!$S11))=FALSE,CONCATENATE(Opis_efektów_inż!$A$15,", "),""),IF(ISERR(FIND(Opis_efektów_inż!$D$16,Pra!$S11))=FALSE,CONCATENATE(Opis_efektów_inż!$A$16,", "),""),IF(ISERR(FIND(Opis_efektów_inż!$D$17,Pra!$S11))=FALSE,CONCATENATE(Opis_efektów_inż!$A$17,", "),""),IF(ISERR(FIND(Opis_efektów_inż!$D$18,Pra!$S11))=FALSE,CONCATENATE(Opis_efektów_inż!$A$18,", "),""),IF(ISERR(FIND(Opis_efektów_inż!$D$19,Pra!$S11))=FALSE,CONCATENATE(Opis_efektów_inż!$A$19,", "),""),IF(ISERR(FIND(Opis_efektów_inż!$D$20,Pra!$S11))=FALSE,CONCATENATE(Opis_efektów_inż!$A$20,", "),""),IF(ISERR(FIND(Opis_efektów_inż!$D$21,Pra!$S11))=FALSE,CONCATENATE(Opis_efektów_inż!$A$21,", "),""),IF(ISERR(FIND(Opis_efektów_inż!$D$22,Pra!$S11))=FALSE,CONCATENATE(Opis_efektów_inż!$A$22,", "),""),IF(ISERR(FIND(#REF!,Pra!$S11))=FALSE,CONCATENATE(#REF!,", "),""),IF(ISERR(FIND(Opis_efektów_inż!$D$23,Pra!$S11))=FALSE,CONCATENATE(Opis_efektów_inż!$A$23,", "),""))</f>
        <v/>
      </c>
      <c r="D6" s="257"/>
    </row>
    <row r="7" spans="1:26" ht="12.75" customHeight="1">
      <c r="A7" s="169"/>
      <c r="B7" s="257"/>
      <c r="C7" s="258" t="str">
        <f>CONCATENATE(IF(ISERR(FIND(Opis_efektów_inż!$D$10,Pra!$S12))=FALSE,CONCATENATE(Opis_efektów_inż!$A$10,", "),""),IF(ISERR(FIND(Opis_efektów_inż!$D$11,Pra!$S12))=FALSE,CONCATENATE(Opis_efektów_inż!$A$11,", "),""),IF(ISERR(FIND(Opis_efektów_inż!$D$12,Pra!$S12))=FALSE,CONCATENATE(Opis_efektów_inż!$A$12,", "),""),IF(ISERR(FIND(Opis_efektów_inż!$D$13,Pra!$S12))=FALSE,CONCATENATE(Opis_efektów_inż!$A$13,", "),""),IF(ISERR(FIND(Opis_efektów_inż!$D$14,Pra!$S12))=FALSE,CONCATENATE(Opis_efektów_inż!$A$14,", "),""),IF(ISERR(FIND(Opis_efektów_inż!$D$15,Pra!$S12))=FALSE,CONCATENATE(Opis_efektów_inż!$A$15,", "),""),IF(ISERR(FIND(Opis_efektów_inż!$D$16,Pra!$S12))=FALSE,CONCATENATE(Opis_efektów_inż!$A$16,", "),""),IF(ISERR(FIND(Opis_efektów_inż!$D$17,Pra!$S12))=FALSE,CONCATENATE(Opis_efektów_inż!$A$17,", "),""),IF(ISERR(FIND(Opis_efektów_inż!$D$18,Pra!$S12))=FALSE,CONCATENATE(Opis_efektów_inż!$A$18,", "),""),IF(ISERR(FIND(Opis_efektów_inż!$D$19,Pra!$S12))=FALSE,CONCATENATE(Opis_efektów_inż!$A$19,", "),""),IF(ISERR(FIND(Opis_efektów_inż!$D$20,Pra!$S12))=FALSE,CONCATENATE(Opis_efektów_inż!$A$20,", "),""),IF(ISERR(FIND(Opis_efektów_inż!$D$21,Pra!$S12))=FALSE,CONCATENATE(Opis_efektów_inż!$A$21,", "),""),IF(ISERR(FIND(Opis_efektów_inż!$D$22,Pra!$S12))=FALSE,CONCATENATE(Opis_efektów_inż!$A$22,", "),""),IF(ISERR(FIND(#REF!,Pra!$S12))=FALSE,CONCATENATE(#REF!,", "),""),IF(ISERR(FIND(Opis_efektów_inż!$D$23,Pra!$S12))=FALSE,CONCATENATE(Opis_efektów_inż!$A$23,", "),""))</f>
        <v/>
      </c>
      <c r="D7" s="257"/>
    </row>
    <row r="8" spans="1:26" ht="12.75" customHeight="1">
      <c r="A8" s="169"/>
      <c r="B8" s="257"/>
      <c r="C8" s="258" t="str">
        <f>CONCATENATE(IF(ISERR(FIND(Opis_efektów_inż!$D$10,Pra!$S13))=FALSE,CONCATENATE(Opis_efektów_inż!$A$10,", "),""),IF(ISERR(FIND(Opis_efektów_inż!$D$11,Pra!$S13))=FALSE,CONCATENATE(Opis_efektów_inż!$A$11,", "),""),IF(ISERR(FIND(Opis_efektów_inż!$D$12,Pra!$S13))=FALSE,CONCATENATE(Opis_efektów_inż!$A$12,", "),""),IF(ISERR(FIND(Opis_efektów_inż!$D$13,Pra!$S13))=FALSE,CONCATENATE(Opis_efektów_inż!$A$13,", "),""),IF(ISERR(FIND(Opis_efektów_inż!$D$14,Pra!$S13))=FALSE,CONCATENATE(Opis_efektów_inż!$A$14,", "),""),IF(ISERR(FIND(Opis_efektów_inż!$D$15,Pra!$S13))=FALSE,CONCATENATE(Opis_efektów_inż!$A$15,", "),""),IF(ISERR(FIND(Opis_efektów_inż!$D$16,Pra!$S13))=FALSE,CONCATENATE(Opis_efektów_inż!$A$16,", "),""),IF(ISERR(FIND(Opis_efektów_inż!$D$17,Pra!$S13))=FALSE,CONCATENATE(Opis_efektów_inż!$A$17,", "),""),IF(ISERR(FIND(Opis_efektów_inż!$D$18,Pra!$S13))=FALSE,CONCATENATE(Opis_efektów_inż!$A$18,", "),""),IF(ISERR(FIND(Opis_efektów_inż!$D$19,Pra!$S13))=FALSE,CONCATENATE(Opis_efektów_inż!$A$19,", "),""),IF(ISERR(FIND(Opis_efektów_inż!$D$20,Pra!$S13))=FALSE,CONCATENATE(Opis_efektów_inż!$A$20,", "),""),IF(ISERR(FIND(Opis_efektów_inż!$D$21,Pra!$S13))=FALSE,CONCATENATE(Opis_efektów_inż!$A$21,", "),""),IF(ISERR(FIND(Opis_efektów_inż!$D$22,Pra!$S13))=FALSE,CONCATENATE(Opis_efektów_inż!$A$22,", "),""),IF(ISERR(FIND(#REF!,Pra!$S13))=FALSE,CONCATENATE(#REF!,", "),""),IF(ISERR(FIND(Opis_efektów_inż!$D$23,Pra!$S13))=FALSE,CONCATENATE(Opis_efektów_inż!$A$23,", "),""))</f>
        <v/>
      </c>
      <c r="D8" s="257"/>
    </row>
    <row r="9" spans="1:26" ht="12.75" customHeight="1">
      <c r="A9" s="172" t="str">
        <f>(Pra!$C9)</f>
        <v>Semestr 1:</v>
      </c>
      <c r="B9" s="257"/>
      <c r="C9" s="258" t="str">
        <f>CONCATENATE(IF(ISERR(FIND(Opis_efektów_inż!$D$10,Pra!$S14))=FALSE,CONCATENATE(Opis_efektów_inż!$A$10,", "),""),IF(ISERR(FIND(Opis_efektów_inż!$D$11,Pra!$S14))=FALSE,CONCATENATE(Opis_efektów_inż!$A$11,", "),""),IF(ISERR(FIND(Opis_efektów_inż!$D$12,Pra!$S14))=FALSE,CONCATENATE(Opis_efektów_inż!$A$12,", "),""),IF(ISERR(FIND(Opis_efektów_inż!$D$13,Pra!$S14))=FALSE,CONCATENATE(Opis_efektów_inż!$A$13,", "),""),IF(ISERR(FIND(Opis_efektów_inż!$D$14,Pra!$S14))=FALSE,CONCATENATE(Opis_efektów_inż!$A$14,", "),""),IF(ISERR(FIND(Opis_efektów_inż!$D$15,Pra!$S14))=FALSE,CONCATENATE(Opis_efektów_inż!$A$15,", "),""),IF(ISERR(FIND(Opis_efektów_inż!$D$16,Pra!$S14))=FALSE,CONCATENATE(Opis_efektów_inż!$A$16,", "),""),IF(ISERR(FIND(Opis_efektów_inż!$D$17,Pra!$S14))=FALSE,CONCATENATE(Opis_efektów_inż!$A$17,", "),""),IF(ISERR(FIND(Opis_efektów_inż!$D$18,Pra!$S14))=FALSE,CONCATENATE(Opis_efektów_inż!$A$18,", "),""),IF(ISERR(FIND(Opis_efektów_inż!$D$19,Pra!$S14))=FALSE,CONCATENATE(Opis_efektów_inż!$A$19,", "),""),IF(ISERR(FIND(Opis_efektów_inż!$D$20,Pra!$S14))=FALSE,CONCATENATE(Opis_efektów_inż!$A$20,", "),""),IF(ISERR(FIND(Opis_efektów_inż!$D$21,Pra!$S14))=FALSE,CONCATENATE(Opis_efektów_inż!$A$21,", "),""),IF(ISERR(FIND(Opis_efektów_inż!$D$22,Pra!$S14))=FALSE,CONCATENATE(Opis_efektów_inż!$A$22,", "),""),IF(ISERR(FIND(#REF!,Pra!$S14))=FALSE,CONCATENATE(#REF!,", "),""),IF(ISERR(FIND(Opis_efektów_inż!$D$23,Pra!$S14))=FALSE,CONCATENATE(Opis_efektów_inż!$A$23,", "),""))</f>
        <v/>
      </c>
      <c r="D9" s="257"/>
    </row>
    <row r="10" spans="1:26" ht="12.75">
      <c r="A10" s="172" t="str">
        <f>(Pra!$C10)</f>
        <v>Moduł kształcenia</v>
      </c>
      <c r="B10" s="257"/>
      <c r="C10" s="258"/>
      <c r="D10" s="257"/>
    </row>
    <row r="11" spans="1:26" ht="12.75">
      <c r="A11" s="175" t="str">
        <f>(Pra!$C11)</f>
        <v>Analiza matematyczna</v>
      </c>
      <c r="B11" s="258" t="str">
        <f>CONCATENATE(IF(ISERR(FIND(Opis_efektów_inż!$D$5,Pra!$R11))=FALSE,CONCATENATE(Opis_efektów_inż!$A$5,", "),""),IF(ISERR(FIND(Opis_efektów_inż!$D$6,Pra!$R11))=FALSE,CONCATENATE(Opis_efektów_inż!$A$6,", "),""),IF(ISERR(FIND(Opis_efektów_inż!$D$7,Pra!$R11))=FALSE,CONCATENATE(Opis_efektów_inż!$A$7,", "),""),IF(ISERR(FIND(Opis_efektów_inż!$D$8,Pra!$R11))=FALSE,CONCATENATE(Opis_efektów_inż!$A$8,", "),""))</f>
        <v/>
      </c>
      <c r="C11" s="258" t="str">
        <f>CONCATENATE(IF(ISERR(FIND(Opis_efektów_inż!$D$10,Pra!$S11))=FALSE,CONCATENATE(Opis_efektów_inż!$A$10,", "),""),IF(ISERR(FIND(Opis_efektów_inż!$D$11,Pra!$S11))=FALSE,CONCATENATE(Opis_efektów_inż!$A$11,", "),""),IF(ISERR(FIND(Opis_efektów_inż!$D$12,Pra!$S11))=FALSE,CONCATENATE(Opis_efektów_inż!$A$12,", "),""),IF(ISERR(FIND(Opis_efektów_inż!$D$13,Pra!$S11))=FALSE,CONCATENATE(Opis_efektów_inż!$A$13,", "),""),IF(ISERR(FIND(Opis_efektów_inż!$D$14,Pra!$S11))=FALSE,CONCATENATE(Opis_efektów_inż!$A$14,", "),""),IF(ISERR(FIND(Opis_efektów_inż!$D$15,Pra!$S11))=FALSE,CONCATENATE(Opis_efektów_inż!$A$15,", "),""),IF(ISERR(FIND(Opis_efektów_inż!$D$16,Pra!$S11))=FALSE,CONCATENATE(Opis_efektów_inż!$A$16,", "),""),IF(ISERR(FIND(Opis_efektów_inż!$D$17,Pra!$S11))=FALSE,CONCATENATE(Opis_efektów_inż!$A$17,", "),""),IF(ISERR(FIND(Opis_efektów_inż!$D$18,Pra!$S11))=FALSE,CONCATENATE(Opis_efektów_inż!$A$18,", "),""),IF(ISERR(FIND(Opis_efektów_inż!$D$19,Pra!$S11))=FALSE,CONCATENATE(Opis_efektów_inż!$A$19,", "),""),IF(ISERR(FIND(Opis_efektów_inż!$D$20,Pra!$S11))=FALSE,CONCATENATE(Opis_efektów_inż!$A$20,", "),""),IF(ISERR(FIND(Opis_efektów_inż!$D$21,Pra!$S11))=FALSE,CONCATENATE(Opis_efektów_inż!$A$21,", "),""),IF(ISERR(FIND(Opis_efektów_inż!$D$22,Pra!$S11))=FALSE,CONCATENATE(Opis_efektów_inż!$A$22,", "),""),IF(ISERR(FIND(#REF!,Pra!$S11))=FALSE,CONCATENATE(#REF!,", "),""),IF(ISERR(FIND(Opis_efektów_inż!$D$23,Pra!$S11))=FALSE,CONCATENATE(Opis_efektów_inż!$A$23,", "),""))</f>
        <v/>
      </c>
      <c r="D11" s="257"/>
    </row>
    <row r="12" spans="1:26" ht="12.75">
      <c r="A12" s="175" t="str">
        <f>(Pra!$C12)</f>
        <v>Probabilistyka i statystyka</v>
      </c>
      <c r="B12" s="258" t="str">
        <f>CONCATENATE(IF(ISERR(FIND(Opis_efektów_inż!$D$5,Pra!$R12))=FALSE,CONCATENATE(Opis_efektów_inż!$A$5,", "),""),IF(ISERR(FIND(Opis_efektów_inż!$D$6,Pra!$R12))=FALSE,CONCATENATE(Opis_efektów_inż!$A$6,", "),""),IF(ISERR(FIND(Opis_efektów_inż!$D$7,Pra!$R12))=FALSE,CONCATENATE(Opis_efektów_inż!$A$7,", "),""),IF(ISERR(FIND(Opis_efektów_inż!$D$8,Pra!$R12))=FALSE,CONCATENATE(Opis_efektów_inż!$A$8,", "),""))</f>
        <v/>
      </c>
      <c r="C12" s="258" t="str">
        <f>CONCATENATE(IF(ISERR(FIND(Opis_efektów_inż!$D$10,Pra!$S12))=FALSE,CONCATENATE(Opis_efektów_inż!$A$10,", "),""),IF(ISERR(FIND(Opis_efektów_inż!$D$11,Pra!$S12))=FALSE,CONCATENATE(Opis_efektów_inż!$A$11,", "),""),IF(ISERR(FIND(Opis_efektów_inż!$D$12,Pra!$S12))=FALSE,CONCATENATE(Opis_efektów_inż!$A$12,", "),""),IF(ISERR(FIND(Opis_efektów_inż!$D$13,Pra!$S12))=FALSE,CONCATENATE(Opis_efektów_inż!$A$13,", "),""),IF(ISERR(FIND(Opis_efektów_inż!$D$14,Pra!$S12))=FALSE,CONCATENATE(Opis_efektów_inż!$A$14,", "),""),IF(ISERR(FIND(Opis_efektów_inż!$D$15,Pra!$S12))=FALSE,CONCATENATE(Opis_efektów_inż!$A$15,", "),""),IF(ISERR(FIND(Opis_efektów_inż!$D$16,Pra!$S12))=FALSE,CONCATENATE(Opis_efektów_inż!$A$16,", "),""),IF(ISERR(FIND(Opis_efektów_inż!$D$17,Pra!$S12))=FALSE,CONCATENATE(Opis_efektów_inż!$A$17,", "),""),IF(ISERR(FIND(Opis_efektów_inż!$D$18,Pra!$S12))=FALSE,CONCATENATE(Opis_efektów_inż!$A$18,", "),""),IF(ISERR(FIND(Opis_efektów_inż!$D$19,Pra!$S12))=FALSE,CONCATENATE(Opis_efektów_inż!$A$19,", "),""),IF(ISERR(FIND(Opis_efektów_inż!$D$20,Pra!$S12))=FALSE,CONCATENATE(Opis_efektów_inż!$A$20,", "),""),IF(ISERR(FIND(Opis_efektów_inż!$D$21,Pra!$S12))=FALSE,CONCATENATE(Opis_efektów_inż!$A$21,", "),""),IF(ISERR(FIND(Opis_efektów_inż!$D$22,Pra!$S12))=FALSE,CONCATENATE(Opis_efektów_inż!$A$22,", "),""),IF(ISERR(FIND(#REF!,Pra!$S12))=FALSE,CONCATENATE(#REF!,", "),""),IF(ISERR(FIND(Opis_efektów_inż!$D$23,Pra!$S12))=FALSE,CONCATENATE(Opis_efektów_inż!$A$23,", "),""))</f>
        <v/>
      </c>
      <c r="D12" s="257"/>
    </row>
    <row r="13" spans="1:26" ht="12.75">
      <c r="A13" s="175" t="str">
        <f>(Pra!$C13)</f>
        <v>Algebra z geometrią</v>
      </c>
      <c r="B13" s="258" t="str">
        <f>CONCATENATE(IF(ISERR(FIND(Opis_efektów_inż!$D$5,Pra!$R13))=FALSE,CONCATENATE(Opis_efektów_inż!$A$5,", "),""),IF(ISERR(FIND(Opis_efektów_inż!$D$6,Pra!$R13))=FALSE,CONCATENATE(Opis_efektów_inż!$A$6,", "),""),IF(ISERR(FIND(Opis_efektów_inż!$D$7,Pra!$R13))=FALSE,CONCATENATE(Opis_efektów_inż!$A$7,", "),""),IF(ISERR(FIND(Opis_efektów_inż!$D$8,Pra!$R13))=FALSE,CONCATENATE(Opis_efektów_inż!$A$8,", "),""))</f>
        <v/>
      </c>
      <c r="C13" s="258" t="str">
        <f>CONCATENATE(IF(ISERR(FIND(Opis_efektów_inż!$D$10,Pra!$S13))=FALSE,CONCATENATE(Opis_efektów_inż!$A$10,", "),""),IF(ISERR(FIND(Opis_efektów_inż!$D$11,Pra!$S13))=FALSE,CONCATENATE(Opis_efektów_inż!$A$11,", "),""),IF(ISERR(FIND(Opis_efektów_inż!$D$12,Pra!$S13))=FALSE,CONCATENATE(Opis_efektów_inż!$A$12,", "),""),IF(ISERR(FIND(Opis_efektów_inż!$D$13,Pra!$S13))=FALSE,CONCATENATE(Opis_efektów_inż!$A$13,", "),""),IF(ISERR(FIND(Opis_efektów_inż!$D$14,Pra!$S13))=FALSE,CONCATENATE(Opis_efektów_inż!$A$14,", "),""),IF(ISERR(FIND(Opis_efektów_inż!$D$15,Pra!$S13))=FALSE,CONCATENATE(Opis_efektów_inż!$A$15,", "),""),IF(ISERR(FIND(Opis_efektów_inż!$D$16,Pra!$S13))=FALSE,CONCATENATE(Opis_efektów_inż!$A$16,", "),""),IF(ISERR(FIND(Opis_efektów_inż!$D$17,Pra!$S13))=FALSE,CONCATENATE(Opis_efektów_inż!$A$17,", "),""),IF(ISERR(FIND(Opis_efektów_inż!$D$18,Pra!$S13))=FALSE,CONCATENATE(Opis_efektów_inż!$A$18,", "),""),IF(ISERR(FIND(Opis_efektów_inż!$D$19,Pra!$S13))=FALSE,CONCATENATE(Opis_efektów_inż!$A$19,", "),""),IF(ISERR(FIND(Opis_efektów_inż!$D$20,Pra!$S13))=FALSE,CONCATENATE(Opis_efektów_inż!$A$20,", "),""),IF(ISERR(FIND(Opis_efektów_inż!$D$21,Pra!$S13))=FALSE,CONCATENATE(Opis_efektów_inż!$A$21,", "),""),IF(ISERR(FIND(Opis_efektów_inż!$D$22,Pra!$S13))=FALSE,CONCATENATE(Opis_efektów_inż!$A$22,", "),""),IF(ISERR(FIND(#REF!,Pra!$S13))=FALSE,CONCATENATE(#REF!,", "),""),IF(ISERR(FIND(Opis_efektów_inż!$D$23,Pra!$S13))=FALSE,CONCATENATE(Opis_efektów_inż!$A$23,", "),""))</f>
        <v/>
      </c>
      <c r="D13" s="257"/>
    </row>
    <row r="14" spans="1:26" ht="12.75">
      <c r="A14" s="175" t="str">
        <f>(Pra!$C14)</f>
        <v>Fizyka</v>
      </c>
      <c r="B14" s="258" t="str">
        <f>CONCATENATE(IF(ISERR(FIND(Opis_efektów_inż!$D$5,Pra!$R14))=FALSE,CONCATENATE(Opis_efektów_inż!$A$5,", "),""),IF(ISERR(FIND(Opis_efektów_inż!$D$6,Pra!$R14))=FALSE,CONCATENATE(Opis_efektów_inż!$A$6,", "),""),IF(ISERR(FIND(Opis_efektów_inż!$D$7,Pra!$R14))=FALSE,CONCATENATE(Opis_efektów_inż!$A$7,", "),""),IF(ISERR(FIND(Opis_efektów_inż!$D$8,Pra!$R14))=FALSE,CONCATENATE(Opis_efektów_inż!$A$8,", "),""))</f>
        <v/>
      </c>
      <c r="C14" s="258" t="str">
        <f>CONCATENATE(IF(ISERR(FIND(Opis_efektów_inż!$D$10,Pra!$S14))=FALSE,CONCATENATE(Opis_efektów_inż!$A$10,", "),""),IF(ISERR(FIND(Opis_efektów_inż!$D$11,Pra!$S14))=FALSE,CONCATENATE(Opis_efektów_inż!$A$11,", "),""),IF(ISERR(FIND(Opis_efektów_inż!$D$12,Pra!$S14))=FALSE,CONCATENATE(Opis_efektów_inż!$A$12,", "),""),IF(ISERR(FIND(Opis_efektów_inż!$D$13,Pra!$S14))=FALSE,CONCATENATE(Opis_efektów_inż!$A$13,", "),""),IF(ISERR(FIND(Opis_efektów_inż!$D$14,Pra!$S14))=FALSE,CONCATENATE(Opis_efektów_inż!$A$14,", "),""),IF(ISERR(FIND(Opis_efektów_inż!$D$15,Pra!$S14))=FALSE,CONCATENATE(Opis_efektów_inż!$A$15,", "),""),IF(ISERR(FIND(Opis_efektów_inż!$D$16,Pra!$S14))=FALSE,CONCATENATE(Opis_efektów_inż!$A$16,", "),""),IF(ISERR(FIND(Opis_efektów_inż!$D$17,Pra!$S14))=FALSE,CONCATENATE(Opis_efektów_inż!$A$17,", "),""),IF(ISERR(FIND(Opis_efektów_inż!$D$18,Pra!$S14))=FALSE,CONCATENATE(Opis_efektów_inż!$A$18,", "),""),IF(ISERR(FIND(Opis_efektów_inż!$D$19,Pra!$S14))=FALSE,CONCATENATE(Opis_efektów_inż!$A$19,", "),""),IF(ISERR(FIND(Opis_efektów_inż!$D$20,Pra!$S14))=FALSE,CONCATENATE(Opis_efektów_inż!$A$20,", "),""),IF(ISERR(FIND(Opis_efektów_inż!$D$21,Pra!$S14))=FALSE,CONCATENATE(Opis_efektów_inż!$A$21,", "),""),IF(ISERR(FIND(Opis_efektów_inż!$D$22,Pra!$S14))=FALSE,CONCATENATE(Opis_efektów_inż!$A$22,", "),""),IF(ISERR(FIND(#REF!,Pra!$S14))=FALSE,CONCATENATE(#REF!,", "),""),IF(ISERR(FIND(Opis_efektów_inż!$D$23,Pra!$S14))=FALSE,CONCATENATE(Opis_efektów_inż!$A$23,", "),""))</f>
        <v/>
      </c>
      <c r="D14" s="257"/>
    </row>
    <row r="15" spans="1:26" ht="12.75">
      <c r="A15" s="175" t="str">
        <f>(Pra!$C15)</f>
        <v>Podstawy informatyki</v>
      </c>
      <c r="B15" s="258" t="str">
        <f>CONCATENATE(IF(ISERR(FIND(Opis_efektów_inż!$D$5,Pra!$R15))=FALSE,CONCATENATE(Opis_efektów_inż!$A$5,", "),""),IF(ISERR(FIND(Opis_efektów_inż!$D$6,Pra!$R15))=FALSE,CONCATENATE(Opis_efektów_inż!$A$6,", "),""),IF(ISERR(FIND(Opis_efektów_inż!$D$7,Pra!$R15))=FALSE,CONCATENATE(Opis_efektów_inż!$A$7,", "),""),IF(ISERR(FIND(Opis_efektów_inż!$D$8,Pra!$R15))=FALSE,CONCATENATE(Opis_efektów_inż!$A$8,", "),""))</f>
        <v/>
      </c>
      <c r="C15" s="258" t="str">
        <f>CONCATENATE(IF(ISERR(FIND(Opis_efektów_inż!$D$10,Pra!$S15))=FALSE,CONCATENATE(Opis_efektów_inż!$A$10,", "),""),IF(ISERR(FIND(Opis_efektów_inż!$D$11,Pra!$S15))=FALSE,CONCATENATE(Opis_efektów_inż!$A$11,", "),""),IF(ISERR(FIND(Opis_efektów_inż!$D$12,Pra!$S15))=FALSE,CONCATENATE(Opis_efektów_inż!$A$12,", "),""),IF(ISERR(FIND(Opis_efektów_inż!$D$13,Pra!$S15))=FALSE,CONCATENATE(Opis_efektów_inż!$A$13,", "),""),IF(ISERR(FIND(Opis_efektów_inż!$D$14,Pra!$S15))=FALSE,CONCATENATE(Opis_efektów_inż!$A$14,", "),""),IF(ISERR(FIND(Opis_efektów_inż!$D$15,Pra!$S15))=FALSE,CONCATENATE(Opis_efektów_inż!$A$15,", "),""),IF(ISERR(FIND(Opis_efektów_inż!$D$16,Pra!$S15))=FALSE,CONCATENATE(Opis_efektów_inż!$A$16,", "),""),IF(ISERR(FIND(Opis_efektów_inż!$D$17,Pra!$S15))=FALSE,CONCATENATE(Opis_efektów_inż!$A$17,", "),""),IF(ISERR(FIND(Opis_efektów_inż!$D$18,Pra!$S15))=FALSE,CONCATENATE(Opis_efektów_inż!$A$18,", "),""),IF(ISERR(FIND(Opis_efektów_inż!$D$19,Pra!$S15))=FALSE,CONCATENATE(Opis_efektów_inż!$A$19,", "),""),IF(ISERR(FIND(Opis_efektów_inż!$D$20,Pra!$S15))=FALSE,CONCATENATE(Opis_efektów_inż!$A$20,", "),""),IF(ISERR(FIND(Opis_efektów_inż!$D$21,Pra!$S15))=FALSE,CONCATENATE(Opis_efektów_inż!$A$21,", "),""),IF(ISERR(FIND(Opis_efektów_inż!$D$22,Pra!$S15))=FALSE,CONCATENATE(Opis_efektów_inż!$A$22,", "),""),IF(ISERR(FIND(#REF!,Pra!$S15))=FALSE,CONCATENATE(#REF!,", "),""),IF(ISERR(FIND(Opis_efektów_inż!$D$23,Pra!$S15))=FALSE,CONCATENATE(Opis_efektów_inż!$A$23,", "),""))</f>
        <v/>
      </c>
      <c r="D15" s="257"/>
    </row>
    <row r="16" spans="1:26" ht="12.75">
      <c r="A16" s="175" t="str">
        <f>(Pra!$C16)</f>
        <v>Podstawy przetwarzania danych</v>
      </c>
      <c r="B16" s="258" t="str">
        <f>CONCATENATE(IF(ISERR(FIND(Opis_efektów_inż!$D$5,Pra!$R16))=FALSE,CONCATENATE(Opis_efektów_inż!$A$5,", "),""),IF(ISERR(FIND(Opis_efektów_inż!$D$6,Pra!$R16))=FALSE,CONCATENATE(Opis_efektów_inż!$A$6,", "),""),IF(ISERR(FIND(Opis_efektów_inż!$D$7,Pra!$R16))=FALSE,CONCATENATE(Opis_efektów_inż!$A$7,", "),""),IF(ISERR(FIND(Opis_efektów_inż!$D$8,Pra!$R16))=FALSE,CONCATENATE(Opis_efektów_inż!$A$8,", "),""))</f>
        <v/>
      </c>
      <c r="C16" s="258" t="str">
        <f>CONCATENATE(IF(ISERR(FIND(Opis_efektów_inż!$D$10,Pra!$S16))=FALSE,CONCATENATE(Opis_efektów_inż!$A$10,", "),""),IF(ISERR(FIND(Opis_efektów_inż!$D$11,Pra!$S16))=FALSE,CONCATENATE(Opis_efektów_inż!$A$11,", "),""),IF(ISERR(FIND(Opis_efektów_inż!$D$12,Pra!$S16))=FALSE,CONCATENATE(Opis_efektów_inż!$A$12,", "),""),IF(ISERR(FIND(Opis_efektów_inż!$D$13,Pra!$S16))=FALSE,CONCATENATE(Opis_efektów_inż!$A$13,", "),""),IF(ISERR(FIND(Opis_efektów_inż!$D$14,Pra!$S16))=FALSE,CONCATENATE(Opis_efektów_inż!$A$14,", "),""),IF(ISERR(FIND(Opis_efektów_inż!$D$15,Pra!$S16))=FALSE,CONCATENATE(Opis_efektów_inż!$A$15,", "),""),IF(ISERR(FIND(Opis_efektów_inż!$D$16,Pra!$S16))=FALSE,CONCATENATE(Opis_efektów_inż!$A$16,", "),""),IF(ISERR(FIND(Opis_efektów_inż!$D$17,Pra!$S16))=FALSE,CONCATENATE(Opis_efektów_inż!$A$17,", "),""),IF(ISERR(FIND(Opis_efektów_inż!$D$18,Pra!$S16))=FALSE,CONCATENATE(Opis_efektów_inż!$A$18,", "),""),IF(ISERR(FIND(Opis_efektów_inż!$D$19,Pra!$S16))=FALSE,CONCATENATE(Opis_efektów_inż!$A$19,", "),""),IF(ISERR(FIND(Opis_efektów_inż!$D$20,Pra!$S16))=FALSE,CONCATENATE(Opis_efektów_inż!$A$20,", "),""),IF(ISERR(FIND(Opis_efektów_inż!$D$21,Pra!$S16))=FALSE,CONCATENATE(Opis_efektów_inż!$A$21,", "),""),IF(ISERR(FIND(Opis_efektów_inż!$D$22,Pra!$S16))=FALSE,CONCATENATE(Opis_efektów_inż!$A$22,", "),""),IF(ISERR(FIND(#REF!,Pra!$S16))=FALSE,CONCATENATE(#REF!,", "),""),IF(ISERR(FIND(Opis_efektów_inż!$D$23,Pra!$S16))=FALSE,CONCATENATE(Opis_efektów_inż!$A$23,", "),""))</f>
        <v/>
      </c>
      <c r="D16" s="257"/>
    </row>
    <row r="17" spans="1:4" ht="12.75">
      <c r="A17" s="175" t="str">
        <f>(Pra!$C17)</f>
        <v>Technologie informacyjne</v>
      </c>
      <c r="B17" s="258" t="str">
        <f>CONCATENATE(IF(ISERR(FIND(Opis_efektów_inż!$D$5,Pra!$R17))=FALSE,CONCATENATE(Opis_efektów_inż!$A$5,", "),""),IF(ISERR(FIND(Opis_efektów_inż!$D$6,Pra!$R17))=FALSE,CONCATENATE(Opis_efektów_inż!$A$6,", "),""),IF(ISERR(FIND(Opis_efektów_inż!$D$7,Pra!$R17))=FALSE,CONCATENATE(Opis_efektów_inż!$A$7,", "),""),IF(ISERR(FIND(Opis_efektów_inż!$D$8,Pra!$R17))=FALSE,CONCATENATE(Opis_efektów_inż!$A$8,", "),""))</f>
        <v/>
      </c>
      <c r="C17" s="258" t="str">
        <f>CONCATENATE(IF(ISERR(FIND(Opis_efektów_inż!$D$10,Pra!$S17))=FALSE,CONCATENATE(Opis_efektów_inż!$A$10,", "),""),IF(ISERR(FIND(Opis_efektów_inż!$D$11,Pra!$S17))=FALSE,CONCATENATE(Opis_efektów_inż!$A$11,", "),""),IF(ISERR(FIND(Opis_efektów_inż!$D$12,Pra!$S17))=FALSE,CONCATENATE(Opis_efektów_inż!$A$12,", "),""),IF(ISERR(FIND(Opis_efektów_inż!$D$13,Pra!$S17))=FALSE,CONCATENATE(Opis_efektów_inż!$A$13,", "),""),IF(ISERR(FIND(Opis_efektów_inż!$D$14,Pra!$S17))=FALSE,CONCATENATE(Opis_efektów_inż!$A$14,", "),""),IF(ISERR(FIND(Opis_efektów_inż!$D$15,Pra!$S17))=FALSE,CONCATENATE(Opis_efektów_inż!$A$15,", "),""),IF(ISERR(FIND(Opis_efektów_inż!$D$16,Pra!$S17))=FALSE,CONCATENATE(Opis_efektów_inż!$A$16,", "),""),IF(ISERR(FIND(Opis_efektów_inż!$D$17,Pra!$S17))=FALSE,CONCATENATE(Opis_efektów_inż!$A$17,", "),""),IF(ISERR(FIND(Opis_efektów_inż!$D$18,Pra!$S17))=FALSE,CONCATENATE(Opis_efektów_inż!$A$18,", "),""),IF(ISERR(FIND(Opis_efektów_inż!$D$19,Pra!$S17))=FALSE,CONCATENATE(Opis_efektów_inż!$A$19,", "),""),IF(ISERR(FIND(Opis_efektów_inż!$D$20,Pra!$S17))=FALSE,CONCATENATE(Opis_efektów_inż!$A$20,", "),""),IF(ISERR(FIND(Opis_efektów_inż!$D$21,Pra!$S17))=FALSE,CONCATENATE(Opis_efektów_inż!$A$21,", "),""),IF(ISERR(FIND(Opis_efektów_inż!$D$22,Pra!$S17))=FALSE,CONCATENATE(Opis_efektów_inż!$A$22,", "),""),IF(ISERR(FIND(#REF!,Pra!$S17))=FALSE,CONCATENATE(#REF!,", "),""),IF(ISERR(FIND(Opis_efektów_inż!$D$23,Pra!$S17))=FALSE,CONCATENATE(Opis_efektów_inż!$A$23,", "),""))</f>
        <v/>
      </c>
      <c r="D17" s="257"/>
    </row>
    <row r="18" spans="1:4" ht="12.75">
      <c r="A18" s="175" t="str">
        <f>(Pra!$C18)</f>
        <v>Podstawowe szkolenie z zakresu BHP</v>
      </c>
      <c r="B18" s="258" t="str">
        <f>CONCATENATE(IF(ISERR(FIND(Opis_efektów_inż!$D$5,Pra!$R18))=FALSE,CONCATENATE(Opis_efektów_inż!$A$5,", "),""),IF(ISERR(FIND(Opis_efektów_inż!$D$6,Pra!$R18))=FALSE,CONCATENATE(Opis_efektów_inż!$A$6,", "),""),IF(ISERR(FIND(Opis_efektów_inż!$D$7,Pra!$R18))=FALSE,CONCATENATE(Opis_efektów_inż!$A$7,", "),""),IF(ISERR(FIND(Opis_efektów_inż!$D$8,Pra!$R18))=FALSE,CONCATENATE(Opis_efektów_inż!$A$8,", "),""))</f>
        <v/>
      </c>
      <c r="C18" s="258" t="str">
        <f>CONCATENATE(IF(ISERR(FIND(Opis_efektów_inż!$D$10,Pra!$S18))=FALSE,CONCATENATE(Opis_efektów_inż!$A$10,", "),""),IF(ISERR(FIND(Opis_efektów_inż!$D$11,Pra!$S18))=FALSE,CONCATENATE(Opis_efektów_inż!$A$11,", "),""),IF(ISERR(FIND(Opis_efektów_inż!$D$12,Pra!$S18))=FALSE,CONCATENATE(Opis_efektów_inż!$A$12,", "),""),IF(ISERR(FIND(Opis_efektów_inż!$D$13,Pra!$S18))=FALSE,CONCATENATE(Opis_efektów_inż!$A$13,", "),""),IF(ISERR(FIND(Opis_efektów_inż!$D$14,Pra!$S18))=FALSE,CONCATENATE(Opis_efektów_inż!$A$14,", "),""),IF(ISERR(FIND(Opis_efektów_inż!$D$15,Pra!$S18))=FALSE,CONCATENATE(Opis_efektów_inż!$A$15,", "),""),IF(ISERR(FIND(Opis_efektów_inż!$D$16,Pra!$S18))=FALSE,CONCATENATE(Opis_efektów_inż!$A$16,", "),""),IF(ISERR(FIND(Opis_efektów_inż!$D$17,Pra!$S18))=FALSE,CONCATENATE(Opis_efektów_inż!$A$17,", "),""),IF(ISERR(FIND(Opis_efektów_inż!$D$18,Pra!$S18))=FALSE,CONCATENATE(Opis_efektów_inż!$A$18,", "),""),IF(ISERR(FIND(Opis_efektów_inż!$D$19,Pra!$S18))=FALSE,CONCATENATE(Opis_efektów_inż!$A$19,", "),""),IF(ISERR(FIND(Opis_efektów_inż!$D$20,Pra!$S18))=FALSE,CONCATENATE(Opis_efektów_inż!$A$20,", "),""),IF(ISERR(FIND(Opis_efektów_inż!$D$21,Pra!$S18))=FALSE,CONCATENATE(Opis_efektów_inż!$A$21,", "),""),IF(ISERR(FIND(Opis_efektów_inż!$D$22,Pra!$S18))=FALSE,CONCATENATE(Opis_efektów_inż!$A$22,", "),""),IF(ISERR(FIND(#REF!,Pra!$S18))=FALSE,CONCATENATE(#REF!,", "),""),IF(ISERR(FIND(Opis_efektów_inż!$D$23,Pra!$S18))=FALSE,CONCATENATE(Opis_efektów_inż!$A$23,", "),""))</f>
        <v/>
      </c>
      <c r="D18" s="257"/>
    </row>
    <row r="19" spans="1:4" ht="25.5">
      <c r="A19" s="175" t="str">
        <f>(Pra!$C19)</f>
        <v>Bezpieczeństwo systemów i ochrona własności intelektualnej</v>
      </c>
      <c r="B19" s="258" t="str">
        <f>CONCATENATE(IF(ISERR(FIND(Opis_efektów_inż!$D$5,Pra!$R19))=FALSE,CONCATENATE(Opis_efektów_inż!$A$5,", "),""),IF(ISERR(FIND(Opis_efektów_inż!$D$6,Pra!$R19))=FALSE,CONCATENATE(Opis_efektów_inż!$A$6,", "),""),IF(ISERR(FIND(Opis_efektów_inż!$D$7,Pra!$R19))=FALSE,CONCATENATE(Opis_efektów_inż!$A$7,", "),""),IF(ISERR(FIND(Opis_efektów_inż!$D$8,Pra!$R19))=FALSE,CONCATENATE(Opis_efektów_inż!$A$8,", "),""))</f>
        <v/>
      </c>
      <c r="C19" s="258" t="str">
        <f>CONCATENATE(IF(ISERR(FIND(Opis_efektów_inż!$D$10,Pra!$S19))=FALSE,CONCATENATE(Opis_efektów_inż!$A$10,", "),""),IF(ISERR(FIND(Opis_efektów_inż!$D$11,Pra!$S19))=FALSE,CONCATENATE(Opis_efektów_inż!$A$11,", "),""),IF(ISERR(FIND(Opis_efektów_inż!$D$12,Pra!$S19))=FALSE,CONCATENATE(Opis_efektów_inż!$A$12,", "),""),IF(ISERR(FIND(Opis_efektów_inż!$D$13,Pra!$S19))=FALSE,CONCATENATE(Opis_efektów_inż!$A$13,", "),""),IF(ISERR(FIND(Opis_efektów_inż!$D$14,Pra!$S19))=FALSE,CONCATENATE(Opis_efektów_inż!$A$14,", "),""),IF(ISERR(FIND(Opis_efektów_inż!$D$15,Pra!$S19))=FALSE,CONCATENATE(Opis_efektów_inż!$A$15,", "),""),IF(ISERR(FIND(Opis_efektów_inż!$D$16,Pra!$S19))=FALSE,CONCATENATE(Opis_efektów_inż!$A$16,", "),""),IF(ISERR(FIND(Opis_efektów_inż!$D$17,Pra!$S19))=FALSE,CONCATENATE(Opis_efektów_inż!$A$17,", "),""),IF(ISERR(FIND(Opis_efektów_inż!$D$18,Pra!$S19))=FALSE,CONCATENATE(Opis_efektów_inż!$A$18,", "),""),IF(ISERR(FIND(Opis_efektów_inż!$D$19,Pra!$S19))=FALSE,CONCATENATE(Opis_efektów_inż!$A$19,", "),""),IF(ISERR(FIND(Opis_efektów_inż!$D$20,Pra!$S19))=FALSE,CONCATENATE(Opis_efektów_inż!$A$20,", "),""),IF(ISERR(FIND(Opis_efektów_inż!$D$21,Pra!$S19))=FALSE,CONCATENATE(Opis_efektów_inż!$A$21,", "),""),IF(ISERR(FIND(Opis_efektów_inż!$D$22,Pra!$S19))=FALSE,CONCATENATE(Opis_efektów_inż!$A$22,", "),""),IF(ISERR(FIND(#REF!,Pra!$S19))=FALSE,CONCATENATE(#REF!,", "),""),IF(ISERR(FIND(Opis_efektów_inż!$D$23,Pra!$S19))=FALSE,CONCATENATE(Opis_efektów_inż!$A$23,", "),""))</f>
        <v/>
      </c>
      <c r="D19" s="257"/>
    </row>
    <row r="20" spans="1:4" ht="12.75">
      <c r="A20" s="175" t="str">
        <f>(Pra!$C20)</f>
        <v>Szkolenie biblioteczne</v>
      </c>
      <c r="B20" s="258" t="str">
        <f>CONCATENATE(IF(ISERR(FIND(Opis_efektów_inż!$D$5,Pra!$R20))=FALSE,CONCATENATE(Opis_efektów_inż!$A$5,", "),""),IF(ISERR(FIND(Opis_efektów_inż!$D$6,Pra!$R20))=FALSE,CONCATENATE(Opis_efektów_inż!$A$6,", "),""),IF(ISERR(FIND(Opis_efektów_inż!$D$7,Pra!$R20))=FALSE,CONCATENATE(Opis_efektów_inż!$A$7,", "),""),IF(ISERR(FIND(Opis_efektów_inż!$D$8,Pra!$R20))=FALSE,CONCATENATE(Opis_efektów_inż!$A$8,", "),""))</f>
        <v/>
      </c>
      <c r="C20" s="258" t="str">
        <f>CONCATENATE(IF(ISERR(FIND(Opis_efektów_inż!$D$10,Pra!$S20))=FALSE,CONCATENATE(Opis_efektów_inż!$A$10,", "),""),IF(ISERR(FIND(Opis_efektów_inż!$D$11,Pra!$S20))=FALSE,CONCATENATE(Opis_efektów_inż!$A$11,", "),""),IF(ISERR(FIND(Opis_efektów_inż!$D$12,Pra!$S20))=FALSE,CONCATENATE(Opis_efektów_inż!$A$12,", "),""),IF(ISERR(FIND(Opis_efektów_inż!$D$13,Pra!$S20))=FALSE,CONCATENATE(Opis_efektów_inż!$A$13,", "),""),IF(ISERR(FIND(Opis_efektów_inż!$D$14,Pra!$S20))=FALSE,CONCATENATE(Opis_efektów_inż!$A$14,", "),""),IF(ISERR(FIND(Opis_efektów_inż!$D$15,Pra!$S20))=FALSE,CONCATENATE(Opis_efektów_inż!$A$15,", "),""),IF(ISERR(FIND(Opis_efektów_inż!$D$16,Pra!$S20))=FALSE,CONCATENATE(Opis_efektów_inż!$A$16,", "),""),IF(ISERR(FIND(Opis_efektów_inż!$D$17,Pra!$S20))=FALSE,CONCATENATE(Opis_efektów_inż!$A$17,", "),""),IF(ISERR(FIND(Opis_efektów_inż!$D$18,Pra!$S20))=FALSE,CONCATENATE(Opis_efektów_inż!$A$18,", "),""),IF(ISERR(FIND(Opis_efektów_inż!$D$19,Pra!$S20))=FALSE,CONCATENATE(Opis_efektów_inż!$A$19,", "),""),IF(ISERR(FIND(Opis_efektów_inż!$D$20,Pra!$S20))=FALSE,CONCATENATE(Opis_efektów_inż!$A$20,", "),""),IF(ISERR(FIND(Opis_efektów_inż!$D$21,Pra!$S20))=FALSE,CONCATENATE(Opis_efektów_inż!$A$21,", "),""),IF(ISERR(FIND(Opis_efektów_inż!$D$22,Pra!$S20))=FALSE,CONCATENATE(Opis_efektów_inż!$A$22,", "),""),IF(ISERR(FIND(#REF!,Pra!$S20))=FALSE,CONCATENATE(#REF!,", "),""),IF(ISERR(FIND(Opis_efektów_inż!$D$23,Pra!$S20))=FALSE,CONCATENATE(Opis_efektów_inż!$A$23,", "),""))</f>
        <v/>
      </c>
      <c r="D20" s="257"/>
    </row>
    <row r="21" spans="1:4" ht="12.75">
      <c r="A21" s="175" t="str">
        <f>(Pra!$C21)</f>
        <v>Wychowanie fizyczne</v>
      </c>
      <c r="B21" s="258" t="str">
        <f>CONCATENATE(IF(ISERR(FIND(Opis_efektów_inż!$D$5,Pra!$R21))=FALSE,CONCATENATE(Opis_efektów_inż!$A$5,", "),""),IF(ISERR(FIND(Opis_efektów_inż!$D$6,Pra!$R21))=FALSE,CONCATENATE(Opis_efektów_inż!$A$6,", "),""),IF(ISERR(FIND(Opis_efektów_inż!$D$7,Pra!$R21))=FALSE,CONCATENATE(Opis_efektów_inż!$A$7,", "),""),IF(ISERR(FIND(Opis_efektów_inż!$D$8,Pra!$R21))=FALSE,CONCATENATE(Opis_efektów_inż!$A$8,", "),""))</f>
        <v/>
      </c>
      <c r="C21" s="258" t="str">
        <f>CONCATENATE(IF(ISERR(FIND(Opis_efektów_inż!$D$10,Pra!$S21))=FALSE,CONCATENATE(Opis_efektów_inż!$A$10,", "),""),IF(ISERR(FIND(Opis_efektów_inż!$D$11,Pra!$S21))=FALSE,CONCATENATE(Opis_efektów_inż!$A$11,", "),""),IF(ISERR(FIND(Opis_efektów_inż!$D$12,Pra!$S21))=FALSE,CONCATENATE(Opis_efektów_inż!$A$12,", "),""),IF(ISERR(FIND(Opis_efektów_inż!$D$13,Pra!$S21))=FALSE,CONCATENATE(Opis_efektów_inż!$A$13,", "),""),IF(ISERR(FIND(Opis_efektów_inż!$D$14,Pra!$S21))=FALSE,CONCATENATE(Opis_efektów_inż!$A$14,", "),""),IF(ISERR(FIND(Opis_efektów_inż!$D$15,Pra!$S21))=FALSE,CONCATENATE(Opis_efektów_inż!$A$15,", "),""),IF(ISERR(FIND(Opis_efektów_inż!$D$16,Pra!$S21))=FALSE,CONCATENATE(Opis_efektów_inż!$A$16,", "),""),IF(ISERR(FIND(Opis_efektów_inż!$D$17,Pra!$S21))=FALSE,CONCATENATE(Opis_efektów_inż!$A$17,", "),""),IF(ISERR(FIND(Opis_efektów_inż!$D$18,Pra!$S21))=FALSE,CONCATENATE(Opis_efektów_inż!$A$18,", "),""),IF(ISERR(FIND(Opis_efektów_inż!$D$19,Pra!$S21))=FALSE,CONCATENATE(Opis_efektów_inż!$A$19,", "),""),IF(ISERR(FIND(Opis_efektów_inż!$D$20,Pra!$S21))=FALSE,CONCATENATE(Opis_efektów_inż!$A$20,", "),""),IF(ISERR(FIND(Opis_efektów_inż!$D$21,Pra!$S21))=FALSE,CONCATENATE(Opis_efektów_inż!$A$21,", "),""),IF(ISERR(FIND(Opis_efektów_inż!$D$22,Pra!$S21))=FALSE,CONCATENATE(Opis_efektów_inż!$A$22,", "),""),IF(ISERR(FIND(#REF!,Pra!$S21))=FALSE,CONCATENATE(#REF!,", "),""),IF(ISERR(FIND(Opis_efektów_inż!$D$23,Pra!$S21))=FALSE,CONCATENATE(Opis_efektów_inż!$A$23,", "),""))</f>
        <v/>
      </c>
      <c r="D21" s="257"/>
    </row>
    <row r="22" spans="1:4" ht="12.75">
      <c r="A22" s="175">
        <f>(Pra!$C22)</f>
        <v>0</v>
      </c>
      <c r="B22" s="258" t="str">
        <f>CONCATENATE(IF(ISERR(FIND(Opis_efektów_inż!$D$5,Pra!$R22))=FALSE,CONCATENATE(Opis_efektów_inż!$A$5,", "),""),IF(ISERR(FIND(Opis_efektów_inż!$D$6,Pra!$R22))=FALSE,CONCATENATE(Opis_efektów_inż!$A$6,", "),""),IF(ISERR(FIND(Opis_efektów_inż!$D$7,Pra!$R22))=FALSE,CONCATENATE(Opis_efektów_inż!$A$7,", "),""),IF(ISERR(FIND(Opis_efektów_inż!$D$8,Pra!$R22))=FALSE,CONCATENATE(Opis_efektów_inż!$A$8,", "),""))</f>
        <v/>
      </c>
      <c r="C22" s="258" t="str">
        <f>CONCATENATE(IF(ISERR(FIND(Opis_efektów_inż!$D$10,Pra!$S22))=FALSE,CONCATENATE(Opis_efektów_inż!$A$10,", "),""),IF(ISERR(FIND(Opis_efektów_inż!$D$11,Pra!$S22))=FALSE,CONCATENATE(Opis_efektów_inż!$A$11,", "),""),IF(ISERR(FIND(Opis_efektów_inż!$D$12,Pra!$S22))=FALSE,CONCATENATE(Opis_efektów_inż!$A$12,", "),""),IF(ISERR(FIND(Opis_efektów_inż!$D$13,Pra!$S22))=FALSE,CONCATENATE(Opis_efektów_inż!$A$13,", "),""),IF(ISERR(FIND(Opis_efektów_inż!$D$14,Pra!$S22))=FALSE,CONCATENATE(Opis_efektów_inż!$A$14,", "),""),IF(ISERR(FIND(Opis_efektów_inż!$D$15,Pra!$S22))=FALSE,CONCATENATE(Opis_efektów_inż!$A$15,", "),""),IF(ISERR(FIND(Opis_efektów_inż!$D$16,Pra!$S22))=FALSE,CONCATENATE(Opis_efektów_inż!$A$16,", "),""),IF(ISERR(FIND(Opis_efektów_inż!$D$17,Pra!$S22))=FALSE,CONCATENATE(Opis_efektów_inż!$A$17,", "),""),IF(ISERR(FIND(Opis_efektów_inż!$D$18,Pra!$S22))=FALSE,CONCATENATE(Opis_efektów_inż!$A$18,", "),""),IF(ISERR(FIND(Opis_efektów_inż!$D$19,Pra!$S22))=FALSE,CONCATENATE(Opis_efektów_inż!$A$19,", "),""),IF(ISERR(FIND(Opis_efektów_inż!$D$20,Pra!$S22))=FALSE,CONCATENATE(Opis_efektów_inż!$A$20,", "),""),IF(ISERR(FIND(Opis_efektów_inż!$D$21,Pra!$S22))=FALSE,CONCATENATE(Opis_efektów_inż!$A$21,", "),""),IF(ISERR(FIND(Opis_efektów_inż!$D$22,Pra!$S22))=FALSE,CONCATENATE(Opis_efektów_inż!$A$22,", "),""),IF(ISERR(FIND(#REF!,Pra!$S22))=FALSE,CONCATENATE(#REF!,", "),""),IF(ISERR(FIND(Opis_efektów_inż!$D$23,Pra!$S22))=FALSE,CONCATENATE(Opis_efektów_inż!$A$23,", "),""))</f>
        <v/>
      </c>
      <c r="D22" s="257"/>
    </row>
    <row r="23" spans="1:4" ht="12.75">
      <c r="A23" s="175">
        <f>(Pra!$C23)</f>
        <v>0</v>
      </c>
      <c r="B23" s="258" t="str">
        <f>CONCATENATE(IF(ISERR(FIND(Opis_efektów_inż!$D$5,Pra!$R23))=FALSE,CONCATENATE(Opis_efektów_inż!$A$5,", "),""),IF(ISERR(FIND(Opis_efektów_inż!$D$6,Pra!$R23))=FALSE,CONCATENATE(Opis_efektów_inż!$A$6,", "),""),IF(ISERR(FIND(Opis_efektów_inż!$D$7,Pra!$R23))=FALSE,CONCATENATE(Opis_efektów_inż!$A$7,", "),""),IF(ISERR(FIND(Opis_efektów_inż!$D$8,Pra!$R23))=FALSE,CONCATENATE(Opis_efektów_inż!$A$8,", "),""))</f>
        <v/>
      </c>
      <c r="C23" s="258" t="str">
        <f>CONCATENATE(IF(ISERR(FIND(Opis_efektów_inż!$D$10,Pra!$S23))=FALSE,CONCATENATE(Opis_efektów_inż!$A$10,", "),""),IF(ISERR(FIND(Opis_efektów_inż!$D$11,Pra!$S23))=FALSE,CONCATENATE(Opis_efektów_inż!$A$11,", "),""),IF(ISERR(FIND(Opis_efektów_inż!$D$12,Pra!$S23))=FALSE,CONCATENATE(Opis_efektów_inż!$A$12,", "),""),IF(ISERR(FIND(Opis_efektów_inż!$D$13,Pra!$S23))=FALSE,CONCATENATE(Opis_efektów_inż!$A$13,", "),""),IF(ISERR(FIND(Opis_efektów_inż!$D$14,Pra!$S23))=FALSE,CONCATENATE(Opis_efektów_inż!$A$14,", "),""),IF(ISERR(FIND(Opis_efektów_inż!$D$15,Pra!$S23))=FALSE,CONCATENATE(Opis_efektów_inż!$A$15,", "),""),IF(ISERR(FIND(Opis_efektów_inż!$D$16,Pra!$S23))=FALSE,CONCATENATE(Opis_efektów_inż!$A$16,", "),""),IF(ISERR(FIND(Opis_efektów_inż!$D$17,Pra!$S23))=FALSE,CONCATENATE(Opis_efektów_inż!$A$17,", "),""),IF(ISERR(FIND(Opis_efektów_inż!$D$18,Pra!$S23))=FALSE,CONCATENATE(Opis_efektów_inż!$A$18,", "),""),IF(ISERR(FIND(Opis_efektów_inż!$D$19,Pra!$S23))=FALSE,CONCATENATE(Opis_efektów_inż!$A$19,", "),""),IF(ISERR(FIND(Opis_efektów_inż!$D$20,Pra!$S23))=FALSE,CONCATENATE(Opis_efektów_inż!$A$20,", "),""),IF(ISERR(FIND(Opis_efektów_inż!$D$21,Pra!$S23))=FALSE,CONCATENATE(Opis_efektów_inż!$A$21,", "),""),IF(ISERR(FIND(Opis_efektów_inż!$D$22,Pra!$S23))=FALSE,CONCATENATE(Opis_efektów_inż!$A$22,", "),""),IF(ISERR(FIND(#REF!,Pra!$S23))=FALSE,CONCATENATE(#REF!,", "),""),IF(ISERR(FIND(Opis_efektów_inż!$D$23,Pra!$S23))=FALSE,CONCATENATE(Opis_efektów_inż!$A$23,", "),""))</f>
        <v/>
      </c>
      <c r="D23" s="257"/>
    </row>
    <row r="24" spans="1:4" ht="12.75">
      <c r="A24" s="172" t="str">
        <f>(Pra!$C24)</f>
        <v>Semestr 2:</v>
      </c>
      <c r="B24" s="258" t="str">
        <f>CONCATENATE(IF(ISERR(FIND(Opis_efektów_inż!$D$5,Pra!$R24))=FALSE,CONCATENATE(Opis_efektów_inż!$A$5,", "),""),IF(ISERR(FIND(Opis_efektów_inż!$D$6,Pra!$R24))=FALSE,CONCATENATE(Opis_efektów_inż!$A$6,", "),""),IF(ISERR(FIND(Opis_efektów_inż!$D$7,Pra!$R24))=FALSE,CONCATENATE(Opis_efektów_inż!$A$7,", "),""),IF(ISERR(FIND(Opis_efektów_inż!$D$8,Pra!$R24))=FALSE,CONCATENATE(Opis_efektów_inż!$A$8,", "),""))</f>
        <v/>
      </c>
      <c r="C24" s="258" t="str">
        <f>CONCATENATE(IF(ISERR(FIND(Opis_efektów_inż!$D$10,Pra!$S24))=FALSE,CONCATENATE(Opis_efektów_inż!$A$10,", "),""),IF(ISERR(FIND(Opis_efektów_inż!$D$11,Pra!$S24))=FALSE,CONCATENATE(Opis_efektów_inż!$A$11,", "),""),IF(ISERR(FIND(Opis_efektów_inż!$D$12,Pra!$S24))=FALSE,CONCATENATE(Opis_efektów_inż!$A$12,", "),""),IF(ISERR(FIND(Opis_efektów_inż!$D$13,Pra!$S24))=FALSE,CONCATENATE(Opis_efektów_inż!$A$13,", "),""),IF(ISERR(FIND(Opis_efektów_inż!$D$14,Pra!$S24))=FALSE,CONCATENATE(Opis_efektów_inż!$A$14,", "),""),IF(ISERR(FIND(Opis_efektów_inż!$D$15,Pra!$S24))=FALSE,CONCATENATE(Opis_efektów_inż!$A$15,", "),""),IF(ISERR(FIND(Opis_efektów_inż!$D$16,Pra!$S24))=FALSE,CONCATENATE(Opis_efektów_inż!$A$16,", "),""),IF(ISERR(FIND(Opis_efektów_inż!$D$17,Pra!$S24))=FALSE,CONCATENATE(Opis_efektów_inż!$A$17,", "),""),IF(ISERR(FIND(Opis_efektów_inż!$D$18,Pra!$S24))=FALSE,CONCATENATE(Opis_efektów_inż!$A$18,", "),""),IF(ISERR(FIND(Opis_efektów_inż!$D$19,Pra!$S24))=FALSE,CONCATENATE(Opis_efektów_inż!$A$19,", "),""),IF(ISERR(FIND(Opis_efektów_inż!$D$20,Pra!$S24))=FALSE,CONCATENATE(Opis_efektów_inż!$A$20,", "),""),IF(ISERR(FIND(Opis_efektów_inż!$D$21,Pra!$S24))=FALSE,CONCATENATE(Opis_efektów_inż!$A$21,", "),""),IF(ISERR(FIND(Opis_efektów_inż!$D$22,Pra!$S24))=FALSE,CONCATENATE(Opis_efektów_inż!$A$22,", "),""),IF(ISERR(FIND(#REF!,Pra!$S24))=FALSE,CONCATENATE(#REF!,", "),""),IF(ISERR(FIND(Opis_efektów_inż!$D$23,Pra!$S24))=FALSE,CONCATENATE(Opis_efektów_inż!$A$23,", "),""))</f>
        <v/>
      </c>
      <c r="D24" s="257"/>
    </row>
    <row r="25" spans="1:4" ht="12.75">
      <c r="A25" s="172" t="str">
        <f>(Pra!$C25)</f>
        <v>Moduł kształcenia</v>
      </c>
      <c r="B25" s="258" t="str">
        <f>CONCATENATE(IF(ISERR(FIND(Opis_efektów_inż!$D$5,Pra!$R25))=FALSE,CONCATENATE(Opis_efektów_inż!$A$5,", "),""),IF(ISERR(FIND(Opis_efektów_inż!$D$6,Pra!$R25))=FALSE,CONCATENATE(Opis_efektów_inż!$A$6,", "),""),IF(ISERR(FIND(Opis_efektów_inż!$D$7,Pra!$R25))=FALSE,CONCATENATE(Opis_efektów_inż!$A$7,", "),""),IF(ISERR(FIND(Opis_efektów_inż!$D$8,Pra!$R25))=FALSE,CONCATENATE(Opis_efektów_inż!$A$8,", "),""))</f>
        <v/>
      </c>
      <c r="C25" s="258" t="str">
        <f>CONCATENATE(IF(ISERR(FIND(Opis_efektów_inż!$D$10,Pra!$S25))=FALSE,CONCATENATE(Opis_efektów_inż!$A$10,", "),""),IF(ISERR(FIND(Opis_efektów_inż!$D$11,Pra!$S25))=FALSE,CONCATENATE(Opis_efektów_inż!$A$11,", "),""),IF(ISERR(FIND(Opis_efektów_inż!$D$12,Pra!$S25))=FALSE,CONCATENATE(Opis_efektów_inż!$A$12,", "),""),IF(ISERR(FIND(Opis_efektów_inż!$D$13,Pra!$S25))=FALSE,CONCATENATE(Opis_efektów_inż!$A$13,", "),""),IF(ISERR(FIND(Opis_efektów_inż!$D$14,Pra!$S25))=FALSE,CONCATENATE(Opis_efektów_inż!$A$14,", "),""),IF(ISERR(FIND(Opis_efektów_inż!$D$15,Pra!$S25))=FALSE,CONCATENATE(Opis_efektów_inż!$A$15,", "),""),IF(ISERR(FIND(Opis_efektów_inż!$D$16,Pra!$S25))=FALSE,CONCATENATE(Opis_efektów_inż!$A$16,", "),""),IF(ISERR(FIND(Opis_efektów_inż!$D$17,Pra!$S25))=FALSE,CONCATENATE(Opis_efektów_inż!$A$17,", "),""),IF(ISERR(FIND(Opis_efektów_inż!$D$18,Pra!$S25))=FALSE,CONCATENATE(Opis_efektów_inż!$A$18,", "),""),IF(ISERR(FIND(Opis_efektów_inż!$D$19,Pra!$S25))=FALSE,CONCATENATE(Opis_efektów_inż!$A$19,", "),""),IF(ISERR(FIND(Opis_efektów_inż!$D$20,Pra!$S25))=FALSE,CONCATENATE(Opis_efektów_inż!$A$20,", "),""),IF(ISERR(FIND(Opis_efektów_inż!$D$21,Pra!$S25))=FALSE,CONCATENATE(Opis_efektów_inż!$A$21,", "),""),IF(ISERR(FIND(Opis_efektów_inż!$D$22,Pra!$S25))=FALSE,CONCATENATE(Opis_efektów_inż!$A$22,", "),""),IF(ISERR(FIND(#REF!,Pra!$S25))=FALSE,CONCATENATE(#REF!,", "),""),IF(ISERR(FIND(Opis_efektów_inż!$D$23,Pra!$S25))=FALSE,CONCATENATE(Opis_efektów_inż!$A$23,", "),""))</f>
        <v/>
      </c>
      <c r="D25" s="257"/>
    </row>
    <row r="26" spans="1:4" ht="12.75">
      <c r="A26" s="175" t="str">
        <f>(Pra!$C26)</f>
        <v>Równania różniczkowe i przekształcenia całkowe</v>
      </c>
      <c r="B26" s="258" t="str">
        <f>CONCATENATE(IF(ISERR(FIND(Opis_efektów_inż!$D$5,Pra!$R26))=FALSE,CONCATENATE(Opis_efektów_inż!$A$5,", "),""),IF(ISERR(FIND(Opis_efektów_inż!$D$6,Pra!$R26))=FALSE,CONCATENATE(Opis_efektów_inż!$A$6,", "),""),IF(ISERR(FIND(Opis_efektów_inż!$D$7,Pra!$R26))=FALSE,CONCATENATE(Opis_efektów_inż!$A$7,", "),""),IF(ISERR(FIND(Opis_efektów_inż!$D$8,Pra!$R26))=FALSE,CONCATENATE(Opis_efektów_inż!$A$8,", "),""))</f>
        <v/>
      </c>
      <c r="C26" s="258" t="str">
        <f>CONCATENATE(IF(ISERR(FIND(Opis_efektów_inż!$D$10,Pra!$S26))=FALSE,CONCATENATE(Opis_efektów_inż!$A$10,", "),""),IF(ISERR(FIND(Opis_efektów_inż!$D$11,Pra!$S26))=FALSE,CONCATENATE(Opis_efektów_inż!$A$11,", "),""),IF(ISERR(FIND(Opis_efektów_inż!$D$12,Pra!$S26))=FALSE,CONCATENATE(Opis_efektów_inż!$A$12,", "),""),IF(ISERR(FIND(Opis_efektów_inż!$D$13,Pra!$S26))=FALSE,CONCATENATE(Opis_efektów_inż!$A$13,", "),""),IF(ISERR(FIND(Opis_efektów_inż!$D$14,Pra!$S26))=FALSE,CONCATENATE(Opis_efektów_inż!$A$14,", "),""),IF(ISERR(FIND(Opis_efektów_inż!$D$15,Pra!$S26))=FALSE,CONCATENATE(Opis_efektów_inż!$A$15,", "),""),IF(ISERR(FIND(Opis_efektów_inż!$D$16,Pra!$S26))=FALSE,CONCATENATE(Opis_efektów_inż!$A$16,", "),""),IF(ISERR(FIND(Opis_efektów_inż!$D$17,Pra!$S26))=FALSE,CONCATENATE(Opis_efektów_inż!$A$17,", "),""),IF(ISERR(FIND(Opis_efektów_inż!$D$18,Pra!$S26))=FALSE,CONCATENATE(Opis_efektów_inż!$A$18,", "),""),IF(ISERR(FIND(Opis_efektów_inż!$D$19,Pra!$S26))=FALSE,CONCATENATE(Opis_efektów_inż!$A$19,", "),""),IF(ISERR(FIND(Opis_efektów_inż!$D$20,Pra!$S26))=FALSE,CONCATENATE(Opis_efektów_inż!$A$20,", "),""),IF(ISERR(FIND(Opis_efektów_inż!$D$21,Pra!$S26))=FALSE,CONCATENATE(Opis_efektów_inż!$A$21,", "),""),IF(ISERR(FIND(Opis_efektów_inż!$D$22,Pra!$S26))=FALSE,CONCATENATE(Opis_efektów_inż!$A$22,", "),""),IF(ISERR(FIND(#REF!,Pra!$S26))=FALSE,CONCATENATE(#REF!,", "),""),IF(ISERR(FIND(Opis_efektów_inż!$D$23,Pra!$S26))=FALSE,CONCATENATE(Opis_efektów_inż!$A$23,", "),""))</f>
        <v xml:space="preserve">K1_U9, </v>
      </c>
      <c r="D26" s="257"/>
    </row>
    <row r="27" spans="1:4" ht="12.75">
      <c r="A27" s="175" t="str">
        <f>(Pra!$C27)</f>
        <v>Fizyka</v>
      </c>
      <c r="B27" s="258" t="str">
        <f>CONCATENATE(IF(ISERR(FIND(Opis_efektów_inż!$D$5,Pra!$R27))=FALSE,CONCATENATE(Opis_efektów_inż!$A$5,", "),""),IF(ISERR(FIND(Opis_efektów_inż!$D$6,Pra!$R27))=FALSE,CONCATENATE(Opis_efektów_inż!$A$6,", "),""),IF(ISERR(FIND(Opis_efektów_inż!$D$7,Pra!$R27))=FALSE,CONCATENATE(Opis_efektów_inż!$A$7,", "),""),IF(ISERR(FIND(Opis_efektów_inż!$D$8,Pra!$R27))=FALSE,CONCATENATE(Opis_efektów_inż!$A$8,", "),""))</f>
        <v/>
      </c>
      <c r="C27" s="258" t="str">
        <f>CONCATENATE(IF(ISERR(FIND(Opis_efektów_inż!$D$10,Pra!$S27))=FALSE,CONCATENATE(Opis_efektów_inż!$A$10,", "),""),IF(ISERR(FIND(Opis_efektów_inż!$D$11,Pra!$S27))=FALSE,CONCATENATE(Opis_efektów_inż!$A$11,", "),""),IF(ISERR(FIND(Opis_efektów_inż!$D$12,Pra!$S27))=FALSE,CONCATENATE(Opis_efektów_inż!$A$12,", "),""),IF(ISERR(FIND(Opis_efektów_inż!$D$13,Pra!$S27))=FALSE,CONCATENATE(Opis_efektów_inż!$A$13,", "),""),IF(ISERR(FIND(Opis_efektów_inż!$D$14,Pra!$S27))=FALSE,CONCATENATE(Opis_efektów_inż!$A$14,", "),""),IF(ISERR(FIND(Opis_efektów_inż!$D$15,Pra!$S27))=FALSE,CONCATENATE(Opis_efektów_inż!$A$15,", "),""),IF(ISERR(FIND(Opis_efektów_inż!$D$16,Pra!$S27))=FALSE,CONCATENATE(Opis_efektów_inż!$A$16,", "),""),IF(ISERR(FIND(Opis_efektów_inż!$D$17,Pra!$S27))=FALSE,CONCATENATE(Opis_efektów_inż!$A$17,", "),""),IF(ISERR(FIND(Opis_efektów_inż!$D$18,Pra!$S27))=FALSE,CONCATENATE(Opis_efektów_inż!$A$18,", "),""),IF(ISERR(FIND(Opis_efektów_inż!$D$19,Pra!$S27))=FALSE,CONCATENATE(Opis_efektów_inż!$A$19,", "),""),IF(ISERR(FIND(Opis_efektów_inż!$D$20,Pra!$S27))=FALSE,CONCATENATE(Opis_efektów_inż!$A$20,", "),""),IF(ISERR(FIND(Opis_efektów_inż!$D$21,Pra!$S27))=FALSE,CONCATENATE(Opis_efektów_inż!$A$21,", "),""),IF(ISERR(FIND(Opis_efektów_inż!$D$22,Pra!$S27))=FALSE,CONCATENATE(Opis_efektów_inż!$A$22,", "),""),IF(ISERR(FIND(#REF!,Pra!$S27))=FALSE,CONCATENATE(#REF!,", "),""),IF(ISERR(FIND(Opis_efektów_inż!$D$23,Pra!$S27))=FALSE,CONCATENATE(Opis_efektów_inż!$A$23,", "),""))</f>
        <v/>
      </c>
      <c r="D27" s="257"/>
    </row>
    <row r="28" spans="1:4" ht="12.75">
      <c r="A28" s="175" t="str">
        <f>(Pra!$C28)</f>
        <v>Teoria obwodów</v>
      </c>
      <c r="B28" s="258" t="str">
        <f>CONCATENATE(IF(ISERR(FIND(Opis_efektów_inż!$D$5,Pra!$R28))=FALSE,CONCATENATE(Opis_efektów_inż!$A$5,", "),""),IF(ISERR(FIND(Opis_efektów_inż!$D$6,Pra!$R28))=FALSE,CONCATENATE(Opis_efektów_inż!$A$6,", "),""),IF(ISERR(FIND(Opis_efektów_inż!$D$7,Pra!$R28))=FALSE,CONCATENATE(Opis_efektów_inż!$A$7,", "),""),IF(ISERR(FIND(Opis_efektów_inż!$D$8,Pra!$R28))=FALSE,CONCATENATE(Opis_efektów_inż!$A$8,", "),""))</f>
        <v/>
      </c>
      <c r="C28" s="258" t="str">
        <f>CONCATENATE(IF(ISERR(FIND(Opis_efektów_inż!$D$10,Pra!$S28))=FALSE,CONCATENATE(Opis_efektów_inż!$A$10,", "),""),IF(ISERR(FIND(Opis_efektów_inż!$D$11,Pra!$S28))=FALSE,CONCATENATE(Opis_efektów_inż!$A$11,", "),""),IF(ISERR(FIND(Opis_efektów_inż!$D$12,Pra!$S28))=FALSE,CONCATENATE(Opis_efektów_inż!$A$12,", "),""),IF(ISERR(FIND(Opis_efektów_inż!$D$13,Pra!$S28))=FALSE,CONCATENATE(Opis_efektów_inż!$A$13,", "),""),IF(ISERR(FIND(Opis_efektów_inż!$D$14,Pra!$S28))=FALSE,CONCATENATE(Opis_efektów_inż!$A$14,", "),""),IF(ISERR(FIND(Opis_efektów_inż!$D$15,Pra!$S28))=FALSE,CONCATENATE(Opis_efektów_inż!$A$15,", "),""),IF(ISERR(FIND(Opis_efektów_inż!$D$16,Pra!$S28))=FALSE,CONCATENATE(Opis_efektów_inż!$A$16,", "),""),IF(ISERR(FIND(Opis_efektów_inż!$D$17,Pra!$S28))=FALSE,CONCATENATE(Opis_efektów_inż!$A$17,", "),""),IF(ISERR(FIND(Opis_efektów_inż!$D$18,Pra!$S28))=FALSE,CONCATENATE(Opis_efektów_inż!$A$18,", "),""),IF(ISERR(FIND(Opis_efektów_inż!$D$19,Pra!$S28))=FALSE,CONCATENATE(Opis_efektów_inż!$A$19,", "),""),IF(ISERR(FIND(Opis_efektów_inż!$D$20,Pra!$S28))=FALSE,CONCATENATE(Opis_efektów_inż!$A$20,", "),""),IF(ISERR(FIND(Opis_efektów_inż!$D$21,Pra!$S28))=FALSE,CONCATENATE(Opis_efektów_inż!$A$21,", "),""),IF(ISERR(FIND(Opis_efektów_inż!$D$22,Pra!$S28))=FALSE,CONCATENATE(Opis_efektów_inż!$A$22,", "),""),IF(ISERR(FIND(#REF!,Pra!$S28))=FALSE,CONCATENATE(#REF!,", "),""),IF(ISERR(FIND(Opis_efektów_inż!$D$23,Pra!$S28))=FALSE,CONCATENATE(Opis_efektów_inż!$A$23,", "),""))</f>
        <v xml:space="preserve">K1_U14, </v>
      </c>
      <c r="D28" s="257"/>
    </row>
    <row r="29" spans="1:4" ht="12.75">
      <c r="A29" s="175" t="str">
        <f>(Pra!$C29)</f>
        <v>Mechanika i wytrzymałość materiałów</v>
      </c>
      <c r="B29" s="258" t="str">
        <f>CONCATENATE(IF(ISERR(FIND(Opis_efektów_inż!$D$5,Pra!$R29))=FALSE,CONCATENATE(Opis_efektów_inż!$A$5,", "),""),IF(ISERR(FIND(Opis_efektów_inż!$D$6,Pra!$R29))=FALSE,CONCATENATE(Opis_efektów_inż!$A$6,", "),""),IF(ISERR(FIND(Opis_efektów_inż!$D$7,Pra!$R29))=FALSE,CONCATENATE(Opis_efektów_inż!$A$7,", "),""),IF(ISERR(FIND(Opis_efektów_inż!$D$8,Pra!$R29))=FALSE,CONCATENATE(Opis_efektów_inż!$A$8,", "),""))</f>
        <v/>
      </c>
      <c r="C29" s="258" t="str">
        <f>CONCATENATE(IF(ISERR(FIND(Opis_efektów_inż!$D$10,Pra!$S29))=FALSE,CONCATENATE(Opis_efektów_inż!$A$10,", "),""),IF(ISERR(FIND(Opis_efektów_inż!$D$11,Pra!$S29))=FALSE,CONCATENATE(Opis_efektów_inż!$A$11,", "),""),IF(ISERR(FIND(Opis_efektów_inż!$D$12,Pra!$S29))=FALSE,CONCATENATE(Opis_efektów_inż!$A$12,", "),""),IF(ISERR(FIND(Opis_efektów_inż!$D$13,Pra!$S29))=FALSE,CONCATENATE(Opis_efektów_inż!$A$13,", "),""),IF(ISERR(FIND(Opis_efektów_inż!$D$14,Pra!$S29))=FALSE,CONCATENATE(Opis_efektów_inż!$A$14,", "),""),IF(ISERR(FIND(Opis_efektów_inż!$D$15,Pra!$S29))=FALSE,CONCATENATE(Opis_efektów_inż!$A$15,", "),""),IF(ISERR(FIND(Opis_efektów_inż!$D$16,Pra!$S29))=FALSE,CONCATENATE(Opis_efektów_inż!$A$16,", "),""),IF(ISERR(FIND(Opis_efektów_inż!$D$17,Pra!$S29))=FALSE,CONCATENATE(Opis_efektów_inż!$A$17,", "),""),IF(ISERR(FIND(Opis_efektów_inż!$D$18,Pra!$S29))=FALSE,CONCATENATE(Opis_efektów_inż!$A$18,", "),""),IF(ISERR(FIND(Opis_efektów_inż!$D$19,Pra!$S29))=FALSE,CONCATENATE(Opis_efektów_inż!$A$19,", "),""),IF(ISERR(FIND(Opis_efektów_inż!$D$20,Pra!$S29))=FALSE,CONCATENATE(Opis_efektów_inż!$A$20,", "),""),IF(ISERR(FIND(Opis_efektów_inż!$D$21,Pra!$S29))=FALSE,CONCATENATE(Opis_efektów_inż!$A$21,", "),""),IF(ISERR(FIND(Opis_efektów_inż!$D$22,Pra!$S29))=FALSE,CONCATENATE(Opis_efektów_inż!$A$22,", "),""),IF(ISERR(FIND(#REF!,Pra!$S29))=FALSE,CONCATENATE(#REF!,", "),""),IF(ISERR(FIND(Opis_efektów_inż!$D$23,Pra!$S29))=FALSE,CONCATENATE(Opis_efektów_inż!$A$23,", "),""))</f>
        <v xml:space="preserve">K1_U25, </v>
      </c>
      <c r="D29" s="257"/>
    </row>
    <row r="30" spans="1:4" ht="12.75">
      <c r="A30" s="175" t="str">
        <f>(Pra!$C30)</f>
        <v>Metody numeryczne i symulacja</v>
      </c>
      <c r="B30" s="258" t="str">
        <f>CONCATENATE(IF(ISERR(FIND(Opis_efektów_inż!$D$5,Pra!$R30))=FALSE,CONCATENATE(Opis_efektów_inż!$A$5,", "),""),IF(ISERR(FIND(Opis_efektów_inż!$D$6,Pra!$R30))=FALSE,CONCATENATE(Opis_efektów_inż!$A$6,", "),""),IF(ISERR(FIND(Opis_efektów_inż!$D$7,Pra!$R30))=FALSE,CONCATENATE(Opis_efektów_inż!$A$7,", "),""),IF(ISERR(FIND(Opis_efektów_inż!$D$8,Pra!$R30))=FALSE,CONCATENATE(Opis_efektów_inż!$A$8,", "),""))</f>
        <v/>
      </c>
      <c r="C30" s="258" t="str">
        <f>CONCATENATE(IF(ISERR(FIND(Opis_efektów_inż!$D$10,Pra!$S30))=FALSE,CONCATENATE(Opis_efektów_inż!$A$10,", "),""),IF(ISERR(FIND(Opis_efektów_inż!$D$11,Pra!$S30))=FALSE,CONCATENATE(Opis_efektów_inż!$A$11,", "),""),IF(ISERR(FIND(Opis_efektów_inż!$D$12,Pra!$S30))=FALSE,CONCATENATE(Opis_efektów_inż!$A$12,", "),""),IF(ISERR(FIND(Opis_efektów_inż!$D$13,Pra!$S30))=FALSE,CONCATENATE(Opis_efektów_inż!$A$13,", "),""),IF(ISERR(FIND(Opis_efektów_inż!$D$14,Pra!$S30))=FALSE,CONCATENATE(Opis_efektów_inż!$A$14,", "),""),IF(ISERR(FIND(Opis_efektów_inż!$D$15,Pra!$S30))=FALSE,CONCATENATE(Opis_efektów_inż!$A$15,", "),""),IF(ISERR(FIND(Opis_efektów_inż!$D$16,Pra!$S30))=FALSE,CONCATENATE(Opis_efektów_inż!$A$16,", "),""),IF(ISERR(FIND(Opis_efektów_inż!$D$17,Pra!$S30))=FALSE,CONCATENATE(Opis_efektów_inż!$A$17,", "),""),IF(ISERR(FIND(Opis_efektów_inż!$D$18,Pra!$S30))=FALSE,CONCATENATE(Opis_efektów_inż!$A$18,", "),""),IF(ISERR(FIND(Opis_efektów_inż!$D$19,Pra!$S30))=FALSE,CONCATENATE(Opis_efektów_inż!$A$19,", "),""),IF(ISERR(FIND(Opis_efektów_inż!$D$20,Pra!$S30))=FALSE,CONCATENATE(Opis_efektów_inż!$A$20,", "),""),IF(ISERR(FIND(Opis_efektów_inż!$D$21,Pra!$S30))=FALSE,CONCATENATE(Opis_efektów_inż!$A$21,", "),""),IF(ISERR(FIND(Opis_efektów_inż!$D$22,Pra!$S30))=FALSE,CONCATENATE(Opis_efektów_inż!$A$22,", "),""),IF(ISERR(FIND(#REF!,Pra!$S30))=FALSE,CONCATENATE(#REF!,", "),""),IF(ISERR(FIND(Opis_efektów_inż!$D$23,Pra!$S30))=FALSE,CONCATENATE(Opis_efektów_inż!$A$23,", "),""))</f>
        <v xml:space="preserve">K1_U10, </v>
      </c>
      <c r="D30" s="257"/>
    </row>
    <row r="31" spans="1:4" ht="12.75">
      <c r="A31" s="175" t="str">
        <f>(Pra!$C31)</f>
        <v>Programowanie strukturalne i obiektowe</v>
      </c>
      <c r="B31" s="258" t="str">
        <f>CONCATENATE(IF(ISERR(FIND(Opis_efektów_inż!$D$5,Pra!$R31))=FALSE,CONCATENATE(Opis_efektów_inż!$A$5,", "),""),IF(ISERR(FIND(Opis_efektów_inż!$D$6,Pra!$R31))=FALSE,CONCATENATE(Opis_efektów_inż!$A$6,", "),""),IF(ISERR(FIND(Opis_efektów_inż!$D$7,Pra!$R31))=FALSE,CONCATENATE(Opis_efektów_inż!$A$7,", "),""),IF(ISERR(FIND(Opis_efektów_inż!$D$8,Pra!$R31))=FALSE,CONCATENATE(Opis_efektów_inż!$A$8,", "),""))</f>
        <v/>
      </c>
      <c r="C31" s="258" t="str">
        <f>CONCATENATE(IF(ISERR(FIND(Opis_efektów_inż!$D$10,Pra!$S31))=FALSE,CONCATENATE(Opis_efektów_inż!$A$10,", "),""),IF(ISERR(FIND(Opis_efektów_inż!$D$11,Pra!$S31))=FALSE,CONCATENATE(Opis_efektów_inż!$A$11,", "),""),IF(ISERR(FIND(Opis_efektów_inż!$D$12,Pra!$S31))=FALSE,CONCATENATE(Opis_efektów_inż!$A$12,", "),""),IF(ISERR(FIND(Opis_efektów_inż!$D$13,Pra!$S31))=FALSE,CONCATENATE(Opis_efektów_inż!$A$13,", "),""),IF(ISERR(FIND(Opis_efektów_inż!$D$14,Pra!$S31))=FALSE,CONCATENATE(Opis_efektów_inż!$A$14,", "),""),IF(ISERR(FIND(Opis_efektów_inż!$D$15,Pra!$S31))=FALSE,CONCATENATE(Opis_efektów_inż!$A$15,", "),""),IF(ISERR(FIND(Opis_efektów_inż!$D$16,Pra!$S31))=FALSE,CONCATENATE(Opis_efektów_inż!$A$16,", "),""),IF(ISERR(FIND(Opis_efektów_inż!$D$17,Pra!$S31))=FALSE,CONCATENATE(Opis_efektów_inż!$A$17,", "),""),IF(ISERR(FIND(Opis_efektów_inż!$D$18,Pra!$S31))=FALSE,CONCATENATE(Opis_efektów_inż!$A$18,", "),""),IF(ISERR(FIND(Opis_efektów_inż!$D$19,Pra!$S31))=FALSE,CONCATENATE(Opis_efektów_inż!$A$19,", "),""),IF(ISERR(FIND(Opis_efektów_inż!$D$20,Pra!$S31))=FALSE,CONCATENATE(Opis_efektów_inż!$A$20,", "),""),IF(ISERR(FIND(Opis_efektów_inż!$D$21,Pra!$S31))=FALSE,CONCATENATE(Opis_efektów_inż!$A$21,", "),""),IF(ISERR(FIND(Opis_efektów_inż!$D$22,Pra!$S31))=FALSE,CONCATENATE(Opis_efektów_inż!$A$22,", "),""),IF(ISERR(FIND(#REF!,Pra!$S31))=FALSE,CONCATENATE(#REF!,", "),""),IF(ISERR(FIND(Opis_efektów_inż!$D$23,Pra!$S31))=FALSE,CONCATENATE(Opis_efektów_inż!$A$23,", "),""))</f>
        <v/>
      </c>
      <c r="D31" s="257"/>
    </row>
    <row r="32" spans="1:4" ht="38.25">
      <c r="A32" s="175" t="str">
        <f>(Pra!$C32)</f>
        <v>Przedmiot obieralny 1 - nauki społeczne: 
1) Zarządzanie mikro i małym przedsiębiorstwem 
2) Zarządzanie projektami</v>
      </c>
      <c r="B32" s="258" t="str">
        <f>CONCATENATE(IF(ISERR(FIND(Opis_efektów_inż!$D$5,Pra!$R32))=FALSE,CONCATENATE(Opis_efektów_inż!$A$5,", "),""),IF(ISERR(FIND(Opis_efektów_inż!$D$6,Pra!$R32))=FALSE,CONCATENATE(Opis_efektów_inż!$A$6,", "),""),IF(ISERR(FIND(Opis_efektów_inż!$D$7,Pra!$R32))=FALSE,CONCATENATE(Opis_efektów_inż!$A$7,", "),""),IF(ISERR(FIND(Opis_efektów_inż!$D$8,Pra!$R32))=FALSE,CONCATENATE(Opis_efektów_inż!$A$8,", "),""))</f>
        <v xml:space="preserve">K1_W25, K1_W27, </v>
      </c>
      <c r="C32" s="258" t="str">
        <f>CONCATENATE(IF(ISERR(FIND(Opis_efektów_inż!$D$10,Pra!$S32))=FALSE,CONCATENATE(Opis_efektów_inż!$A$10,", "),""),IF(ISERR(FIND(Opis_efektów_inż!$D$11,Pra!$S32))=FALSE,CONCATENATE(Opis_efektów_inż!$A$11,", "),""),IF(ISERR(FIND(Opis_efektów_inż!$D$12,Pra!$S32))=FALSE,CONCATENATE(Opis_efektów_inż!$A$12,", "),""),IF(ISERR(FIND(Opis_efektów_inż!$D$13,Pra!$S32))=FALSE,CONCATENATE(Opis_efektów_inż!$A$13,", "),""),IF(ISERR(FIND(Opis_efektów_inż!$D$14,Pra!$S32))=FALSE,CONCATENATE(Opis_efektów_inż!$A$14,", "),""),IF(ISERR(FIND(Opis_efektów_inż!$D$15,Pra!$S32))=FALSE,CONCATENATE(Opis_efektów_inż!$A$15,", "),""),IF(ISERR(FIND(Opis_efektów_inż!$D$16,Pra!$S32))=FALSE,CONCATENATE(Opis_efektów_inż!$A$16,", "),""),IF(ISERR(FIND(Opis_efektów_inż!$D$17,Pra!$S32))=FALSE,CONCATENATE(Opis_efektów_inż!$A$17,", "),""),IF(ISERR(FIND(Opis_efektów_inż!$D$18,Pra!$S32))=FALSE,CONCATENATE(Opis_efektów_inż!$A$18,", "),""),IF(ISERR(FIND(Opis_efektów_inż!$D$19,Pra!$S32))=FALSE,CONCATENATE(Opis_efektów_inż!$A$19,", "),""),IF(ISERR(FIND(Opis_efektów_inż!$D$20,Pra!$S32))=FALSE,CONCATENATE(Opis_efektów_inż!$A$20,", "),""),IF(ISERR(FIND(Opis_efektów_inż!$D$21,Pra!$S32))=FALSE,CONCATENATE(Opis_efektów_inż!$A$21,", "),""),IF(ISERR(FIND(Opis_efektów_inż!$D$22,Pra!$S32))=FALSE,CONCATENATE(Opis_efektów_inż!$A$22,", "),""),IF(ISERR(FIND(#REF!,Pra!$S32))=FALSE,CONCATENATE(#REF!,", "),""),IF(ISERR(FIND(Opis_efektów_inż!$D$23,Pra!$S32))=FALSE,CONCATENATE(Opis_efektów_inż!$A$23,", "),""))</f>
        <v xml:space="preserve">K1_U20, </v>
      </c>
      <c r="D32" s="257"/>
    </row>
    <row r="33" spans="1:4" ht="12.75">
      <c r="A33" s="175" t="str">
        <f>(Pra!$C33)</f>
        <v>Język obcy</v>
      </c>
      <c r="B33" s="258" t="str">
        <f>CONCATENATE(IF(ISERR(FIND(Opis_efektów_inż!$D$5,Pra!$R33))=FALSE,CONCATENATE(Opis_efektów_inż!$A$5,", "),""),IF(ISERR(FIND(Opis_efektów_inż!$D$6,Pra!$R33))=FALSE,CONCATENATE(Opis_efektów_inż!$A$6,", "),""),IF(ISERR(FIND(Opis_efektów_inż!$D$7,Pra!$R33))=FALSE,CONCATENATE(Opis_efektów_inż!$A$7,", "),""),IF(ISERR(FIND(Opis_efektów_inż!$D$8,Pra!$R33))=FALSE,CONCATENATE(Opis_efektów_inż!$A$8,", "),""))</f>
        <v/>
      </c>
      <c r="C33" s="258" t="str">
        <f>CONCATENATE(IF(ISERR(FIND(Opis_efektów_inż!$D$10,Pra!$S33))=FALSE,CONCATENATE(Opis_efektów_inż!$A$10,", "),""),IF(ISERR(FIND(Opis_efektów_inż!$D$11,Pra!$S33))=FALSE,CONCATENATE(Opis_efektów_inż!$A$11,", "),""),IF(ISERR(FIND(Opis_efektów_inż!$D$12,Pra!$S33))=FALSE,CONCATENATE(Opis_efektów_inż!$A$12,", "),""),IF(ISERR(FIND(Opis_efektów_inż!$D$13,Pra!$S33))=FALSE,CONCATENATE(Opis_efektów_inż!$A$13,", "),""),IF(ISERR(FIND(Opis_efektów_inż!$D$14,Pra!$S33))=FALSE,CONCATENATE(Opis_efektów_inż!$A$14,", "),""),IF(ISERR(FIND(Opis_efektów_inż!$D$15,Pra!$S33))=FALSE,CONCATENATE(Opis_efektów_inż!$A$15,", "),""),IF(ISERR(FIND(Opis_efektów_inż!$D$16,Pra!$S33))=FALSE,CONCATENATE(Opis_efektów_inż!$A$16,", "),""),IF(ISERR(FIND(Opis_efektów_inż!$D$17,Pra!$S33))=FALSE,CONCATENATE(Opis_efektów_inż!$A$17,", "),""),IF(ISERR(FIND(Opis_efektów_inż!$D$18,Pra!$S33))=FALSE,CONCATENATE(Opis_efektów_inż!$A$18,", "),""),IF(ISERR(FIND(Opis_efektów_inż!$D$19,Pra!$S33))=FALSE,CONCATENATE(Opis_efektów_inż!$A$19,", "),""),IF(ISERR(FIND(Opis_efektów_inż!$D$20,Pra!$S33))=FALSE,CONCATENATE(Opis_efektów_inż!$A$20,", "),""),IF(ISERR(FIND(Opis_efektów_inż!$D$21,Pra!$S33))=FALSE,CONCATENATE(Opis_efektów_inż!$A$21,", "),""),IF(ISERR(FIND(Opis_efektów_inż!$D$22,Pra!$S33))=FALSE,CONCATENATE(Opis_efektów_inż!$A$22,", "),""),IF(ISERR(FIND(#REF!,Pra!$S33))=FALSE,CONCATENATE(#REF!,", "),""),IF(ISERR(FIND(Opis_efektów_inż!$D$23,Pra!$S33))=FALSE,CONCATENATE(Opis_efektów_inż!$A$23,", "),""))</f>
        <v/>
      </c>
      <c r="D33" s="257"/>
    </row>
    <row r="34" spans="1:4" ht="12.75">
      <c r="A34" s="175" t="str">
        <f>(Pra!$C34)</f>
        <v>Wychowanie fizyczne</v>
      </c>
      <c r="B34" s="258" t="str">
        <f>CONCATENATE(IF(ISERR(FIND(Opis_efektów_inż!$D$5,Pra!$R34))=FALSE,CONCATENATE(Opis_efektów_inż!$A$5,", "),""),IF(ISERR(FIND(Opis_efektów_inż!$D$6,Pra!$R34))=FALSE,CONCATENATE(Opis_efektów_inż!$A$6,", "),""),IF(ISERR(FIND(Opis_efektów_inż!$D$7,Pra!$R34))=FALSE,CONCATENATE(Opis_efektów_inż!$A$7,", "),""),IF(ISERR(FIND(Opis_efektów_inż!$D$8,Pra!$R34))=FALSE,CONCATENATE(Opis_efektów_inż!$A$8,", "),""))</f>
        <v/>
      </c>
      <c r="C34" s="258" t="str">
        <f>CONCATENATE(IF(ISERR(FIND(Opis_efektów_inż!$D$10,Pra!$S34))=FALSE,CONCATENATE(Opis_efektów_inż!$A$10,", "),""),IF(ISERR(FIND(Opis_efektów_inż!$D$11,Pra!$S34))=FALSE,CONCATENATE(Opis_efektów_inż!$A$11,", "),""),IF(ISERR(FIND(Opis_efektów_inż!$D$12,Pra!$S34))=FALSE,CONCATENATE(Opis_efektów_inż!$A$12,", "),""),IF(ISERR(FIND(Opis_efektów_inż!$D$13,Pra!$S34))=FALSE,CONCATENATE(Opis_efektów_inż!$A$13,", "),""),IF(ISERR(FIND(Opis_efektów_inż!$D$14,Pra!$S34))=FALSE,CONCATENATE(Opis_efektów_inż!$A$14,", "),""),IF(ISERR(FIND(Opis_efektów_inż!$D$15,Pra!$S34))=FALSE,CONCATENATE(Opis_efektów_inż!$A$15,", "),""),IF(ISERR(FIND(Opis_efektów_inż!$D$16,Pra!$S34))=FALSE,CONCATENATE(Opis_efektów_inż!$A$16,", "),""),IF(ISERR(FIND(Opis_efektów_inż!$D$17,Pra!$S34))=FALSE,CONCATENATE(Opis_efektów_inż!$A$17,", "),""),IF(ISERR(FIND(Opis_efektów_inż!$D$18,Pra!$S34))=FALSE,CONCATENATE(Opis_efektów_inż!$A$18,", "),""),IF(ISERR(FIND(Opis_efektów_inż!$D$19,Pra!$S34))=FALSE,CONCATENATE(Opis_efektów_inż!$A$19,", "),""),IF(ISERR(FIND(Opis_efektów_inż!$D$20,Pra!$S34))=FALSE,CONCATENATE(Opis_efektów_inż!$A$20,", "),""),IF(ISERR(FIND(Opis_efektów_inż!$D$21,Pra!$S34))=FALSE,CONCATENATE(Opis_efektów_inż!$A$21,", "),""),IF(ISERR(FIND(Opis_efektów_inż!$D$22,Pra!$S34))=FALSE,CONCATENATE(Opis_efektów_inż!$A$22,", "),""),IF(ISERR(FIND(#REF!,Pra!$S34))=FALSE,CONCATENATE(#REF!,", "),""),IF(ISERR(FIND(Opis_efektów_inż!$D$23,Pra!$S34))=FALSE,CONCATENATE(Opis_efektów_inż!$A$23,", "),""))</f>
        <v/>
      </c>
      <c r="D34" s="257"/>
    </row>
    <row r="35" spans="1:4" ht="12.75">
      <c r="A35" s="175">
        <f>(Pra!$C35)</f>
        <v>0</v>
      </c>
      <c r="B35" s="258" t="str">
        <f>CONCATENATE(IF(ISERR(FIND(Opis_efektów_inż!$D$5,Pra!$R35))=FALSE,CONCATENATE(Opis_efektów_inż!$A$5,", "),""),IF(ISERR(FIND(Opis_efektów_inż!$D$6,Pra!$R35))=FALSE,CONCATENATE(Opis_efektów_inż!$A$6,", "),""),IF(ISERR(FIND(Opis_efektów_inż!$D$7,Pra!$R35))=FALSE,CONCATENATE(Opis_efektów_inż!$A$7,", "),""),IF(ISERR(FIND(Opis_efektów_inż!$D$8,Pra!$R35))=FALSE,CONCATENATE(Opis_efektów_inż!$A$8,", "),""))</f>
        <v/>
      </c>
      <c r="C35" s="258" t="str">
        <f>CONCATENATE(IF(ISERR(FIND(Opis_efektów_inż!$D$10,Pra!$S35))=FALSE,CONCATENATE(Opis_efektów_inż!$A$10,", "),""),IF(ISERR(FIND(Opis_efektów_inż!$D$11,Pra!$S35))=FALSE,CONCATENATE(Opis_efektów_inż!$A$11,", "),""),IF(ISERR(FIND(Opis_efektów_inż!$D$12,Pra!$S35))=FALSE,CONCATENATE(Opis_efektów_inż!$A$12,", "),""),IF(ISERR(FIND(Opis_efektów_inż!$D$13,Pra!$S35))=FALSE,CONCATENATE(Opis_efektów_inż!$A$13,", "),""),IF(ISERR(FIND(Opis_efektów_inż!$D$14,Pra!$S35))=FALSE,CONCATENATE(Opis_efektów_inż!$A$14,", "),""),IF(ISERR(FIND(Opis_efektów_inż!$D$15,Pra!$S35))=FALSE,CONCATENATE(Opis_efektów_inż!$A$15,", "),""),IF(ISERR(FIND(Opis_efektów_inż!$D$16,Pra!$S35))=FALSE,CONCATENATE(Opis_efektów_inż!$A$16,", "),""),IF(ISERR(FIND(Opis_efektów_inż!$D$17,Pra!$S35))=FALSE,CONCATENATE(Opis_efektów_inż!$A$17,", "),""),IF(ISERR(FIND(Opis_efektów_inż!$D$18,Pra!$S35))=FALSE,CONCATENATE(Opis_efektów_inż!$A$18,", "),""),IF(ISERR(FIND(Opis_efektów_inż!$D$19,Pra!$S35))=FALSE,CONCATENATE(Opis_efektów_inż!$A$19,", "),""),IF(ISERR(FIND(Opis_efektów_inż!$D$20,Pra!$S35))=FALSE,CONCATENATE(Opis_efektów_inż!$A$20,", "),""),IF(ISERR(FIND(Opis_efektów_inż!$D$21,Pra!$S35))=FALSE,CONCATENATE(Opis_efektów_inż!$A$21,", "),""),IF(ISERR(FIND(Opis_efektów_inż!$D$22,Pra!$S35))=FALSE,CONCATENATE(Opis_efektów_inż!$A$22,", "),""),IF(ISERR(FIND(#REF!,Pra!$S35))=FALSE,CONCATENATE(#REF!,", "),""),IF(ISERR(FIND(Opis_efektów_inż!$D$23,Pra!$S35))=FALSE,CONCATENATE(Opis_efektów_inż!$A$23,", "),""))</f>
        <v/>
      </c>
      <c r="D35" s="257"/>
    </row>
    <row r="36" spans="1:4" ht="12.75">
      <c r="A36" s="175">
        <f>(Pra!$C36)</f>
        <v>0</v>
      </c>
      <c r="B36" s="258" t="str">
        <f>CONCATENATE(IF(ISERR(FIND(Opis_efektów_inż!$D$5,Pra!$R36))=FALSE,CONCATENATE(Opis_efektów_inż!$A$5,", "),""),IF(ISERR(FIND(Opis_efektów_inż!$D$6,Pra!$R36))=FALSE,CONCATENATE(Opis_efektów_inż!$A$6,", "),""),IF(ISERR(FIND(Opis_efektów_inż!$D$7,Pra!$R36))=FALSE,CONCATENATE(Opis_efektów_inż!$A$7,", "),""),IF(ISERR(FIND(Opis_efektów_inż!$D$8,Pra!$R36))=FALSE,CONCATENATE(Opis_efektów_inż!$A$8,", "),""))</f>
        <v/>
      </c>
      <c r="C36" s="258" t="str">
        <f>CONCATENATE(IF(ISERR(FIND(Opis_efektów_inż!$D$10,Pra!$S36))=FALSE,CONCATENATE(Opis_efektów_inż!$A$10,", "),""),IF(ISERR(FIND(Opis_efektów_inż!$D$11,Pra!$S36))=FALSE,CONCATENATE(Opis_efektów_inż!$A$11,", "),""),IF(ISERR(FIND(Opis_efektów_inż!$D$12,Pra!$S36))=FALSE,CONCATENATE(Opis_efektów_inż!$A$12,", "),""),IF(ISERR(FIND(Opis_efektów_inż!$D$13,Pra!$S36))=FALSE,CONCATENATE(Opis_efektów_inż!$A$13,", "),""),IF(ISERR(FIND(Opis_efektów_inż!$D$14,Pra!$S36))=FALSE,CONCATENATE(Opis_efektów_inż!$A$14,", "),""),IF(ISERR(FIND(Opis_efektów_inż!$D$15,Pra!$S36))=FALSE,CONCATENATE(Opis_efektów_inż!$A$15,", "),""),IF(ISERR(FIND(Opis_efektów_inż!$D$16,Pra!$S36))=FALSE,CONCATENATE(Opis_efektów_inż!$A$16,", "),""),IF(ISERR(FIND(Opis_efektów_inż!$D$17,Pra!$S36))=FALSE,CONCATENATE(Opis_efektów_inż!$A$17,", "),""),IF(ISERR(FIND(Opis_efektów_inż!$D$18,Pra!$S36))=FALSE,CONCATENATE(Opis_efektów_inż!$A$18,", "),""),IF(ISERR(FIND(Opis_efektów_inż!$D$19,Pra!$S36))=FALSE,CONCATENATE(Opis_efektów_inż!$A$19,", "),""),IF(ISERR(FIND(Opis_efektów_inż!$D$20,Pra!$S36))=FALSE,CONCATENATE(Opis_efektów_inż!$A$20,", "),""),IF(ISERR(FIND(Opis_efektów_inż!$D$21,Pra!$S36))=FALSE,CONCATENATE(Opis_efektów_inż!$A$21,", "),""),IF(ISERR(FIND(Opis_efektów_inż!$D$22,Pra!$S36))=FALSE,CONCATENATE(Opis_efektów_inż!$A$22,", "),""),IF(ISERR(FIND(#REF!,Pra!$S36))=FALSE,CONCATENATE(#REF!,", "),""),IF(ISERR(FIND(Opis_efektów_inż!$D$23,Pra!$S36))=FALSE,CONCATENATE(Opis_efektów_inż!$A$23,", "),""))</f>
        <v/>
      </c>
      <c r="D36" s="257"/>
    </row>
    <row r="37" spans="1:4" ht="12.75">
      <c r="A37" s="172" t="str">
        <f>(Pra!$C37)</f>
        <v>Semestr 3:</v>
      </c>
      <c r="B37" s="258" t="str">
        <f>CONCATENATE(IF(ISERR(FIND(Opis_efektów_inż!$D$5,Pra!$R37))=FALSE,CONCATENATE(Opis_efektów_inż!$A$5,", "),""),IF(ISERR(FIND(Opis_efektów_inż!$D$6,Pra!$R37))=FALSE,CONCATENATE(Opis_efektów_inż!$A$6,", "),""),IF(ISERR(FIND(Opis_efektów_inż!$D$7,Pra!$R37))=FALSE,CONCATENATE(Opis_efektów_inż!$A$7,", "),""),IF(ISERR(FIND(Opis_efektów_inż!$D$8,Pra!$R37))=FALSE,CONCATENATE(Opis_efektów_inż!$A$8,", "),""))</f>
        <v/>
      </c>
      <c r="C37" s="258" t="str">
        <f>CONCATENATE(IF(ISERR(FIND(Opis_efektów_inż!$D$10,Pra!$S37))=FALSE,CONCATENATE(Opis_efektów_inż!$A$10,", "),""),IF(ISERR(FIND(Opis_efektów_inż!$D$11,Pra!$S37))=FALSE,CONCATENATE(Opis_efektów_inż!$A$11,", "),""),IF(ISERR(FIND(Opis_efektów_inż!$D$12,Pra!$S37))=FALSE,CONCATENATE(Opis_efektów_inż!$A$12,", "),""),IF(ISERR(FIND(Opis_efektów_inż!$D$13,Pra!$S37))=FALSE,CONCATENATE(Opis_efektów_inż!$A$13,", "),""),IF(ISERR(FIND(Opis_efektów_inż!$D$14,Pra!$S37))=FALSE,CONCATENATE(Opis_efektów_inż!$A$14,", "),""),IF(ISERR(FIND(Opis_efektów_inż!$D$15,Pra!$S37))=FALSE,CONCATENATE(Opis_efektów_inż!$A$15,", "),""),IF(ISERR(FIND(Opis_efektów_inż!$D$16,Pra!$S37))=FALSE,CONCATENATE(Opis_efektów_inż!$A$16,", "),""),IF(ISERR(FIND(Opis_efektów_inż!$D$17,Pra!$S37))=FALSE,CONCATENATE(Opis_efektów_inż!$A$17,", "),""),IF(ISERR(FIND(Opis_efektów_inż!$D$18,Pra!$S37))=FALSE,CONCATENATE(Opis_efektów_inż!$A$18,", "),""),IF(ISERR(FIND(Opis_efektów_inż!$D$19,Pra!$S37))=FALSE,CONCATENATE(Opis_efektów_inż!$A$19,", "),""),IF(ISERR(FIND(Opis_efektów_inż!$D$20,Pra!$S37))=FALSE,CONCATENATE(Opis_efektów_inż!$A$20,", "),""),IF(ISERR(FIND(Opis_efektów_inż!$D$21,Pra!$S37))=FALSE,CONCATENATE(Opis_efektów_inż!$A$21,", "),""),IF(ISERR(FIND(Opis_efektów_inż!$D$22,Pra!$S37))=FALSE,CONCATENATE(Opis_efektów_inż!$A$22,", "),""),IF(ISERR(FIND(#REF!,Pra!$S37))=FALSE,CONCATENATE(#REF!,", "),""),IF(ISERR(FIND(Opis_efektów_inż!$D$23,Pra!$S37))=FALSE,CONCATENATE(Opis_efektów_inż!$A$23,", "),""))</f>
        <v/>
      </c>
      <c r="D37" s="257"/>
    </row>
    <row r="38" spans="1:4" ht="12.75">
      <c r="A38" s="172" t="str">
        <f>(Pra!$C38)</f>
        <v>Moduł kształcenia</v>
      </c>
      <c r="B38" s="258" t="str">
        <f>CONCATENATE(IF(ISERR(FIND(Opis_efektów_inż!$D$5,Pra!$R38))=FALSE,CONCATENATE(Opis_efektów_inż!$A$5,", "),""),IF(ISERR(FIND(Opis_efektów_inż!$D$6,Pra!$R38))=FALSE,CONCATENATE(Opis_efektów_inż!$A$6,", "),""),IF(ISERR(FIND(Opis_efektów_inż!$D$7,Pra!$R38))=FALSE,CONCATENATE(Opis_efektów_inż!$A$7,", "),""),IF(ISERR(FIND(Opis_efektów_inż!$D$8,Pra!$R38))=FALSE,CONCATENATE(Opis_efektów_inż!$A$8,", "),""))</f>
        <v/>
      </c>
      <c r="C38" s="258" t="str">
        <f>CONCATENATE(IF(ISERR(FIND(Opis_efektów_inż!$D$10,Pra!$S38))=FALSE,CONCATENATE(Opis_efektów_inż!$A$10,", "),""),IF(ISERR(FIND(Opis_efektów_inż!$D$11,Pra!$S38))=FALSE,CONCATENATE(Opis_efektów_inż!$A$11,", "),""),IF(ISERR(FIND(Opis_efektów_inż!$D$12,Pra!$S38))=FALSE,CONCATENATE(Opis_efektów_inż!$A$12,", "),""),IF(ISERR(FIND(Opis_efektów_inż!$D$13,Pra!$S38))=FALSE,CONCATENATE(Opis_efektów_inż!$A$13,", "),""),IF(ISERR(FIND(Opis_efektów_inż!$D$14,Pra!$S38))=FALSE,CONCATENATE(Opis_efektów_inż!$A$14,", "),""),IF(ISERR(FIND(Opis_efektów_inż!$D$15,Pra!$S38))=FALSE,CONCATENATE(Opis_efektów_inż!$A$15,", "),""),IF(ISERR(FIND(Opis_efektów_inż!$D$16,Pra!$S38))=FALSE,CONCATENATE(Opis_efektów_inż!$A$16,", "),""),IF(ISERR(FIND(Opis_efektów_inż!$D$17,Pra!$S38))=FALSE,CONCATENATE(Opis_efektów_inż!$A$17,", "),""),IF(ISERR(FIND(Opis_efektów_inż!$D$18,Pra!$S38))=FALSE,CONCATENATE(Opis_efektów_inż!$A$18,", "),""),IF(ISERR(FIND(Opis_efektów_inż!$D$19,Pra!$S38))=FALSE,CONCATENATE(Opis_efektów_inż!$A$19,", "),""),IF(ISERR(FIND(Opis_efektów_inż!$D$20,Pra!$S38))=FALSE,CONCATENATE(Opis_efektów_inż!$A$20,", "),""),IF(ISERR(FIND(Opis_efektów_inż!$D$21,Pra!$S38))=FALSE,CONCATENATE(Opis_efektów_inż!$A$21,", "),""),IF(ISERR(FIND(Opis_efektów_inż!$D$22,Pra!$S38))=FALSE,CONCATENATE(Opis_efektów_inż!$A$22,", "),""),IF(ISERR(FIND(#REF!,Pra!$S38))=FALSE,CONCATENATE(#REF!,", "),""),IF(ISERR(FIND(Opis_efektów_inż!$D$23,Pra!$S38))=FALSE,CONCATENATE(Opis_efektów_inż!$A$23,", "),""))</f>
        <v/>
      </c>
      <c r="D38" s="257"/>
    </row>
    <row r="39" spans="1:4" ht="12.75">
      <c r="A39" s="175" t="str">
        <f>(Pra!$C39)</f>
        <v>Przetwarzanie sygnałów</v>
      </c>
      <c r="B39" s="258" t="str">
        <f>CONCATENATE(IF(ISERR(FIND(Opis_efektów_inż!$D$5,Pra!$R39))=FALSE,CONCATENATE(Opis_efektów_inż!$A$5,", "),""),IF(ISERR(FIND(Opis_efektów_inż!$D$6,Pra!$R39))=FALSE,CONCATENATE(Opis_efektów_inż!$A$6,", "),""),IF(ISERR(FIND(Opis_efektów_inż!$D$7,Pra!$R39))=FALSE,CONCATENATE(Opis_efektów_inż!$A$7,", "),""),IF(ISERR(FIND(Opis_efektów_inż!$D$8,Pra!$R39))=FALSE,CONCATENATE(Opis_efektów_inż!$A$8,", "),""))</f>
        <v/>
      </c>
      <c r="C39" s="258" t="str">
        <f>CONCATENATE(IF(ISERR(FIND(Opis_efektów_inż!$D$10,Pra!$S39))=FALSE,CONCATENATE(Opis_efektów_inż!$A$10,", "),""),IF(ISERR(FIND(Opis_efektów_inż!$D$11,Pra!$S39))=FALSE,CONCATENATE(Opis_efektów_inż!$A$11,", "),""),IF(ISERR(FIND(Opis_efektów_inż!$D$12,Pra!$S39))=FALSE,CONCATENATE(Opis_efektów_inż!$A$12,", "),""),IF(ISERR(FIND(Opis_efektów_inż!$D$13,Pra!$S39))=FALSE,CONCATENATE(Opis_efektów_inż!$A$13,", "),""),IF(ISERR(FIND(Opis_efektów_inż!$D$14,Pra!$S39))=FALSE,CONCATENATE(Opis_efektów_inż!$A$14,", "),""),IF(ISERR(FIND(Opis_efektów_inż!$D$15,Pra!$S39))=FALSE,CONCATENATE(Opis_efektów_inż!$A$15,", "),""),IF(ISERR(FIND(Opis_efektów_inż!$D$16,Pra!$S39))=FALSE,CONCATENATE(Opis_efektów_inż!$A$16,", "),""),IF(ISERR(FIND(Opis_efektów_inż!$D$17,Pra!$S39))=FALSE,CONCATENATE(Opis_efektów_inż!$A$17,", "),""),IF(ISERR(FIND(Opis_efektów_inż!$D$18,Pra!$S39))=FALSE,CONCATENATE(Opis_efektów_inż!$A$18,", "),""),IF(ISERR(FIND(Opis_efektów_inż!$D$19,Pra!$S39))=FALSE,CONCATENATE(Opis_efektów_inż!$A$19,", "),""),IF(ISERR(FIND(Opis_efektów_inż!$D$20,Pra!$S39))=FALSE,CONCATENATE(Opis_efektów_inż!$A$20,", "),""),IF(ISERR(FIND(Opis_efektów_inż!$D$21,Pra!$S39))=FALSE,CONCATENATE(Opis_efektów_inż!$A$21,", "),""),IF(ISERR(FIND(Opis_efektów_inż!$D$22,Pra!$S39))=FALSE,CONCATENATE(Opis_efektów_inż!$A$22,", "),""),IF(ISERR(FIND(#REF!,Pra!$S39))=FALSE,CONCATENATE(#REF!,", "),""),IF(ISERR(FIND(Opis_efektów_inż!$D$23,Pra!$S39))=FALSE,CONCATENATE(Opis_efektów_inż!$A$23,", "),""))</f>
        <v xml:space="preserve">K1_U9, </v>
      </c>
      <c r="D39" s="257"/>
    </row>
    <row r="40" spans="1:4" ht="25.5">
      <c r="A40" s="175" t="str">
        <f>(Pra!$C40)</f>
        <v>Podstawy automatyki</v>
      </c>
      <c r="B40" s="258" t="str">
        <f>CONCATENATE(IF(ISERR(FIND(Opis_efektów_inż!$D$5,Pra!$R40))=FALSE,CONCATENATE(Opis_efektów_inż!$A$5,", "),""),IF(ISERR(FIND(Opis_efektów_inż!$D$6,Pra!$R40))=FALSE,CONCATENATE(Opis_efektów_inż!$A$6,", "),""),IF(ISERR(FIND(Opis_efektów_inż!$D$7,Pra!$R40))=FALSE,CONCATENATE(Opis_efektów_inż!$A$7,", "),""),IF(ISERR(FIND(Opis_efektów_inż!$D$8,Pra!$R40))=FALSE,CONCATENATE(Opis_efektów_inż!$A$8,", "),""))</f>
        <v/>
      </c>
      <c r="C40" s="258" t="str">
        <f>CONCATENATE(IF(ISERR(FIND(Opis_efektów_inż!$D$10,Pra!$S40))=FALSE,CONCATENATE(Opis_efektów_inż!$A$10,", "),""),IF(ISERR(FIND(Opis_efektów_inż!$D$11,Pra!$S40))=FALSE,CONCATENATE(Opis_efektów_inż!$A$11,", "),""),IF(ISERR(FIND(Opis_efektów_inż!$D$12,Pra!$S40))=FALSE,CONCATENATE(Opis_efektów_inż!$A$12,", "),""),IF(ISERR(FIND(Opis_efektów_inż!$D$13,Pra!$S40))=FALSE,CONCATENATE(Opis_efektów_inż!$A$13,", "),""),IF(ISERR(FIND(Opis_efektów_inż!$D$14,Pra!$S40))=FALSE,CONCATENATE(Opis_efektów_inż!$A$14,", "),""),IF(ISERR(FIND(Opis_efektów_inż!$D$15,Pra!$S40))=FALSE,CONCATENATE(Opis_efektów_inż!$A$15,", "),""),IF(ISERR(FIND(Opis_efektów_inż!$D$16,Pra!$S40))=FALSE,CONCATENATE(Opis_efektów_inż!$A$16,", "),""),IF(ISERR(FIND(Opis_efektów_inż!$D$17,Pra!$S40))=FALSE,CONCATENATE(Opis_efektów_inż!$A$17,", "),""),IF(ISERR(FIND(Opis_efektów_inż!$D$18,Pra!$S40))=FALSE,CONCATENATE(Opis_efektów_inż!$A$18,", "),""),IF(ISERR(FIND(Opis_efektów_inż!$D$19,Pra!$S40))=FALSE,CONCATENATE(Opis_efektów_inż!$A$19,", "),""),IF(ISERR(FIND(Opis_efektów_inż!$D$20,Pra!$S40))=FALSE,CONCATENATE(Opis_efektów_inż!$A$20,", "),""),IF(ISERR(FIND(Opis_efektów_inż!$D$21,Pra!$S40))=FALSE,CONCATENATE(Opis_efektów_inż!$A$21,", "),""),IF(ISERR(FIND(Opis_efektów_inż!$D$22,Pra!$S40))=FALSE,CONCATENATE(Opis_efektów_inż!$A$22,", "),""),IF(ISERR(FIND(#REF!,Pra!$S40))=FALSE,CONCATENATE(#REF!,", "),""),IF(ISERR(FIND(Opis_efektów_inż!$D$23,Pra!$S40))=FALSE,CONCATENATE(Opis_efektów_inż!$A$23,", "),""))</f>
        <v xml:space="preserve">K1_U10, K1_U14, K1_U12, </v>
      </c>
      <c r="D40" s="257"/>
    </row>
    <row r="41" spans="1:4" ht="12.75">
      <c r="A41" s="175" t="str">
        <f>(Pra!$C41)</f>
        <v>Podstawy robotyki</v>
      </c>
      <c r="B41" s="258" t="str">
        <f>CONCATENATE(IF(ISERR(FIND(Opis_efektów_inż!$D$5,Pra!$R41))=FALSE,CONCATENATE(Opis_efektów_inż!$A$5,", "),""),IF(ISERR(FIND(Opis_efektów_inż!$D$6,Pra!$R41))=FALSE,CONCATENATE(Opis_efektów_inż!$A$6,", "),""),IF(ISERR(FIND(Opis_efektów_inż!$D$7,Pra!$R41))=FALSE,CONCATENATE(Opis_efektów_inż!$A$7,", "),""),IF(ISERR(FIND(Opis_efektów_inż!$D$8,Pra!$R41))=FALSE,CONCATENATE(Opis_efektów_inż!$A$8,", "),""))</f>
        <v xml:space="preserve">K1_W21, </v>
      </c>
      <c r="C41" s="258" t="str">
        <f>CONCATENATE(IF(ISERR(FIND(Opis_efektów_inż!$D$10,Pra!$S41))=FALSE,CONCATENATE(Opis_efektów_inż!$A$10,", "),""),IF(ISERR(FIND(Opis_efektów_inż!$D$11,Pra!$S41))=FALSE,CONCATENATE(Opis_efektów_inż!$A$11,", "),""),IF(ISERR(FIND(Opis_efektów_inż!$D$12,Pra!$S41))=FALSE,CONCATENATE(Opis_efektów_inż!$A$12,", "),""),IF(ISERR(FIND(Opis_efektów_inż!$D$13,Pra!$S41))=FALSE,CONCATENATE(Opis_efektów_inż!$A$13,", "),""),IF(ISERR(FIND(Opis_efektów_inż!$D$14,Pra!$S41))=FALSE,CONCATENATE(Opis_efektów_inż!$A$14,", "),""),IF(ISERR(FIND(Opis_efektów_inż!$D$15,Pra!$S41))=FALSE,CONCATENATE(Opis_efektów_inż!$A$15,", "),""),IF(ISERR(FIND(Opis_efektów_inż!$D$16,Pra!$S41))=FALSE,CONCATENATE(Opis_efektów_inż!$A$16,", "),""),IF(ISERR(FIND(Opis_efektów_inż!$D$17,Pra!$S41))=FALSE,CONCATENATE(Opis_efektów_inż!$A$17,", "),""),IF(ISERR(FIND(Opis_efektów_inż!$D$18,Pra!$S41))=FALSE,CONCATENATE(Opis_efektów_inż!$A$18,", "),""),IF(ISERR(FIND(Opis_efektów_inż!$D$19,Pra!$S41))=FALSE,CONCATENATE(Opis_efektów_inż!$A$19,", "),""),IF(ISERR(FIND(Opis_efektów_inż!$D$20,Pra!$S41))=FALSE,CONCATENATE(Opis_efektów_inż!$A$20,", "),""),IF(ISERR(FIND(Opis_efektów_inż!$D$21,Pra!$S41))=FALSE,CONCATENATE(Opis_efektów_inż!$A$21,", "),""),IF(ISERR(FIND(Opis_efektów_inż!$D$22,Pra!$S41))=FALSE,CONCATENATE(Opis_efektów_inż!$A$22,", "),""),IF(ISERR(FIND(#REF!,Pra!$S41))=FALSE,CONCATENATE(#REF!,", "),""),IF(ISERR(FIND(Opis_efektów_inż!$D$23,Pra!$S41))=FALSE,CONCATENATE(Opis_efektów_inż!$A$23,", "),""))</f>
        <v xml:space="preserve">K1_U11, K1_U24, </v>
      </c>
      <c r="D41" s="257"/>
    </row>
    <row r="42" spans="1:4" ht="12.75">
      <c r="A42" s="175" t="str">
        <f>(Pra!$C42)</f>
        <v>Podstawy elektroniki</v>
      </c>
      <c r="B42" s="258" t="str">
        <f>CONCATENATE(IF(ISERR(FIND(Opis_efektów_inż!$D$5,Pra!$R42))=FALSE,CONCATENATE(Opis_efektów_inż!$A$5,", "),""),IF(ISERR(FIND(Opis_efektów_inż!$D$6,Pra!$R42))=FALSE,CONCATENATE(Opis_efektów_inż!$A$6,", "),""),IF(ISERR(FIND(Opis_efektów_inż!$D$7,Pra!$R42))=FALSE,CONCATENATE(Opis_efektów_inż!$A$7,", "),""),IF(ISERR(FIND(Opis_efektów_inż!$D$8,Pra!$R42))=FALSE,CONCATENATE(Opis_efektów_inż!$A$8,", "),""))</f>
        <v/>
      </c>
      <c r="C42" s="258" t="str">
        <f>CONCATENATE(IF(ISERR(FIND(Opis_efektów_inż!$D$10,Pra!$S42))=FALSE,CONCATENATE(Opis_efektów_inż!$A$10,", "),""),IF(ISERR(FIND(Opis_efektów_inż!$D$11,Pra!$S42))=FALSE,CONCATENATE(Opis_efektów_inż!$A$11,", "),""),IF(ISERR(FIND(Opis_efektów_inż!$D$12,Pra!$S42))=FALSE,CONCATENATE(Opis_efektów_inż!$A$12,", "),""),IF(ISERR(FIND(Opis_efektów_inż!$D$13,Pra!$S42))=FALSE,CONCATENATE(Opis_efektów_inż!$A$13,", "),""),IF(ISERR(FIND(Opis_efektów_inż!$D$14,Pra!$S42))=FALSE,CONCATENATE(Opis_efektów_inż!$A$14,", "),""),IF(ISERR(FIND(Opis_efektów_inż!$D$15,Pra!$S42))=FALSE,CONCATENATE(Opis_efektów_inż!$A$15,", "),""),IF(ISERR(FIND(Opis_efektów_inż!$D$16,Pra!$S42))=FALSE,CONCATENATE(Opis_efektów_inż!$A$16,", "),""),IF(ISERR(FIND(Opis_efektów_inż!$D$17,Pra!$S42))=FALSE,CONCATENATE(Opis_efektów_inż!$A$17,", "),""),IF(ISERR(FIND(Opis_efektów_inż!$D$18,Pra!$S42))=FALSE,CONCATENATE(Opis_efektów_inż!$A$18,", "),""),IF(ISERR(FIND(Opis_efektów_inż!$D$19,Pra!$S42))=FALSE,CONCATENATE(Opis_efektów_inż!$A$19,", "),""),IF(ISERR(FIND(Opis_efektów_inż!$D$20,Pra!$S42))=FALSE,CONCATENATE(Opis_efektów_inż!$A$20,", "),""),IF(ISERR(FIND(Opis_efektów_inż!$D$21,Pra!$S42))=FALSE,CONCATENATE(Opis_efektów_inż!$A$21,", "),""),IF(ISERR(FIND(Opis_efektów_inż!$D$22,Pra!$S42))=FALSE,CONCATENATE(Opis_efektów_inż!$A$22,", "),""),IF(ISERR(FIND(#REF!,Pra!$S42))=FALSE,CONCATENATE(#REF!,", "),""),IF(ISERR(FIND(Opis_efektów_inż!$D$23,Pra!$S42))=FALSE,CONCATENATE(Opis_efektów_inż!$A$23,", "),""))</f>
        <v xml:space="preserve">K1_U25, </v>
      </c>
      <c r="D42" s="257"/>
    </row>
    <row r="43" spans="1:4" ht="12.75">
      <c r="A43" s="175" t="str">
        <f>(Pra!$C43)</f>
        <v>Systemy czasu rzeczywistego</v>
      </c>
      <c r="B43" s="258" t="str">
        <f>CONCATENATE(IF(ISERR(FIND(Opis_efektów_inż!$D$5,Pra!$R43))=FALSE,CONCATENATE(Opis_efektów_inż!$A$5,", "),""),IF(ISERR(FIND(Opis_efektów_inż!$D$6,Pra!$R43))=FALSE,CONCATENATE(Opis_efektów_inż!$A$6,", "),""),IF(ISERR(FIND(Opis_efektów_inż!$D$7,Pra!$R43))=FALSE,CONCATENATE(Opis_efektów_inż!$A$7,", "),""),IF(ISERR(FIND(Opis_efektów_inż!$D$8,Pra!$R43))=FALSE,CONCATENATE(Opis_efektów_inż!$A$8,", "),""))</f>
        <v/>
      </c>
      <c r="C43" s="258" t="str">
        <f>CONCATENATE(IF(ISERR(FIND(Opis_efektów_inż!$D$10,Pra!$S43))=FALSE,CONCATENATE(Opis_efektów_inż!$A$10,", "),""),IF(ISERR(FIND(Opis_efektów_inż!$D$11,Pra!$S43))=FALSE,CONCATENATE(Opis_efektów_inż!$A$11,", "),""),IF(ISERR(FIND(Opis_efektów_inż!$D$12,Pra!$S43))=FALSE,CONCATENATE(Opis_efektów_inż!$A$12,", "),""),IF(ISERR(FIND(Opis_efektów_inż!$D$13,Pra!$S43))=FALSE,CONCATENATE(Opis_efektów_inż!$A$13,", "),""),IF(ISERR(FIND(Opis_efektów_inż!$D$14,Pra!$S43))=FALSE,CONCATENATE(Opis_efektów_inż!$A$14,", "),""),IF(ISERR(FIND(Opis_efektów_inż!$D$15,Pra!$S43))=FALSE,CONCATENATE(Opis_efektów_inż!$A$15,", "),""),IF(ISERR(FIND(Opis_efektów_inż!$D$16,Pra!$S43))=FALSE,CONCATENATE(Opis_efektów_inż!$A$16,", "),""),IF(ISERR(FIND(Opis_efektów_inż!$D$17,Pra!$S43))=FALSE,CONCATENATE(Opis_efektów_inż!$A$17,", "),""),IF(ISERR(FIND(Opis_efektów_inż!$D$18,Pra!$S43))=FALSE,CONCATENATE(Opis_efektów_inż!$A$18,", "),""),IF(ISERR(FIND(Opis_efektów_inż!$D$19,Pra!$S43))=FALSE,CONCATENATE(Opis_efektów_inż!$A$19,", "),""),IF(ISERR(FIND(Opis_efektów_inż!$D$20,Pra!$S43))=FALSE,CONCATENATE(Opis_efektów_inż!$A$20,", "),""),IF(ISERR(FIND(Opis_efektów_inż!$D$21,Pra!$S43))=FALSE,CONCATENATE(Opis_efektów_inż!$A$21,", "),""),IF(ISERR(FIND(Opis_efektów_inż!$D$22,Pra!$S43))=FALSE,CONCATENATE(Opis_efektów_inż!$A$22,", "),""),IF(ISERR(FIND(#REF!,Pra!$S43))=FALSE,CONCATENATE(#REF!,", "),""),IF(ISERR(FIND(Opis_efektów_inż!$D$23,Pra!$S43))=FALSE,CONCATENATE(Opis_efektów_inż!$A$23,", "),""))</f>
        <v xml:space="preserve">K1_U28, </v>
      </c>
      <c r="D43" s="257"/>
    </row>
    <row r="44" spans="1:4" ht="25.5">
      <c r="A44" s="175" t="str">
        <f>(Pra!$C44)</f>
        <v>Grafika inżynierska</v>
      </c>
      <c r="B44" s="258" t="str">
        <f>CONCATENATE(IF(ISERR(FIND(Opis_efektów_inż!$D$5,Pra!$R44))=FALSE,CONCATENATE(Opis_efektów_inż!$A$5,", "),""),IF(ISERR(FIND(Opis_efektów_inż!$D$6,Pra!$R44))=FALSE,CONCATENATE(Opis_efektów_inż!$A$6,", "),""),IF(ISERR(FIND(Opis_efektów_inż!$D$7,Pra!$R44))=FALSE,CONCATENATE(Opis_efektów_inż!$A$7,", "),""),IF(ISERR(FIND(Opis_efektów_inż!$D$8,Pra!$R44))=FALSE,CONCATENATE(Opis_efektów_inż!$A$8,", "),""))</f>
        <v/>
      </c>
      <c r="C44" s="258" t="str">
        <f>CONCATENATE(IF(ISERR(FIND(Opis_efektów_inż!$D$10,Pra!$S44))=FALSE,CONCATENATE(Opis_efektów_inż!$A$10,", "),""),IF(ISERR(FIND(Opis_efektów_inż!$D$11,Pra!$S44))=FALSE,CONCATENATE(Opis_efektów_inż!$A$11,", "),""),IF(ISERR(FIND(Opis_efektów_inż!$D$12,Pra!$S44))=FALSE,CONCATENATE(Opis_efektów_inż!$A$12,", "),""),IF(ISERR(FIND(Opis_efektów_inż!$D$13,Pra!$S44))=FALSE,CONCATENATE(Opis_efektów_inż!$A$13,", "),""),IF(ISERR(FIND(Opis_efektów_inż!$D$14,Pra!$S44))=FALSE,CONCATENATE(Opis_efektów_inż!$A$14,", "),""),IF(ISERR(FIND(Opis_efektów_inż!$D$15,Pra!$S44))=FALSE,CONCATENATE(Opis_efektów_inż!$A$15,", "),""),IF(ISERR(FIND(Opis_efektów_inż!$D$16,Pra!$S44))=FALSE,CONCATENATE(Opis_efektów_inż!$A$16,", "),""),IF(ISERR(FIND(Opis_efektów_inż!$D$17,Pra!$S44))=FALSE,CONCATENATE(Opis_efektów_inż!$A$17,", "),""),IF(ISERR(FIND(Opis_efektów_inż!$D$18,Pra!$S44))=FALSE,CONCATENATE(Opis_efektów_inż!$A$18,", "),""),IF(ISERR(FIND(Opis_efektów_inż!$D$19,Pra!$S44))=FALSE,CONCATENATE(Opis_efektów_inż!$A$19,", "),""),IF(ISERR(FIND(Opis_efektów_inż!$D$20,Pra!$S44))=FALSE,CONCATENATE(Opis_efektów_inż!$A$20,", "),""),IF(ISERR(FIND(Opis_efektów_inż!$D$21,Pra!$S44))=FALSE,CONCATENATE(Opis_efektów_inż!$A$21,", "),""),IF(ISERR(FIND(Opis_efektów_inż!$D$22,Pra!$S44))=FALSE,CONCATENATE(Opis_efektów_inż!$A$22,", "),""),IF(ISERR(FIND(#REF!,Pra!$S44))=FALSE,CONCATENATE(#REF!,", "),""),IF(ISERR(FIND(Opis_efektów_inż!$D$23,Pra!$S44))=FALSE,CONCATENATE(Opis_efektów_inż!$A$23,", "),""))</f>
        <v xml:space="preserve">K1_U23, K1_U24, K1_U25, </v>
      </c>
      <c r="D44" s="257"/>
    </row>
    <row r="45" spans="1:4" ht="12.75">
      <c r="A45" s="175" t="str">
        <f>(Pra!$C45)</f>
        <v>Praktyka 1 (8 godz. w tyg.)</v>
      </c>
      <c r="B45" s="258" t="str">
        <f>CONCATENATE(IF(ISERR(FIND(Opis_efektów_inż!$D$5,Pra!$R45))=FALSE,CONCATENATE(Opis_efektów_inż!$A$5,", "),""),IF(ISERR(FIND(Opis_efektów_inż!$D$6,Pra!$R45))=FALSE,CONCATENATE(Opis_efektów_inż!$A$6,", "),""),IF(ISERR(FIND(Opis_efektów_inż!$D$7,Pra!$R45))=FALSE,CONCATENATE(Opis_efektów_inż!$A$7,", "),""),IF(ISERR(FIND(Opis_efektów_inż!$D$8,Pra!$R45))=FALSE,CONCATENATE(Opis_efektów_inż!$A$8,", "),""))</f>
        <v xml:space="preserve">K1_W21, K1_W25, </v>
      </c>
      <c r="C45" s="258" t="str">
        <f>CONCATENATE(IF(ISERR(FIND(Opis_efektów_inż!$D$10,Pra!$S45))=FALSE,CONCATENATE(Opis_efektów_inż!$A$10,", "),""),IF(ISERR(FIND(Opis_efektów_inż!$D$11,Pra!$S45))=FALSE,CONCATENATE(Opis_efektów_inż!$A$11,", "),""),IF(ISERR(FIND(Opis_efektów_inż!$D$12,Pra!$S45))=FALSE,CONCATENATE(Opis_efektów_inż!$A$12,", "),""),IF(ISERR(FIND(Opis_efektów_inż!$D$13,Pra!$S45))=FALSE,CONCATENATE(Opis_efektów_inż!$A$13,", "),""),IF(ISERR(FIND(Opis_efektów_inż!$D$14,Pra!$S45))=FALSE,CONCATENATE(Opis_efektów_inż!$A$14,", "),""),IF(ISERR(FIND(Opis_efektów_inż!$D$15,Pra!$S45))=FALSE,CONCATENATE(Opis_efektów_inż!$A$15,", "),""),IF(ISERR(FIND(Opis_efektów_inż!$D$16,Pra!$S45))=FALSE,CONCATENATE(Opis_efektów_inż!$A$16,", "),""),IF(ISERR(FIND(Opis_efektów_inż!$D$17,Pra!$S45))=FALSE,CONCATENATE(Opis_efektów_inż!$A$17,", "),""),IF(ISERR(FIND(Opis_efektów_inż!$D$18,Pra!$S45))=FALSE,CONCATENATE(Opis_efektów_inż!$A$18,", "),""),IF(ISERR(FIND(Opis_efektów_inż!$D$19,Pra!$S45))=FALSE,CONCATENATE(Opis_efektów_inż!$A$19,", "),""),IF(ISERR(FIND(Opis_efektów_inż!$D$20,Pra!$S45))=FALSE,CONCATENATE(Opis_efektów_inż!$A$20,", "),""),IF(ISERR(FIND(Opis_efektów_inż!$D$21,Pra!$S45))=FALSE,CONCATENATE(Opis_efektów_inż!$A$21,", "),""),IF(ISERR(FIND(Opis_efektów_inż!$D$22,Pra!$S45))=FALSE,CONCATENATE(Opis_efektów_inż!$A$22,", "),""),IF(ISERR(FIND(#REF!,Pra!$S45))=FALSE,CONCATENATE(#REF!,", "),""),IF(ISERR(FIND(Opis_efektów_inż!$D$23,Pra!$S45))=FALSE,CONCATENATE(Opis_efektów_inż!$A$23,", "),""))</f>
        <v xml:space="preserve">K1_U29, K1_U35, </v>
      </c>
      <c r="D45" s="257"/>
    </row>
    <row r="46" spans="1:4" ht="12.75">
      <c r="A46" s="175" t="str">
        <f>(Pra!$C46)</f>
        <v>Język obcy</v>
      </c>
      <c r="B46" s="258" t="str">
        <f>CONCATENATE(IF(ISERR(FIND(Opis_efektów_inż!$D$5,Pra!$R46))=FALSE,CONCATENATE(Opis_efektów_inż!$A$5,", "),""),IF(ISERR(FIND(Opis_efektów_inż!$D$6,Pra!$R46))=FALSE,CONCATENATE(Opis_efektów_inż!$A$6,", "),""),IF(ISERR(FIND(Opis_efektów_inż!$D$7,Pra!$R46))=FALSE,CONCATENATE(Opis_efektów_inż!$A$7,", "),""),IF(ISERR(FIND(Opis_efektów_inż!$D$8,Pra!$R46))=FALSE,CONCATENATE(Opis_efektów_inż!$A$8,", "),""))</f>
        <v/>
      </c>
      <c r="C46" s="258" t="str">
        <f>CONCATENATE(IF(ISERR(FIND(Opis_efektów_inż!$D$10,Pra!$S46))=FALSE,CONCATENATE(Opis_efektów_inż!$A$10,", "),""),IF(ISERR(FIND(Opis_efektów_inż!$D$11,Pra!$S46))=FALSE,CONCATENATE(Opis_efektów_inż!$A$11,", "),""),IF(ISERR(FIND(Opis_efektów_inż!$D$12,Pra!$S46))=FALSE,CONCATENATE(Opis_efektów_inż!$A$12,", "),""),IF(ISERR(FIND(Opis_efektów_inż!$D$13,Pra!$S46))=FALSE,CONCATENATE(Opis_efektów_inż!$A$13,", "),""),IF(ISERR(FIND(Opis_efektów_inż!$D$14,Pra!$S46))=FALSE,CONCATENATE(Opis_efektów_inż!$A$14,", "),""),IF(ISERR(FIND(Opis_efektów_inż!$D$15,Pra!$S46))=FALSE,CONCATENATE(Opis_efektów_inż!$A$15,", "),""),IF(ISERR(FIND(Opis_efektów_inż!$D$16,Pra!$S46))=FALSE,CONCATENATE(Opis_efektów_inż!$A$16,", "),""),IF(ISERR(FIND(Opis_efektów_inż!$D$17,Pra!$S46))=FALSE,CONCATENATE(Opis_efektów_inż!$A$17,", "),""),IF(ISERR(FIND(Opis_efektów_inż!$D$18,Pra!$S46))=FALSE,CONCATENATE(Opis_efektów_inż!$A$18,", "),""),IF(ISERR(FIND(Opis_efektów_inż!$D$19,Pra!$S46))=FALSE,CONCATENATE(Opis_efektów_inż!$A$19,", "),""),IF(ISERR(FIND(Opis_efektów_inż!$D$20,Pra!$S46))=FALSE,CONCATENATE(Opis_efektów_inż!$A$20,", "),""),IF(ISERR(FIND(Opis_efektów_inż!$D$21,Pra!$S46))=FALSE,CONCATENATE(Opis_efektów_inż!$A$21,", "),""),IF(ISERR(FIND(Opis_efektów_inż!$D$22,Pra!$S46))=FALSE,CONCATENATE(Opis_efektów_inż!$A$22,", "),""),IF(ISERR(FIND(#REF!,Pra!$S46))=FALSE,CONCATENATE(#REF!,", "),""),IF(ISERR(FIND(Opis_efektów_inż!$D$23,Pra!$S46))=FALSE,CONCATENATE(Opis_efektów_inż!$A$23,", "),""))</f>
        <v/>
      </c>
      <c r="D46" s="257"/>
    </row>
    <row r="47" spans="1:4" ht="12.75">
      <c r="A47" s="175">
        <f>(Pra!$C47)</f>
        <v>0</v>
      </c>
      <c r="B47" s="258" t="str">
        <f>CONCATENATE(IF(ISERR(FIND(Opis_efektów_inż!$D$5,Pra!$R47))=FALSE,CONCATENATE(Opis_efektów_inż!$A$5,", "),""),IF(ISERR(FIND(Opis_efektów_inż!$D$6,Pra!$R47))=FALSE,CONCATENATE(Opis_efektów_inż!$A$6,", "),""),IF(ISERR(FIND(Opis_efektów_inż!$D$7,Pra!$R47))=FALSE,CONCATENATE(Opis_efektów_inż!$A$7,", "),""),IF(ISERR(FIND(Opis_efektów_inż!$D$8,Pra!$R47))=FALSE,CONCATENATE(Opis_efektów_inż!$A$8,", "),""))</f>
        <v/>
      </c>
      <c r="C47" s="258" t="str">
        <f>CONCATENATE(IF(ISERR(FIND(Opis_efektów_inż!$D$10,Pra!$S47))=FALSE,CONCATENATE(Opis_efektów_inż!$A$10,", "),""),IF(ISERR(FIND(Opis_efektów_inż!$D$11,Pra!$S47))=FALSE,CONCATENATE(Opis_efektów_inż!$A$11,", "),""),IF(ISERR(FIND(Opis_efektów_inż!$D$12,Pra!$S47))=FALSE,CONCATENATE(Opis_efektów_inż!$A$12,", "),""),IF(ISERR(FIND(Opis_efektów_inż!$D$13,Pra!$S47))=FALSE,CONCATENATE(Opis_efektów_inż!$A$13,", "),""),IF(ISERR(FIND(Opis_efektów_inż!$D$14,Pra!$S47))=FALSE,CONCATENATE(Opis_efektów_inż!$A$14,", "),""),IF(ISERR(FIND(Opis_efektów_inż!$D$15,Pra!$S47))=FALSE,CONCATENATE(Opis_efektów_inż!$A$15,", "),""),IF(ISERR(FIND(Opis_efektów_inż!$D$16,Pra!$S47))=FALSE,CONCATENATE(Opis_efektów_inż!$A$16,", "),""),IF(ISERR(FIND(Opis_efektów_inż!$D$17,Pra!$S47))=FALSE,CONCATENATE(Opis_efektów_inż!$A$17,", "),""),IF(ISERR(FIND(Opis_efektów_inż!$D$18,Pra!$S47))=FALSE,CONCATENATE(Opis_efektów_inż!$A$18,", "),""),IF(ISERR(FIND(Opis_efektów_inż!$D$19,Pra!$S47))=FALSE,CONCATENATE(Opis_efektów_inż!$A$19,", "),""),IF(ISERR(FIND(Opis_efektów_inż!$D$20,Pra!$S47))=FALSE,CONCATENATE(Opis_efektów_inż!$A$20,", "),""),IF(ISERR(FIND(Opis_efektów_inż!$D$21,Pra!$S47))=FALSE,CONCATENATE(Opis_efektów_inż!$A$21,", "),""),IF(ISERR(FIND(Opis_efektów_inż!$D$22,Pra!$S47))=FALSE,CONCATENATE(Opis_efektów_inż!$A$22,", "),""),IF(ISERR(FIND(#REF!,Pra!$S47))=FALSE,CONCATENATE(#REF!,", "),""),IF(ISERR(FIND(Opis_efektów_inż!$D$23,Pra!$S47))=FALSE,CONCATENATE(Opis_efektów_inż!$A$23,", "),""))</f>
        <v/>
      </c>
      <c r="D47" s="257"/>
    </row>
    <row r="48" spans="1:4" ht="12.75">
      <c r="A48" s="175">
        <f>(Pra!$C48)</f>
        <v>0</v>
      </c>
      <c r="B48" s="258" t="str">
        <f>CONCATENATE(IF(ISERR(FIND(Opis_efektów_inż!$D$5,Pra!$R48))=FALSE,CONCATENATE(Opis_efektów_inż!$A$5,", "),""),IF(ISERR(FIND(Opis_efektów_inż!$D$6,Pra!$R48))=FALSE,CONCATENATE(Opis_efektów_inż!$A$6,", "),""),IF(ISERR(FIND(Opis_efektów_inż!$D$7,Pra!$R48))=FALSE,CONCATENATE(Opis_efektów_inż!$A$7,", "),""),IF(ISERR(FIND(Opis_efektów_inż!$D$8,Pra!$R48))=FALSE,CONCATENATE(Opis_efektów_inż!$A$8,", "),""))</f>
        <v/>
      </c>
      <c r="C48" s="258" t="str">
        <f>CONCATENATE(IF(ISERR(FIND(Opis_efektów_inż!$D$10,Pra!$S48))=FALSE,CONCATENATE(Opis_efektów_inż!$A$10,", "),""),IF(ISERR(FIND(Opis_efektów_inż!$D$11,Pra!$S48))=FALSE,CONCATENATE(Opis_efektów_inż!$A$11,", "),""),IF(ISERR(FIND(Opis_efektów_inż!$D$12,Pra!$S48))=FALSE,CONCATENATE(Opis_efektów_inż!$A$12,", "),""),IF(ISERR(FIND(Opis_efektów_inż!$D$13,Pra!$S48))=FALSE,CONCATENATE(Opis_efektów_inż!$A$13,", "),""),IF(ISERR(FIND(Opis_efektów_inż!$D$14,Pra!$S48))=FALSE,CONCATENATE(Opis_efektów_inż!$A$14,", "),""),IF(ISERR(FIND(Opis_efektów_inż!$D$15,Pra!$S48))=FALSE,CONCATENATE(Opis_efektów_inż!$A$15,", "),""),IF(ISERR(FIND(Opis_efektów_inż!$D$16,Pra!$S48))=FALSE,CONCATENATE(Opis_efektów_inż!$A$16,", "),""),IF(ISERR(FIND(Opis_efektów_inż!$D$17,Pra!$S48))=FALSE,CONCATENATE(Opis_efektów_inż!$A$17,", "),""),IF(ISERR(FIND(Opis_efektów_inż!$D$18,Pra!$S48))=FALSE,CONCATENATE(Opis_efektów_inż!$A$18,", "),""),IF(ISERR(FIND(Opis_efektów_inż!$D$19,Pra!$S48))=FALSE,CONCATENATE(Opis_efektów_inż!$A$19,", "),""),IF(ISERR(FIND(Opis_efektów_inż!$D$20,Pra!$S48))=FALSE,CONCATENATE(Opis_efektów_inż!$A$20,", "),""),IF(ISERR(FIND(Opis_efektów_inż!$D$21,Pra!$S48))=FALSE,CONCATENATE(Opis_efektów_inż!$A$21,", "),""),IF(ISERR(FIND(Opis_efektów_inż!$D$22,Pra!$S48))=FALSE,CONCATENATE(Opis_efektów_inż!$A$22,", "),""),IF(ISERR(FIND(#REF!,Pra!$S48))=FALSE,CONCATENATE(#REF!,", "),""),IF(ISERR(FIND(Opis_efektów_inż!$D$23,Pra!$S48))=FALSE,CONCATENATE(Opis_efektów_inż!$A$23,", "),""))</f>
        <v/>
      </c>
      <c r="D48" s="257"/>
    </row>
    <row r="49" spans="1:4" ht="12.75">
      <c r="A49" s="172" t="str">
        <f>(Pra!$C49)</f>
        <v>Semestr 4:</v>
      </c>
      <c r="B49" s="258" t="str">
        <f>CONCATENATE(IF(ISERR(FIND(Opis_efektów_inż!$D$5,Pra!$R49))=FALSE,CONCATENATE(Opis_efektów_inż!$A$5,", "),""),IF(ISERR(FIND(Opis_efektów_inż!$D$6,Pra!$R49))=FALSE,CONCATENATE(Opis_efektów_inż!$A$6,", "),""),IF(ISERR(FIND(Opis_efektów_inż!$D$7,Pra!$R49))=FALSE,CONCATENATE(Opis_efektów_inż!$A$7,", "),""),IF(ISERR(FIND(Opis_efektów_inż!$D$8,Pra!$R49))=FALSE,CONCATENATE(Opis_efektów_inż!$A$8,", "),""))</f>
        <v/>
      </c>
      <c r="C49" s="258" t="str">
        <f>CONCATENATE(IF(ISERR(FIND(Opis_efektów_inż!$D$10,Pra!$S49))=FALSE,CONCATENATE(Opis_efektów_inż!$A$10,", "),""),IF(ISERR(FIND(Opis_efektów_inż!$D$11,Pra!$S49))=FALSE,CONCATENATE(Opis_efektów_inż!$A$11,", "),""),IF(ISERR(FIND(Opis_efektów_inż!$D$12,Pra!$S49))=FALSE,CONCATENATE(Opis_efektów_inż!$A$12,", "),""),IF(ISERR(FIND(Opis_efektów_inż!$D$13,Pra!$S49))=FALSE,CONCATENATE(Opis_efektów_inż!$A$13,", "),""),IF(ISERR(FIND(Opis_efektów_inż!$D$14,Pra!$S49))=FALSE,CONCATENATE(Opis_efektów_inż!$A$14,", "),""),IF(ISERR(FIND(Opis_efektów_inż!$D$15,Pra!$S49))=FALSE,CONCATENATE(Opis_efektów_inż!$A$15,", "),""),IF(ISERR(FIND(Opis_efektów_inż!$D$16,Pra!$S49))=FALSE,CONCATENATE(Opis_efektów_inż!$A$16,", "),""),IF(ISERR(FIND(Opis_efektów_inż!$D$17,Pra!$S49))=FALSE,CONCATENATE(Opis_efektów_inż!$A$17,", "),""),IF(ISERR(FIND(Opis_efektów_inż!$D$18,Pra!$S49))=FALSE,CONCATENATE(Opis_efektów_inż!$A$18,", "),""),IF(ISERR(FIND(Opis_efektów_inż!$D$19,Pra!$S49))=FALSE,CONCATENATE(Opis_efektów_inż!$A$19,", "),""),IF(ISERR(FIND(Opis_efektów_inż!$D$20,Pra!$S49))=FALSE,CONCATENATE(Opis_efektów_inż!$A$20,", "),""),IF(ISERR(FIND(Opis_efektów_inż!$D$21,Pra!$S49))=FALSE,CONCATENATE(Opis_efektów_inż!$A$21,", "),""),IF(ISERR(FIND(Opis_efektów_inż!$D$22,Pra!$S49))=FALSE,CONCATENATE(Opis_efektów_inż!$A$22,", "),""),IF(ISERR(FIND(#REF!,Pra!$S49))=FALSE,CONCATENATE(#REF!,", "),""),IF(ISERR(FIND(Opis_efektów_inż!$D$23,Pra!$S49))=FALSE,CONCATENATE(Opis_efektów_inż!$A$23,", "),""))</f>
        <v/>
      </c>
      <c r="D49" s="257"/>
    </row>
    <row r="50" spans="1:4" ht="12.75">
      <c r="A50" s="172" t="str">
        <f>(Pra!$C50)</f>
        <v>Moduł kształcenia</v>
      </c>
      <c r="B50" s="258" t="str">
        <f>CONCATENATE(IF(ISERR(FIND(Opis_efektów_inż!$D$5,Pra!$R50))=FALSE,CONCATENATE(Opis_efektów_inż!$A$5,", "),""),IF(ISERR(FIND(Opis_efektów_inż!$D$6,Pra!$R50))=FALSE,CONCATENATE(Opis_efektów_inż!$A$6,", "),""),IF(ISERR(FIND(Opis_efektów_inż!$D$7,Pra!$R50))=FALSE,CONCATENATE(Opis_efektów_inż!$A$7,", "),""),IF(ISERR(FIND(Opis_efektów_inż!$D$8,Pra!$R50))=FALSE,CONCATENATE(Opis_efektów_inż!$A$8,", "),""))</f>
        <v/>
      </c>
      <c r="C50" s="258" t="str">
        <f>CONCATENATE(IF(ISERR(FIND(Opis_efektów_inż!$D$10,Pra!$S50))=FALSE,CONCATENATE(Opis_efektów_inż!$A$10,", "),""),IF(ISERR(FIND(Opis_efektów_inż!$D$11,Pra!$S50))=FALSE,CONCATENATE(Opis_efektów_inż!$A$11,", "),""),IF(ISERR(FIND(Opis_efektów_inż!$D$12,Pra!$S50))=FALSE,CONCATENATE(Opis_efektów_inż!$A$12,", "),""),IF(ISERR(FIND(Opis_efektów_inż!$D$13,Pra!$S50))=FALSE,CONCATENATE(Opis_efektów_inż!$A$13,", "),""),IF(ISERR(FIND(Opis_efektów_inż!$D$14,Pra!$S50))=FALSE,CONCATENATE(Opis_efektów_inż!$A$14,", "),""),IF(ISERR(FIND(Opis_efektów_inż!$D$15,Pra!$S50))=FALSE,CONCATENATE(Opis_efektów_inż!$A$15,", "),""),IF(ISERR(FIND(Opis_efektów_inż!$D$16,Pra!$S50))=FALSE,CONCATENATE(Opis_efektów_inż!$A$16,", "),""),IF(ISERR(FIND(Opis_efektów_inż!$D$17,Pra!$S50))=FALSE,CONCATENATE(Opis_efektów_inż!$A$17,", "),""),IF(ISERR(FIND(Opis_efektów_inż!$D$18,Pra!$S50))=FALSE,CONCATENATE(Opis_efektów_inż!$A$18,", "),""),IF(ISERR(FIND(Opis_efektów_inż!$D$19,Pra!$S50))=FALSE,CONCATENATE(Opis_efektów_inż!$A$19,", "),""),IF(ISERR(FIND(Opis_efektów_inż!$D$20,Pra!$S50))=FALSE,CONCATENATE(Opis_efektów_inż!$A$20,", "),""),IF(ISERR(FIND(Opis_efektów_inż!$D$21,Pra!$S50))=FALSE,CONCATENATE(Opis_efektów_inż!$A$21,", "),""),IF(ISERR(FIND(Opis_efektów_inż!$D$22,Pra!$S50))=FALSE,CONCATENATE(Opis_efektów_inż!$A$22,", "),""),IF(ISERR(FIND(#REF!,Pra!$S50))=FALSE,CONCATENATE(#REF!,", "),""),IF(ISERR(FIND(Opis_efektów_inż!$D$23,Pra!$S50))=FALSE,CONCATENATE(Opis_efektów_inż!$A$23,", "),""))</f>
        <v/>
      </c>
      <c r="D50" s="257"/>
    </row>
    <row r="51" spans="1:4" ht="12.75">
      <c r="A51" s="175" t="str">
        <f>(Pra!$C51)</f>
        <v>Przetwarzanie informacji</v>
      </c>
      <c r="B51" s="258" t="str">
        <f>CONCATENATE(IF(ISERR(FIND(Opis_efektów_inż!$D$5,Pra!$R51))=FALSE,CONCATENATE(Opis_efektów_inż!$A$5,", "),""),IF(ISERR(FIND(Opis_efektów_inż!$D$6,Pra!$R51))=FALSE,CONCATENATE(Opis_efektów_inż!$A$6,", "),""),IF(ISERR(FIND(Opis_efektów_inż!$D$7,Pra!$R51))=FALSE,CONCATENATE(Opis_efektów_inż!$A$7,", "),""),IF(ISERR(FIND(Opis_efektów_inż!$D$8,Pra!$R51))=FALSE,CONCATENATE(Opis_efektów_inż!$A$8,", "),""))</f>
        <v/>
      </c>
      <c r="C51" s="258" t="str">
        <f>CONCATENATE(IF(ISERR(FIND(Opis_efektów_inż!$D$10,Pra!$S51))=FALSE,CONCATENATE(Opis_efektów_inż!$A$10,", "),""),IF(ISERR(FIND(Opis_efektów_inż!$D$11,Pra!$S51))=FALSE,CONCATENATE(Opis_efektów_inż!$A$11,", "),""),IF(ISERR(FIND(Opis_efektów_inż!$D$12,Pra!$S51))=FALSE,CONCATENATE(Opis_efektów_inż!$A$12,", "),""),IF(ISERR(FIND(Opis_efektów_inż!$D$13,Pra!$S51))=FALSE,CONCATENATE(Opis_efektów_inż!$A$13,", "),""),IF(ISERR(FIND(Opis_efektów_inż!$D$14,Pra!$S51))=FALSE,CONCATENATE(Opis_efektów_inż!$A$14,", "),""),IF(ISERR(FIND(Opis_efektów_inż!$D$15,Pra!$S51))=FALSE,CONCATENATE(Opis_efektów_inż!$A$15,", "),""),IF(ISERR(FIND(Opis_efektów_inż!$D$16,Pra!$S51))=FALSE,CONCATENATE(Opis_efektów_inż!$A$16,", "),""),IF(ISERR(FIND(Opis_efektów_inż!$D$17,Pra!$S51))=FALSE,CONCATENATE(Opis_efektów_inż!$A$17,", "),""),IF(ISERR(FIND(Opis_efektów_inż!$D$18,Pra!$S51))=FALSE,CONCATENATE(Opis_efektów_inż!$A$18,", "),""),IF(ISERR(FIND(Opis_efektów_inż!$D$19,Pra!$S51))=FALSE,CONCATENATE(Opis_efektów_inż!$A$19,", "),""),IF(ISERR(FIND(Opis_efektów_inż!$D$20,Pra!$S51))=FALSE,CONCATENATE(Opis_efektów_inż!$A$20,", "),""),IF(ISERR(FIND(Opis_efektów_inż!$D$21,Pra!$S51))=FALSE,CONCATENATE(Opis_efektów_inż!$A$21,", "),""),IF(ISERR(FIND(Opis_efektów_inż!$D$22,Pra!$S51))=FALSE,CONCATENATE(Opis_efektów_inż!$A$22,", "),""),IF(ISERR(FIND(#REF!,Pra!$S51))=FALSE,CONCATENATE(#REF!,", "),""),IF(ISERR(FIND(Opis_efektów_inż!$D$23,Pra!$S51))=FALSE,CONCATENATE(Opis_efektów_inż!$A$23,", "),""))</f>
        <v xml:space="preserve">K1_U9, </v>
      </c>
      <c r="D51" s="257"/>
    </row>
    <row r="52" spans="1:4" ht="38.25">
      <c r="A52" s="175" t="str">
        <f>(Pra!$C52)</f>
        <v>Sterowanie procesami ciągłymi i dyskretnymi</v>
      </c>
      <c r="B52" s="258" t="str">
        <f>CONCATENATE(IF(ISERR(FIND(Opis_efektów_inż!$D$5,Pra!$R52))=FALSE,CONCATENATE(Opis_efektów_inż!$A$5,", "),""),IF(ISERR(FIND(Opis_efektów_inż!$D$6,Pra!$R52))=FALSE,CONCATENATE(Opis_efektów_inż!$A$6,", "),""),IF(ISERR(FIND(Opis_efektów_inż!$D$7,Pra!$R52))=FALSE,CONCATENATE(Opis_efektów_inż!$A$7,", "),""),IF(ISERR(FIND(Opis_efektów_inż!$D$8,Pra!$R52))=FALSE,CONCATENATE(Opis_efektów_inż!$A$8,", "),""))</f>
        <v/>
      </c>
      <c r="C52" s="258" t="str">
        <f>CONCATENATE(IF(ISERR(FIND(Opis_efektów_inż!$D$10,Pra!$S52))=FALSE,CONCATENATE(Opis_efektów_inż!$A$10,", "),""),IF(ISERR(FIND(Opis_efektów_inż!$D$11,Pra!$S52))=FALSE,CONCATENATE(Opis_efektów_inż!$A$11,", "),""),IF(ISERR(FIND(Opis_efektów_inż!$D$12,Pra!$S52))=FALSE,CONCATENATE(Opis_efektów_inż!$A$12,", "),""),IF(ISERR(FIND(Opis_efektów_inż!$D$13,Pra!$S52))=FALSE,CONCATENATE(Opis_efektów_inż!$A$13,", "),""),IF(ISERR(FIND(Opis_efektów_inż!$D$14,Pra!$S52))=FALSE,CONCATENATE(Opis_efektów_inż!$A$14,", "),""),IF(ISERR(FIND(Opis_efektów_inż!$D$15,Pra!$S52))=FALSE,CONCATENATE(Opis_efektów_inż!$A$15,", "),""),IF(ISERR(FIND(Opis_efektów_inż!$D$16,Pra!$S52))=FALSE,CONCATENATE(Opis_efektów_inż!$A$16,", "),""),IF(ISERR(FIND(Opis_efektów_inż!$D$17,Pra!$S52))=FALSE,CONCATENATE(Opis_efektów_inż!$A$17,", "),""),IF(ISERR(FIND(Opis_efektów_inż!$D$18,Pra!$S52))=FALSE,CONCATENATE(Opis_efektów_inż!$A$18,", "),""),IF(ISERR(FIND(Opis_efektów_inż!$D$19,Pra!$S52))=FALSE,CONCATENATE(Opis_efektów_inż!$A$19,", "),""),IF(ISERR(FIND(Opis_efektów_inż!$D$20,Pra!$S52))=FALSE,CONCATENATE(Opis_efektów_inż!$A$20,", "),""),IF(ISERR(FIND(Opis_efektów_inż!$D$21,Pra!$S52))=FALSE,CONCATENATE(Opis_efektów_inż!$A$21,", "),""),IF(ISERR(FIND(Opis_efektów_inż!$D$22,Pra!$S52))=FALSE,CONCATENATE(Opis_efektów_inż!$A$22,", "),""),IF(ISERR(FIND(#REF!,Pra!$S52))=FALSE,CONCATENATE(#REF!,", "),""),IF(ISERR(FIND(Opis_efektów_inż!$D$23,Pra!$S52))=FALSE,CONCATENATE(Opis_efektów_inż!$A$23,", "),""))</f>
        <v xml:space="preserve">K1_U10, K1_U11, K1_U24, K1_U12, K1_U29, </v>
      </c>
      <c r="D52" s="257"/>
    </row>
    <row r="53" spans="1:4" ht="12.75">
      <c r="A53" s="175" t="str">
        <f>(Pra!$C53)</f>
        <v>Modelowanie i sterowanie robotów</v>
      </c>
      <c r="B53" s="258" t="str">
        <f>CONCATENATE(IF(ISERR(FIND(Opis_efektów_inż!$D$5,Pra!$R53))=FALSE,CONCATENATE(Opis_efektów_inż!$A$5,", "),""),IF(ISERR(FIND(Opis_efektów_inż!$D$6,Pra!$R53))=FALSE,CONCATENATE(Opis_efektów_inż!$A$6,", "),""),IF(ISERR(FIND(Opis_efektów_inż!$D$7,Pra!$R53))=FALSE,CONCATENATE(Opis_efektów_inż!$A$7,", "),""),IF(ISERR(FIND(Opis_efektów_inż!$D$8,Pra!$R53))=FALSE,CONCATENATE(Opis_efektów_inż!$A$8,", "),""))</f>
        <v xml:space="preserve">K1_W21, </v>
      </c>
      <c r="C53" s="258" t="str">
        <f>CONCATENATE(IF(ISERR(FIND(Opis_efektów_inż!$D$10,Pra!$S53))=FALSE,CONCATENATE(Opis_efektów_inż!$A$10,", "),""),IF(ISERR(FIND(Opis_efektów_inż!$D$11,Pra!$S53))=FALSE,CONCATENATE(Opis_efektów_inż!$A$11,", "),""),IF(ISERR(FIND(Opis_efektów_inż!$D$12,Pra!$S53))=FALSE,CONCATENATE(Opis_efektów_inż!$A$12,", "),""),IF(ISERR(FIND(Opis_efektów_inż!$D$13,Pra!$S53))=FALSE,CONCATENATE(Opis_efektów_inż!$A$13,", "),""),IF(ISERR(FIND(Opis_efektów_inż!$D$14,Pra!$S53))=FALSE,CONCATENATE(Opis_efektów_inż!$A$14,", "),""),IF(ISERR(FIND(Opis_efektów_inż!$D$15,Pra!$S53))=FALSE,CONCATENATE(Opis_efektów_inż!$A$15,", "),""),IF(ISERR(FIND(Opis_efektów_inż!$D$16,Pra!$S53))=FALSE,CONCATENATE(Opis_efektów_inż!$A$16,", "),""),IF(ISERR(FIND(Opis_efektów_inż!$D$17,Pra!$S53))=FALSE,CONCATENATE(Opis_efektów_inż!$A$17,", "),""),IF(ISERR(FIND(Opis_efektów_inż!$D$18,Pra!$S53))=FALSE,CONCATENATE(Opis_efektów_inż!$A$18,", "),""),IF(ISERR(FIND(Opis_efektów_inż!$D$19,Pra!$S53))=FALSE,CONCATENATE(Opis_efektów_inż!$A$19,", "),""),IF(ISERR(FIND(Opis_efektów_inż!$D$20,Pra!$S53))=FALSE,CONCATENATE(Opis_efektów_inż!$A$20,", "),""),IF(ISERR(FIND(Opis_efektów_inż!$D$21,Pra!$S53))=FALSE,CONCATENATE(Opis_efektów_inż!$A$21,", "),""),IF(ISERR(FIND(Opis_efektów_inż!$D$22,Pra!$S53))=FALSE,CONCATENATE(Opis_efektów_inż!$A$22,", "),""),IF(ISERR(FIND(#REF!,Pra!$S53))=FALSE,CONCATENATE(#REF!,", "),""),IF(ISERR(FIND(Opis_efektów_inż!$D$23,Pra!$S53))=FALSE,CONCATENATE(Opis_efektów_inż!$A$23,", "),""))</f>
        <v xml:space="preserve">K1_U11, </v>
      </c>
      <c r="D53" s="257"/>
    </row>
    <row r="54" spans="1:4" ht="25.5">
      <c r="A54" s="175" t="str">
        <f>(Pra!$C54)</f>
        <v>Programowanie sterowników PLC i regulatorów przemysłowych</v>
      </c>
      <c r="B54" s="258" t="str">
        <f>CONCATENATE(IF(ISERR(FIND(Opis_efektów_inż!$D$5,Pra!$R54))=FALSE,CONCATENATE(Opis_efektów_inż!$A$5,", "),""),IF(ISERR(FIND(Opis_efektów_inż!$D$6,Pra!$R54))=FALSE,CONCATENATE(Opis_efektów_inż!$A$6,", "),""),IF(ISERR(FIND(Opis_efektów_inż!$D$7,Pra!$R54))=FALSE,CONCATENATE(Opis_efektów_inż!$A$7,", "),""),IF(ISERR(FIND(Opis_efektów_inż!$D$8,Pra!$R54))=FALSE,CONCATENATE(Opis_efektów_inż!$A$8,", "),""))</f>
        <v/>
      </c>
      <c r="C54" s="258" t="str">
        <f>CONCATENATE(IF(ISERR(FIND(Opis_efektów_inż!$D$10,Pra!$S54))=FALSE,CONCATENATE(Opis_efektów_inż!$A$10,", "),""),IF(ISERR(FIND(Opis_efektów_inż!$D$11,Pra!$S54))=FALSE,CONCATENATE(Opis_efektów_inż!$A$11,", "),""),IF(ISERR(FIND(Opis_efektów_inż!$D$12,Pra!$S54))=FALSE,CONCATENATE(Opis_efektów_inż!$A$12,", "),""),IF(ISERR(FIND(Opis_efektów_inż!$D$13,Pra!$S54))=FALSE,CONCATENATE(Opis_efektów_inż!$A$13,", "),""),IF(ISERR(FIND(Opis_efektów_inż!$D$14,Pra!$S54))=FALSE,CONCATENATE(Opis_efektów_inż!$A$14,", "),""),IF(ISERR(FIND(Opis_efektów_inż!$D$15,Pra!$S54))=FALSE,CONCATENATE(Opis_efektów_inż!$A$15,", "),""),IF(ISERR(FIND(Opis_efektów_inż!$D$16,Pra!$S54))=FALSE,CONCATENATE(Opis_efektów_inż!$A$16,", "),""),IF(ISERR(FIND(Opis_efektów_inż!$D$17,Pra!$S54))=FALSE,CONCATENATE(Opis_efektów_inż!$A$17,", "),""),IF(ISERR(FIND(Opis_efektów_inż!$D$18,Pra!$S54))=FALSE,CONCATENATE(Opis_efektów_inż!$A$18,", "),""),IF(ISERR(FIND(Opis_efektów_inż!$D$19,Pra!$S54))=FALSE,CONCATENATE(Opis_efektów_inż!$A$19,", "),""),IF(ISERR(FIND(Opis_efektów_inż!$D$20,Pra!$S54))=FALSE,CONCATENATE(Opis_efektów_inż!$A$20,", "),""),IF(ISERR(FIND(Opis_efektów_inż!$D$21,Pra!$S54))=FALSE,CONCATENATE(Opis_efektów_inż!$A$21,", "),""),IF(ISERR(FIND(Opis_efektów_inż!$D$22,Pra!$S54))=FALSE,CONCATENATE(Opis_efektów_inż!$A$22,", "),""),IF(ISERR(FIND(#REF!,Pra!$S54))=FALSE,CONCATENATE(#REF!,", "),""),IF(ISERR(FIND(Opis_efektów_inż!$D$23,Pra!$S54))=FALSE,CONCATENATE(Opis_efektów_inż!$A$23,", "),""))</f>
        <v xml:space="preserve">K1_U24, </v>
      </c>
      <c r="D54" s="257"/>
    </row>
    <row r="55" spans="1:4" ht="12.75">
      <c r="A55" s="175" t="str">
        <f>(Pra!$C55)</f>
        <v>Technika cyfrowa</v>
      </c>
      <c r="B55" s="258" t="str">
        <f>CONCATENATE(IF(ISERR(FIND(Opis_efektów_inż!$D$5,Pra!$R55))=FALSE,CONCATENATE(Opis_efektów_inż!$A$5,", "),""),IF(ISERR(FIND(Opis_efektów_inż!$D$6,Pra!$R55))=FALSE,CONCATENATE(Opis_efektów_inż!$A$6,", "),""),IF(ISERR(FIND(Opis_efektów_inż!$D$7,Pra!$R55))=FALSE,CONCATENATE(Opis_efektów_inż!$A$7,", "),""),IF(ISERR(FIND(Opis_efektów_inż!$D$8,Pra!$R55))=FALSE,CONCATENATE(Opis_efektów_inż!$A$8,", "),""))</f>
        <v/>
      </c>
      <c r="C55" s="258" t="str">
        <f>CONCATENATE(IF(ISERR(FIND(Opis_efektów_inż!$D$10,Pra!$S55))=FALSE,CONCATENATE(Opis_efektów_inż!$A$10,", "),""),IF(ISERR(FIND(Opis_efektów_inż!$D$11,Pra!$S55))=FALSE,CONCATENATE(Opis_efektów_inż!$A$11,", "),""),IF(ISERR(FIND(Opis_efektów_inż!$D$12,Pra!$S55))=FALSE,CONCATENATE(Opis_efektów_inż!$A$12,", "),""),IF(ISERR(FIND(Opis_efektów_inż!$D$13,Pra!$S55))=FALSE,CONCATENATE(Opis_efektów_inż!$A$13,", "),""),IF(ISERR(FIND(Opis_efektów_inż!$D$14,Pra!$S55))=FALSE,CONCATENATE(Opis_efektów_inż!$A$14,", "),""),IF(ISERR(FIND(Opis_efektów_inż!$D$15,Pra!$S55))=FALSE,CONCATENATE(Opis_efektów_inż!$A$15,", "),""),IF(ISERR(FIND(Opis_efektów_inż!$D$16,Pra!$S55))=FALSE,CONCATENATE(Opis_efektów_inż!$A$16,", "),""),IF(ISERR(FIND(Opis_efektów_inż!$D$17,Pra!$S55))=FALSE,CONCATENATE(Opis_efektów_inż!$A$17,", "),""),IF(ISERR(FIND(Opis_efektów_inż!$D$18,Pra!$S55))=FALSE,CONCATENATE(Opis_efektów_inż!$A$18,", "),""),IF(ISERR(FIND(Opis_efektów_inż!$D$19,Pra!$S55))=FALSE,CONCATENATE(Opis_efektów_inż!$A$19,", "),""),IF(ISERR(FIND(Opis_efektów_inż!$D$20,Pra!$S55))=FALSE,CONCATENATE(Opis_efektów_inż!$A$20,", "),""),IF(ISERR(FIND(Opis_efektów_inż!$D$21,Pra!$S55))=FALSE,CONCATENATE(Opis_efektów_inż!$A$21,", "),""),IF(ISERR(FIND(Opis_efektów_inż!$D$22,Pra!$S55))=FALSE,CONCATENATE(Opis_efektów_inż!$A$22,", "),""),IF(ISERR(FIND(#REF!,Pra!$S55))=FALSE,CONCATENATE(#REF!,", "),""),IF(ISERR(FIND(Opis_efektów_inż!$D$23,Pra!$S55))=FALSE,CONCATENATE(Opis_efektów_inż!$A$23,", "),""))</f>
        <v xml:space="preserve">K1_U25, </v>
      </c>
      <c r="D55" s="257"/>
    </row>
    <row r="56" spans="1:4" ht="12.75">
      <c r="A56" s="175" t="str">
        <f>(Pra!$C56)</f>
        <v>Metrologia</v>
      </c>
      <c r="B56" s="258" t="str">
        <f>CONCATENATE(IF(ISERR(FIND(Opis_efektów_inż!$D$5,Pra!$R56))=FALSE,CONCATENATE(Opis_efektów_inż!$A$5,", "),""),IF(ISERR(FIND(Opis_efektów_inż!$D$6,Pra!$R56))=FALSE,CONCATENATE(Opis_efektów_inż!$A$6,", "),""),IF(ISERR(FIND(Opis_efektów_inż!$D$7,Pra!$R56))=FALSE,CONCATENATE(Opis_efektów_inż!$A$7,", "),""),IF(ISERR(FIND(Opis_efektów_inż!$D$8,Pra!$R56))=FALSE,CONCATENATE(Opis_efektów_inż!$A$8,", "),""))</f>
        <v/>
      </c>
      <c r="C56" s="258" t="str">
        <f>CONCATENATE(IF(ISERR(FIND(Opis_efektów_inż!$D$10,Pra!$S56))=FALSE,CONCATENATE(Opis_efektów_inż!$A$10,", "),""),IF(ISERR(FIND(Opis_efektów_inż!$D$11,Pra!$S56))=FALSE,CONCATENATE(Opis_efektów_inż!$A$11,", "),""),IF(ISERR(FIND(Opis_efektów_inż!$D$12,Pra!$S56))=FALSE,CONCATENATE(Opis_efektów_inż!$A$12,", "),""),IF(ISERR(FIND(Opis_efektów_inż!$D$13,Pra!$S56))=FALSE,CONCATENATE(Opis_efektów_inż!$A$13,", "),""),IF(ISERR(FIND(Opis_efektów_inż!$D$14,Pra!$S56))=FALSE,CONCATENATE(Opis_efektów_inż!$A$14,", "),""),IF(ISERR(FIND(Opis_efektów_inż!$D$15,Pra!$S56))=FALSE,CONCATENATE(Opis_efektów_inż!$A$15,", "),""),IF(ISERR(FIND(Opis_efektów_inż!$D$16,Pra!$S56))=FALSE,CONCATENATE(Opis_efektów_inż!$A$16,", "),""),IF(ISERR(FIND(Opis_efektów_inż!$D$17,Pra!$S56))=FALSE,CONCATENATE(Opis_efektów_inż!$A$17,", "),""),IF(ISERR(FIND(Opis_efektów_inż!$D$18,Pra!$S56))=FALSE,CONCATENATE(Opis_efektów_inż!$A$18,", "),""),IF(ISERR(FIND(Opis_efektów_inż!$D$19,Pra!$S56))=FALSE,CONCATENATE(Opis_efektów_inż!$A$19,", "),""),IF(ISERR(FIND(Opis_efektów_inż!$D$20,Pra!$S56))=FALSE,CONCATENATE(Opis_efektów_inż!$A$20,", "),""),IF(ISERR(FIND(Opis_efektów_inż!$D$21,Pra!$S56))=FALSE,CONCATENATE(Opis_efektów_inż!$A$21,", "),""),IF(ISERR(FIND(Opis_efektów_inż!$D$22,Pra!$S56))=FALSE,CONCATENATE(Opis_efektów_inż!$A$22,", "),""),IF(ISERR(FIND(#REF!,Pra!$S56))=FALSE,CONCATENATE(#REF!,", "),""),IF(ISERR(FIND(Opis_efektów_inż!$D$23,Pra!$S56))=FALSE,CONCATENATE(Opis_efektów_inż!$A$23,", "),""))</f>
        <v xml:space="preserve">K1_U14, </v>
      </c>
      <c r="D56" s="257"/>
    </row>
    <row r="57" spans="1:4" ht="12.75">
      <c r="A57" s="175" t="str">
        <f>(Pra!$C57)</f>
        <v>Praktyka 2 (5 godz. w tyg.)</v>
      </c>
      <c r="B57" s="258" t="str">
        <f>CONCATENATE(IF(ISERR(FIND(Opis_efektów_inż!$D$5,Pra!$R57))=FALSE,CONCATENATE(Opis_efektów_inż!$A$5,", "),""),IF(ISERR(FIND(Opis_efektów_inż!$D$6,Pra!$R57))=FALSE,CONCATENATE(Opis_efektów_inż!$A$6,", "),""),IF(ISERR(FIND(Opis_efektów_inż!$D$7,Pra!$R57))=FALSE,CONCATENATE(Opis_efektów_inż!$A$7,", "),""),IF(ISERR(FIND(Opis_efektów_inż!$D$8,Pra!$R57))=FALSE,CONCATENATE(Opis_efektów_inż!$A$8,", "),""))</f>
        <v xml:space="preserve">K1_W21, K1_W25, </v>
      </c>
      <c r="C57" s="258" t="str">
        <f>CONCATENATE(IF(ISERR(FIND(Opis_efektów_inż!$D$10,Pra!$S57))=FALSE,CONCATENATE(Opis_efektów_inż!$A$10,", "),""),IF(ISERR(FIND(Opis_efektów_inż!$D$11,Pra!$S57))=FALSE,CONCATENATE(Opis_efektów_inż!$A$11,", "),""),IF(ISERR(FIND(Opis_efektów_inż!$D$12,Pra!$S57))=FALSE,CONCATENATE(Opis_efektów_inż!$A$12,", "),""),IF(ISERR(FIND(Opis_efektów_inż!$D$13,Pra!$S57))=FALSE,CONCATENATE(Opis_efektów_inż!$A$13,", "),""),IF(ISERR(FIND(Opis_efektów_inż!$D$14,Pra!$S57))=FALSE,CONCATENATE(Opis_efektów_inż!$A$14,", "),""),IF(ISERR(FIND(Opis_efektów_inż!$D$15,Pra!$S57))=FALSE,CONCATENATE(Opis_efektów_inż!$A$15,", "),""),IF(ISERR(FIND(Opis_efektów_inż!$D$16,Pra!$S57))=FALSE,CONCATENATE(Opis_efektów_inż!$A$16,", "),""),IF(ISERR(FIND(Opis_efektów_inż!$D$17,Pra!$S57))=FALSE,CONCATENATE(Opis_efektów_inż!$A$17,", "),""),IF(ISERR(FIND(Opis_efektów_inż!$D$18,Pra!$S57))=FALSE,CONCATENATE(Opis_efektów_inż!$A$18,", "),""),IF(ISERR(FIND(Opis_efektów_inż!$D$19,Pra!$S57))=FALSE,CONCATENATE(Opis_efektów_inż!$A$19,", "),""),IF(ISERR(FIND(Opis_efektów_inż!$D$20,Pra!$S57))=FALSE,CONCATENATE(Opis_efektów_inż!$A$20,", "),""),IF(ISERR(FIND(Opis_efektów_inż!$D$21,Pra!$S57))=FALSE,CONCATENATE(Opis_efektów_inż!$A$21,", "),""),IF(ISERR(FIND(Opis_efektów_inż!$D$22,Pra!$S57))=FALSE,CONCATENATE(Opis_efektów_inż!$A$22,", "),""),IF(ISERR(FIND(#REF!,Pra!$S57))=FALSE,CONCATENATE(#REF!,", "),""),IF(ISERR(FIND(Opis_efektów_inż!$D$23,Pra!$S57))=FALSE,CONCATENATE(Opis_efektów_inż!$A$23,", "),""))</f>
        <v xml:space="preserve">K1_U29, K1_U35, </v>
      </c>
      <c r="D57" s="257"/>
    </row>
    <row r="58" spans="1:4" ht="12.75">
      <c r="A58" s="175" t="str">
        <f>(Pra!$C58)</f>
        <v>Język obcy</v>
      </c>
      <c r="B58" s="258" t="str">
        <f>CONCATENATE(IF(ISERR(FIND(Opis_efektów_inż!$D$5,Pra!$R58))=FALSE,CONCATENATE(Opis_efektów_inż!$A$5,", "),""),IF(ISERR(FIND(Opis_efektów_inż!$D$6,Pra!$R58))=FALSE,CONCATENATE(Opis_efektów_inż!$A$6,", "),""),IF(ISERR(FIND(Opis_efektów_inż!$D$7,Pra!$R58))=FALSE,CONCATENATE(Opis_efektów_inż!$A$7,", "),""),IF(ISERR(FIND(Opis_efektów_inż!$D$8,Pra!$R58))=FALSE,CONCATENATE(Opis_efektów_inż!$A$8,", "),""))</f>
        <v/>
      </c>
      <c r="C58" s="258" t="str">
        <f>CONCATENATE(IF(ISERR(FIND(Opis_efektów_inż!$D$10,Pra!$S58))=FALSE,CONCATENATE(Opis_efektów_inż!$A$10,", "),""),IF(ISERR(FIND(Opis_efektów_inż!$D$11,Pra!$S58))=FALSE,CONCATENATE(Opis_efektów_inż!$A$11,", "),""),IF(ISERR(FIND(Opis_efektów_inż!$D$12,Pra!$S58))=FALSE,CONCATENATE(Opis_efektów_inż!$A$12,", "),""),IF(ISERR(FIND(Opis_efektów_inż!$D$13,Pra!$S58))=FALSE,CONCATENATE(Opis_efektów_inż!$A$13,", "),""),IF(ISERR(FIND(Opis_efektów_inż!$D$14,Pra!$S58))=FALSE,CONCATENATE(Opis_efektów_inż!$A$14,", "),""),IF(ISERR(FIND(Opis_efektów_inż!$D$15,Pra!$S58))=FALSE,CONCATENATE(Opis_efektów_inż!$A$15,", "),""),IF(ISERR(FIND(Opis_efektów_inż!$D$16,Pra!$S58))=FALSE,CONCATENATE(Opis_efektów_inż!$A$16,", "),""),IF(ISERR(FIND(Opis_efektów_inż!$D$17,Pra!$S58))=FALSE,CONCATENATE(Opis_efektów_inż!$A$17,", "),""),IF(ISERR(FIND(Opis_efektów_inż!$D$18,Pra!$S58))=FALSE,CONCATENATE(Opis_efektów_inż!$A$18,", "),""),IF(ISERR(FIND(Opis_efektów_inż!$D$19,Pra!$S58))=FALSE,CONCATENATE(Opis_efektów_inż!$A$19,", "),""),IF(ISERR(FIND(Opis_efektów_inż!$D$20,Pra!$S58))=FALSE,CONCATENATE(Opis_efektów_inż!$A$20,", "),""),IF(ISERR(FIND(Opis_efektów_inż!$D$21,Pra!$S58))=FALSE,CONCATENATE(Opis_efektów_inż!$A$21,", "),""),IF(ISERR(FIND(Opis_efektów_inż!$D$22,Pra!$S58))=FALSE,CONCATENATE(Opis_efektów_inż!$A$22,", "),""),IF(ISERR(FIND(#REF!,Pra!$S58))=FALSE,CONCATENATE(#REF!,", "),""),IF(ISERR(FIND(Opis_efektów_inż!$D$23,Pra!$S58))=FALSE,CONCATENATE(Opis_efektów_inż!$A$23,", "),""))</f>
        <v/>
      </c>
      <c r="D58" s="257"/>
    </row>
    <row r="59" spans="1:4" ht="12.75">
      <c r="A59" s="175" t="str">
        <f>(Pra!$C59)</f>
        <v>Praktyka letnia 1 (8 tyg.)</v>
      </c>
      <c r="B59" s="258" t="str">
        <f>CONCATENATE(IF(ISERR(FIND(Opis_efektów_inż!$D$5,Pra!$R59))=FALSE,CONCATENATE(Opis_efektów_inż!$A$5,", "),""),IF(ISERR(FIND(Opis_efektów_inż!$D$6,Pra!$R59))=FALSE,CONCATENATE(Opis_efektów_inż!$A$6,", "),""),IF(ISERR(FIND(Opis_efektów_inż!$D$7,Pra!$R59))=FALSE,CONCATENATE(Opis_efektów_inż!$A$7,", "),""),IF(ISERR(FIND(Opis_efektów_inż!$D$8,Pra!$R59))=FALSE,CONCATENATE(Opis_efektów_inż!$A$8,", "),""))</f>
        <v xml:space="preserve">K1_W21, K1_W25, </v>
      </c>
      <c r="C59" s="258" t="str">
        <f>CONCATENATE(IF(ISERR(FIND(Opis_efektów_inż!$D$10,Pra!$S59))=FALSE,CONCATENATE(Opis_efektów_inż!$A$10,", "),""),IF(ISERR(FIND(Opis_efektów_inż!$D$11,Pra!$S59))=FALSE,CONCATENATE(Opis_efektów_inż!$A$11,", "),""),IF(ISERR(FIND(Opis_efektów_inż!$D$12,Pra!$S59))=FALSE,CONCATENATE(Opis_efektów_inż!$A$12,", "),""),IF(ISERR(FIND(Opis_efektów_inż!$D$13,Pra!$S59))=FALSE,CONCATENATE(Opis_efektów_inż!$A$13,", "),""),IF(ISERR(FIND(Opis_efektów_inż!$D$14,Pra!$S59))=FALSE,CONCATENATE(Opis_efektów_inż!$A$14,", "),""),IF(ISERR(FIND(Opis_efektów_inż!$D$15,Pra!$S59))=FALSE,CONCATENATE(Opis_efektów_inż!$A$15,", "),""),IF(ISERR(FIND(Opis_efektów_inż!$D$16,Pra!$S59))=FALSE,CONCATENATE(Opis_efektów_inż!$A$16,", "),""),IF(ISERR(FIND(Opis_efektów_inż!$D$17,Pra!$S59))=FALSE,CONCATENATE(Opis_efektów_inż!$A$17,", "),""),IF(ISERR(FIND(Opis_efektów_inż!$D$18,Pra!$S59))=FALSE,CONCATENATE(Opis_efektów_inż!$A$18,", "),""),IF(ISERR(FIND(Opis_efektów_inż!$D$19,Pra!$S59))=FALSE,CONCATENATE(Opis_efektów_inż!$A$19,", "),""),IF(ISERR(FIND(Opis_efektów_inż!$D$20,Pra!$S59))=FALSE,CONCATENATE(Opis_efektów_inż!$A$20,", "),""),IF(ISERR(FIND(Opis_efektów_inż!$D$21,Pra!$S59))=FALSE,CONCATENATE(Opis_efektów_inż!$A$21,", "),""),IF(ISERR(FIND(Opis_efektów_inż!$D$22,Pra!$S59))=FALSE,CONCATENATE(Opis_efektów_inż!$A$22,", "),""),IF(ISERR(FIND(#REF!,Pra!$S59))=FALSE,CONCATENATE(#REF!,", "),""),IF(ISERR(FIND(Opis_efektów_inż!$D$23,Pra!$S59))=FALSE,CONCATENATE(Opis_efektów_inż!$A$23,", "),""))</f>
        <v xml:space="preserve">K1_U29, K1_U35, </v>
      </c>
      <c r="D59" s="257"/>
    </row>
    <row r="60" spans="1:4" ht="12.75">
      <c r="A60" s="175">
        <f>(Pra!$C60)</f>
        <v>0</v>
      </c>
      <c r="B60" s="258" t="str">
        <f>CONCATENATE(IF(ISERR(FIND(Opis_efektów_inż!$D$5,Pra!$R60))=FALSE,CONCATENATE(Opis_efektów_inż!$A$5,", "),""),IF(ISERR(FIND(Opis_efektów_inż!$D$6,Pra!$R60))=FALSE,CONCATENATE(Opis_efektów_inż!$A$6,", "),""),IF(ISERR(FIND(Opis_efektów_inż!$D$7,Pra!$R60))=FALSE,CONCATENATE(Opis_efektów_inż!$A$7,", "),""),IF(ISERR(FIND(Opis_efektów_inż!$D$8,Pra!$R60))=FALSE,CONCATENATE(Opis_efektów_inż!$A$8,", "),""))</f>
        <v/>
      </c>
      <c r="C60" s="258" t="str">
        <f>CONCATENATE(IF(ISERR(FIND(Opis_efektów_inż!$D$10,Pra!$S60))=FALSE,CONCATENATE(Opis_efektów_inż!$A$10,", "),""),IF(ISERR(FIND(Opis_efektów_inż!$D$11,Pra!$S60))=FALSE,CONCATENATE(Opis_efektów_inż!$A$11,", "),""),IF(ISERR(FIND(Opis_efektów_inż!$D$12,Pra!$S60))=FALSE,CONCATENATE(Opis_efektów_inż!$A$12,", "),""),IF(ISERR(FIND(Opis_efektów_inż!$D$13,Pra!$S60))=FALSE,CONCATENATE(Opis_efektów_inż!$A$13,", "),""),IF(ISERR(FIND(Opis_efektów_inż!$D$14,Pra!$S60))=FALSE,CONCATENATE(Opis_efektów_inż!$A$14,", "),""),IF(ISERR(FIND(Opis_efektów_inż!$D$15,Pra!$S60))=FALSE,CONCATENATE(Opis_efektów_inż!$A$15,", "),""),IF(ISERR(FIND(Opis_efektów_inż!$D$16,Pra!$S60))=FALSE,CONCATENATE(Opis_efektów_inż!$A$16,", "),""),IF(ISERR(FIND(Opis_efektów_inż!$D$17,Pra!$S60))=FALSE,CONCATENATE(Opis_efektów_inż!$A$17,", "),""),IF(ISERR(FIND(Opis_efektów_inż!$D$18,Pra!$S60))=FALSE,CONCATENATE(Opis_efektów_inż!$A$18,", "),""),IF(ISERR(FIND(Opis_efektów_inż!$D$19,Pra!$S60))=FALSE,CONCATENATE(Opis_efektów_inż!$A$19,", "),""),IF(ISERR(FIND(Opis_efektów_inż!$D$20,Pra!$S60))=FALSE,CONCATENATE(Opis_efektów_inż!$A$20,", "),""),IF(ISERR(FIND(Opis_efektów_inż!$D$21,Pra!$S60))=FALSE,CONCATENATE(Opis_efektów_inż!$A$21,", "),""),IF(ISERR(FIND(Opis_efektów_inż!$D$22,Pra!$S60))=FALSE,CONCATENATE(Opis_efektów_inż!$A$22,", "),""),IF(ISERR(FIND(#REF!,Pra!$S60))=FALSE,CONCATENATE(#REF!,", "),""),IF(ISERR(FIND(Opis_efektów_inż!$D$23,Pra!$S60))=FALSE,CONCATENATE(Opis_efektów_inż!$A$23,", "),""))</f>
        <v/>
      </c>
      <c r="D60" s="257"/>
    </row>
    <row r="61" spans="1:4" ht="12.75">
      <c r="A61" s="175">
        <f>(Pra!$C61)</f>
        <v>0</v>
      </c>
      <c r="B61" s="258" t="str">
        <f>CONCATENATE(IF(ISERR(FIND(Opis_efektów_inż!$D$5,Pra!$R61))=FALSE,CONCATENATE(Opis_efektów_inż!$A$5,", "),""),IF(ISERR(FIND(Opis_efektów_inż!$D$6,Pra!$R61))=FALSE,CONCATENATE(Opis_efektów_inż!$A$6,", "),""),IF(ISERR(FIND(Opis_efektów_inż!$D$7,Pra!$R61))=FALSE,CONCATENATE(Opis_efektów_inż!$A$7,", "),""),IF(ISERR(FIND(Opis_efektów_inż!$D$8,Pra!$R61))=FALSE,CONCATENATE(Opis_efektów_inż!$A$8,", "),""))</f>
        <v/>
      </c>
      <c r="C61" s="258" t="str">
        <f>CONCATENATE(IF(ISERR(FIND(Opis_efektów_inż!$D$10,Pra!$S61))=FALSE,CONCATENATE(Opis_efektów_inż!$A$10,", "),""),IF(ISERR(FIND(Opis_efektów_inż!$D$11,Pra!$S61))=FALSE,CONCATENATE(Opis_efektów_inż!$A$11,", "),""),IF(ISERR(FIND(Opis_efektów_inż!$D$12,Pra!$S61))=FALSE,CONCATENATE(Opis_efektów_inż!$A$12,", "),""),IF(ISERR(FIND(Opis_efektów_inż!$D$13,Pra!$S61))=FALSE,CONCATENATE(Opis_efektów_inż!$A$13,", "),""),IF(ISERR(FIND(Opis_efektów_inż!$D$14,Pra!$S61))=FALSE,CONCATENATE(Opis_efektów_inż!$A$14,", "),""),IF(ISERR(FIND(Opis_efektów_inż!$D$15,Pra!$S61))=FALSE,CONCATENATE(Opis_efektów_inż!$A$15,", "),""),IF(ISERR(FIND(Opis_efektów_inż!$D$16,Pra!$S61))=FALSE,CONCATENATE(Opis_efektów_inż!$A$16,", "),""),IF(ISERR(FIND(Opis_efektów_inż!$D$17,Pra!$S61))=FALSE,CONCATENATE(Opis_efektów_inż!$A$17,", "),""),IF(ISERR(FIND(Opis_efektów_inż!$D$18,Pra!$S61))=FALSE,CONCATENATE(Opis_efektów_inż!$A$18,", "),""),IF(ISERR(FIND(Opis_efektów_inż!$D$19,Pra!$S61))=FALSE,CONCATENATE(Opis_efektów_inż!$A$19,", "),""),IF(ISERR(FIND(Opis_efektów_inż!$D$20,Pra!$S61))=FALSE,CONCATENATE(Opis_efektów_inż!$A$20,", "),""),IF(ISERR(FIND(Opis_efektów_inż!$D$21,Pra!$S61))=FALSE,CONCATENATE(Opis_efektów_inż!$A$21,", "),""),IF(ISERR(FIND(Opis_efektów_inż!$D$22,Pra!$S61))=FALSE,CONCATENATE(Opis_efektów_inż!$A$22,", "),""),IF(ISERR(FIND(#REF!,Pra!$S61))=FALSE,CONCATENATE(#REF!,", "),""),IF(ISERR(FIND(Opis_efektów_inż!$D$23,Pra!$S61))=FALSE,CONCATENATE(Opis_efektów_inż!$A$23,", "),""))</f>
        <v/>
      </c>
      <c r="D61" s="257"/>
    </row>
    <row r="62" spans="1:4" ht="12.75">
      <c r="A62" s="172" t="str">
        <f>(Pra!$C62)</f>
        <v>Semestr 5:</v>
      </c>
      <c r="B62" s="258" t="str">
        <f>CONCATENATE(IF(ISERR(FIND(Opis_efektów_inż!$D$5,Pra!$R62))=FALSE,CONCATENATE(Opis_efektów_inż!$A$5,", "),""),IF(ISERR(FIND(Opis_efektów_inż!$D$6,Pra!$R62))=FALSE,CONCATENATE(Opis_efektów_inż!$A$6,", "),""),IF(ISERR(FIND(Opis_efektów_inż!$D$7,Pra!$R62))=FALSE,CONCATENATE(Opis_efektów_inż!$A$7,", "),""),IF(ISERR(FIND(Opis_efektów_inż!$D$8,Pra!$R62))=FALSE,CONCATENATE(Opis_efektów_inż!$A$8,", "),""))</f>
        <v/>
      </c>
      <c r="C62" s="258" t="str">
        <f>CONCATENATE(IF(ISERR(FIND(Opis_efektów_inż!$D$10,Pra!$S62))=FALSE,CONCATENATE(Opis_efektów_inż!$A$10,", "),""),IF(ISERR(FIND(Opis_efektów_inż!$D$11,Pra!$S62))=FALSE,CONCATENATE(Opis_efektów_inż!$A$11,", "),""),IF(ISERR(FIND(Opis_efektów_inż!$D$12,Pra!$S62))=FALSE,CONCATENATE(Opis_efektów_inż!$A$12,", "),""),IF(ISERR(FIND(Opis_efektów_inż!$D$13,Pra!$S62))=FALSE,CONCATENATE(Opis_efektów_inż!$A$13,", "),""),IF(ISERR(FIND(Opis_efektów_inż!$D$14,Pra!$S62))=FALSE,CONCATENATE(Opis_efektów_inż!$A$14,", "),""),IF(ISERR(FIND(Opis_efektów_inż!$D$15,Pra!$S62))=FALSE,CONCATENATE(Opis_efektów_inż!$A$15,", "),""),IF(ISERR(FIND(Opis_efektów_inż!$D$16,Pra!$S62))=FALSE,CONCATENATE(Opis_efektów_inż!$A$16,", "),""),IF(ISERR(FIND(Opis_efektów_inż!$D$17,Pra!$S62))=FALSE,CONCATENATE(Opis_efektów_inż!$A$17,", "),""),IF(ISERR(FIND(Opis_efektów_inż!$D$18,Pra!$S62))=FALSE,CONCATENATE(Opis_efektów_inż!$A$18,", "),""),IF(ISERR(FIND(Opis_efektów_inż!$D$19,Pra!$S62))=FALSE,CONCATENATE(Opis_efektów_inż!$A$19,", "),""),IF(ISERR(FIND(Opis_efektów_inż!$D$20,Pra!$S62))=FALSE,CONCATENATE(Opis_efektów_inż!$A$20,", "),""),IF(ISERR(FIND(Opis_efektów_inż!$D$21,Pra!$S62))=FALSE,CONCATENATE(Opis_efektów_inż!$A$21,", "),""),IF(ISERR(FIND(Opis_efektów_inż!$D$22,Pra!$S62))=FALSE,CONCATENATE(Opis_efektów_inż!$A$22,", "),""),IF(ISERR(FIND(#REF!,Pra!$S62))=FALSE,CONCATENATE(#REF!,", "),""),IF(ISERR(FIND(Opis_efektów_inż!$D$23,Pra!$S62))=FALSE,CONCATENATE(Opis_efektów_inż!$A$23,", "),""))</f>
        <v/>
      </c>
      <c r="D62" s="257"/>
    </row>
    <row r="63" spans="1:4" ht="12.75">
      <c r="A63" s="172" t="str">
        <f>(Pra!$C63)</f>
        <v>Moduł kształcenia</v>
      </c>
      <c r="B63" s="258" t="str">
        <f>CONCATENATE(IF(ISERR(FIND(Opis_efektów_inż!$D$5,Pra!$R63))=FALSE,CONCATENATE(Opis_efektów_inż!$A$5,", "),""),IF(ISERR(FIND(Opis_efektów_inż!$D$6,Pra!$R63))=FALSE,CONCATENATE(Opis_efektów_inż!$A$6,", "),""),IF(ISERR(FIND(Opis_efektów_inż!$D$7,Pra!$R63))=FALSE,CONCATENATE(Opis_efektów_inż!$A$7,", "),""),IF(ISERR(FIND(Opis_efektów_inż!$D$8,Pra!$R63))=FALSE,CONCATENATE(Opis_efektów_inż!$A$8,", "),""))</f>
        <v/>
      </c>
      <c r="C63" s="258" t="str">
        <f>CONCATENATE(IF(ISERR(FIND(Opis_efektów_inż!$D$10,Pra!$S63))=FALSE,CONCATENATE(Opis_efektów_inż!$A$10,", "),""),IF(ISERR(FIND(Opis_efektów_inż!$D$11,Pra!$S63))=FALSE,CONCATENATE(Opis_efektów_inż!$A$11,", "),""),IF(ISERR(FIND(Opis_efektów_inż!$D$12,Pra!$S63))=FALSE,CONCATENATE(Opis_efektów_inż!$A$12,", "),""),IF(ISERR(FIND(Opis_efektów_inż!$D$13,Pra!$S63))=FALSE,CONCATENATE(Opis_efektów_inż!$A$13,", "),""),IF(ISERR(FIND(Opis_efektów_inż!$D$14,Pra!$S63))=FALSE,CONCATENATE(Opis_efektów_inż!$A$14,", "),""),IF(ISERR(FIND(Opis_efektów_inż!$D$15,Pra!$S63))=FALSE,CONCATENATE(Opis_efektów_inż!$A$15,", "),""),IF(ISERR(FIND(Opis_efektów_inż!$D$16,Pra!$S63))=FALSE,CONCATENATE(Opis_efektów_inż!$A$16,", "),""),IF(ISERR(FIND(Opis_efektów_inż!$D$17,Pra!$S63))=FALSE,CONCATENATE(Opis_efektów_inż!$A$17,", "),""),IF(ISERR(FIND(Opis_efektów_inż!$D$18,Pra!$S63))=FALSE,CONCATENATE(Opis_efektów_inż!$A$18,", "),""),IF(ISERR(FIND(Opis_efektów_inż!$D$19,Pra!$S63))=FALSE,CONCATENATE(Opis_efektów_inż!$A$19,", "),""),IF(ISERR(FIND(Opis_efektów_inż!$D$20,Pra!$S63))=FALSE,CONCATENATE(Opis_efektów_inż!$A$20,", "),""),IF(ISERR(FIND(Opis_efektów_inż!$D$21,Pra!$S63))=FALSE,CONCATENATE(Opis_efektów_inż!$A$21,", "),""),IF(ISERR(FIND(Opis_efektów_inż!$D$22,Pra!$S63))=FALSE,CONCATENATE(Opis_efektów_inż!$A$22,", "),""),IF(ISERR(FIND(#REF!,Pra!$S63))=FALSE,CONCATENATE(#REF!,", "),""),IF(ISERR(FIND(Opis_efektów_inż!$D$23,Pra!$S63))=FALSE,CONCATENATE(Opis_efektów_inż!$A$23,", "),""))</f>
        <v/>
      </c>
      <c r="D63" s="257"/>
    </row>
    <row r="64" spans="1:4" ht="12.75">
      <c r="A64" s="175" t="str">
        <f>(Pra!$C64)</f>
        <v>Teoria sterowania</v>
      </c>
      <c r="B64" s="258" t="str">
        <f>CONCATENATE(IF(ISERR(FIND(Opis_efektów_inż!$D$5,Pra!$R64))=FALSE,CONCATENATE(Opis_efektów_inż!$A$5,", "),""),IF(ISERR(FIND(Opis_efektów_inż!$D$6,Pra!$R64))=FALSE,CONCATENATE(Opis_efektów_inż!$A$6,", "),""),IF(ISERR(FIND(Opis_efektów_inż!$D$7,Pra!$R64))=FALSE,CONCATENATE(Opis_efektów_inż!$A$7,", "),""),IF(ISERR(FIND(Opis_efektów_inż!$D$8,Pra!$R64))=FALSE,CONCATENATE(Opis_efektów_inż!$A$8,", "),""))</f>
        <v xml:space="preserve">K1_W21, </v>
      </c>
      <c r="C64" s="258" t="str">
        <f>CONCATENATE(IF(ISERR(FIND(Opis_efektów_inż!$D$10,Pra!$S64))=FALSE,CONCATENATE(Opis_efektów_inż!$A$10,", "),""),IF(ISERR(FIND(Opis_efektów_inż!$D$11,Pra!$S64))=FALSE,CONCATENATE(Opis_efektów_inż!$A$11,", "),""),IF(ISERR(FIND(Opis_efektów_inż!$D$12,Pra!$S64))=FALSE,CONCATENATE(Opis_efektów_inż!$A$12,", "),""),IF(ISERR(FIND(Opis_efektów_inż!$D$13,Pra!$S64))=FALSE,CONCATENATE(Opis_efektów_inż!$A$13,", "),""),IF(ISERR(FIND(Opis_efektów_inż!$D$14,Pra!$S64))=FALSE,CONCATENATE(Opis_efektów_inż!$A$14,", "),""),IF(ISERR(FIND(Opis_efektów_inż!$D$15,Pra!$S64))=FALSE,CONCATENATE(Opis_efektów_inż!$A$15,", "),""),IF(ISERR(FIND(Opis_efektów_inż!$D$16,Pra!$S64))=FALSE,CONCATENATE(Opis_efektów_inż!$A$16,", "),""),IF(ISERR(FIND(Opis_efektów_inż!$D$17,Pra!$S64))=FALSE,CONCATENATE(Opis_efektów_inż!$A$17,", "),""),IF(ISERR(FIND(Opis_efektów_inż!$D$18,Pra!$S64))=FALSE,CONCATENATE(Opis_efektów_inż!$A$18,", "),""),IF(ISERR(FIND(Opis_efektów_inż!$D$19,Pra!$S64))=FALSE,CONCATENATE(Opis_efektów_inż!$A$19,", "),""),IF(ISERR(FIND(Opis_efektów_inż!$D$20,Pra!$S64))=FALSE,CONCATENATE(Opis_efektów_inż!$A$20,", "),""),IF(ISERR(FIND(Opis_efektów_inż!$D$21,Pra!$S64))=FALSE,CONCATENATE(Opis_efektów_inż!$A$21,", "),""),IF(ISERR(FIND(Opis_efektów_inż!$D$22,Pra!$S64))=FALSE,CONCATENATE(Opis_efektów_inż!$A$22,", "),""),IF(ISERR(FIND(#REF!,Pra!$S64))=FALSE,CONCATENATE(#REF!,", "),""),IF(ISERR(FIND(Opis_efektów_inż!$D$23,Pra!$S64))=FALSE,CONCATENATE(Opis_efektów_inż!$A$23,", "),""))</f>
        <v xml:space="preserve">K1_U12, K1_U29, </v>
      </c>
      <c r="D64" s="257"/>
    </row>
    <row r="65" spans="1:4" ht="25.5">
      <c r="A65" s="175" t="str">
        <f>(Pra!$C65)</f>
        <v>Identyfikacja systemów</v>
      </c>
      <c r="B65" s="258" t="str">
        <f>CONCATENATE(IF(ISERR(FIND(Opis_efektów_inż!$D$5,Pra!$R65))=FALSE,CONCATENATE(Opis_efektów_inż!$A$5,", "),""),IF(ISERR(FIND(Opis_efektów_inż!$D$6,Pra!$R65))=FALSE,CONCATENATE(Opis_efektów_inż!$A$6,", "),""),IF(ISERR(FIND(Opis_efektów_inż!$D$7,Pra!$R65))=FALSE,CONCATENATE(Opis_efektów_inż!$A$7,", "),""),IF(ISERR(FIND(Opis_efektów_inż!$D$8,Pra!$R65))=FALSE,CONCATENATE(Opis_efektów_inż!$A$8,", "),""))</f>
        <v/>
      </c>
      <c r="C65" s="258" t="str">
        <f>CONCATENATE(IF(ISERR(FIND(Opis_efektów_inż!$D$10,Pra!$S65))=FALSE,CONCATENATE(Opis_efektów_inż!$A$10,", "),""),IF(ISERR(FIND(Opis_efektów_inż!$D$11,Pra!$S65))=FALSE,CONCATENATE(Opis_efektów_inż!$A$11,", "),""),IF(ISERR(FIND(Opis_efektów_inż!$D$12,Pra!$S65))=FALSE,CONCATENATE(Opis_efektów_inż!$A$12,", "),""),IF(ISERR(FIND(Opis_efektów_inż!$D$13,Pra!$S65))=FALSE,CONCATENATE(Opis_efektów_inż!$A$13,", "),""),IF(ISERR(FIND(Opis_efektów_inż!$D$14,Pra!$S65))=FALSE,CONCATENATE(Opis_efektów_inż!$A$14,", "),""),IF(ISERR(FIND(Opis_efektów_inż!$D$15,Pra!$S65))=FALSE,CONCATENATE(Opis_efektów_inż!$A$15,", "),""),IF(ISERR(FIND(Opis_efektów_inż!$D$16,Pra!$S65))=FALSE,CONCATENATE(Opis_efektów_inż!$A$16,", "),""),IF(ISERR(FIND(Opis_efektów_inż!$D$17,Pra!$S65))=FALSE,CONCATENATE(Opis_efektów_inż!$A$17,", "),""),IF(ISERR(FIND(Opis_efektów_inż!$D$18,Pra!$S65))=FALSE,CONCATENATE(Opis_efektów_inż!$A$18,", "),""),IF(ISERR(FIND(Opis_efektów_inż!$D$19,Pra!$S65))=FALSE,CONCATENATE(Opis_efektów_inż!$A$19,", "),""),IF(ISERR(FIND(Opis_efektów_inż!$D$20,Pra!$S65))=FALSE,CONCATENATE(Opis_efektów_inż!$A$20,", "),""),IF(ISERR(FIND(Opis_efektów_inż!$D$21,Pra!$S65))=FALSE,CONCATENATE(Opis_efektów_inż!$A$21,", "),""),IF(ISERR(FIND(Opis_efektów_inż!$D$22,Pra!$S65))=FALSE,CONCATENATE(Opis_efektów_inż!$A$22,", "),""),IF(ISERR(FIND(#REF!,Pra!$S65))=FALSE,CONCATENATE(#REF!,", "),""),IF(ISERR(FIND(Opis_efektów_inż!$D$23,Pra!$S65))=FALSE,CONCATENATE(Opis_efektów_inż!$A$23,", "),""))</f>
        <v xml:space="preserve">K1_U9, K1_U11, K1_U14, K1_U24, </v>
      </c>
      <c r="D65" s="257"/>
    </row>
    <row r="66" spans="1:4" ht="12.75">
      <c r="A66" s="175" t="str">
        <f>(Pra!$C66)</f>
        <v>Systemy mikroprocesorowe</v>
      </c>
      <c r="B66" s="258" t="str">
        <f>CONCATENATE(IF(ISERR(FIND(Opis_efektów_inż!$D$5,Pra!$R66))=FALSE,CONCATENATE(Opis_efektów_inż!$A$5,", "),""),IF(ISERR(FIND(Opis_efektów_inż!$D$6,Pra!$R66))=FALSE,CONCATENATE(Opis_efektów_inż!$A$6,", "),""),IF(ISERR(FIND(Opis_efektów_inż!$D$7,Pra!$R66))=FALSE,CONCATENATE(Opis_efektów_inż!$A$7,", "),""),IF(ISERR(FIND(Opis_efektów_inż!$D$8,Pra!$R66))=FALSE,CONCATENATE(Opis_efektów_inż!$A$8,", "),""))</f>
        <v/>
      </c>
      <c r="C66" s="258" t="str">
        <f>CONCATENATE(IF(ISERR(FIND(Opis_efektów_inż!$D$10,Pra!$S66))=FALSE,CONCATENATE(Opis_efektów_inż!$A$10,", "),""),IF(ISERR(FIND(Opis_efektów_inż!$D$11,Pra!$S66))=FALSE,CONCATENATE(Opis_efektów_inż!$A$11,", "),""),IF(ISERR(FIND(Opis_efektów_inż!$D$12,Pra!$S66))=FALSE,CONCATENATE(Opis_efektów_inż!$A$12,", "),""),IF(ISERR(FIND(Opis_efektów_inż!$D$13,Pra!$S66))=FALSE,CONCATENATE(Opis_efektów_inż!$A$13,", "),""),IF(ISERR(FIND(Opis_efektów_inż!$D$14,Pra!$S66))=FALSE,CONCATENATE(Opis_efektów_inż!$A$14,", "),""),IF(ISERR(FIND(Opis_efektów_inż!$D$15,Pra!$S66))=FALSE,CONCATENATE(Opis_efektów_inż!$A$15,", "),""),IF(ISERR(FIND(Opis_efektów_inż!$D$16,Pra!$S66))=FALSE,CONCATENATE(Opis_efektów_inż!$A$16,", "),""),IF(ISERR(FIND(Opis_efektów_inż!$D$17,Pra!$S66))=FALSE,CONCATENATE(Opis_efektów_inż!$A$17,", "),""),IF(ISERR(FIND(Opis_efektów_inż!$D$18,Pra!$S66))=FALSE,CONCATENATE(Opis_efektów_inż!$A$18,", "),""),IF(ISERR(FIND(Opis_efektów_inż!$D$19,Pra!$S66))=FALSE,CONCATENATE(Opis_efektów_inż!$A$19,", "),""),IF(ISERR(FIND(Opis_efektów_inż!$D$20,Pra!$S66))=FALSE,CONCATENATE(Opis_efektów_inż!$A$20,", "),""),IF(ISERR(FIND(Opis_efektów_inż!$D$21,Pra!$S66))=FALSE,CONCATENATE(Opis_efektów_inż!$A$21,", "),""),IF(ISERR(FIND(Opis_efektów_inż!$D$22,Pra!$S66))=FALSE,CONCATENATE(Opis_efektów_inż!$A$22,", "),""),IF(ISERR(FIND(#REF!,Pra!$S66))=FALSE,CONCATENATE(#REF!,", "),""),IF(ISERR(FIND(Opis_efektów_inż!$D$23,Pra!$S66))=FALSE,CONCATENATE(Opis_efektów_inż!$A$23,", "),""))</f>
        <v xml:space="preserve">K1_U13, </v>
      </c>
      <c r="D66" s="257"/>
    </row>
    <row r="67" spans="1:4" ht="25.5">
      <c r="A67" s="175" t="str">
        <f>(Pra!$C67)</f>
        <v>Elementy i urządzenia automatyki</v>
      </c>
      <c r="B67" s="258" t="str">
        <f>CONCATENATE(IF(ISERR(FIND(Opis_efektów_inż!$D$5,Pra!$R67))=FALSE,CONCATENATE(Opis_efektów_inż!$A$5,", "),""),IF(ISERR(FIND(Opis_efektów_inż!$D$6,Pra!$R67))=FALSE,CONCATENATE(Opis_efektów_inż!$A$6,", "),""),IF(ISERR(FIND(Opis_efektów_inż!$D$7,Pra!$R67))=FALSE,CONCATENATE(Opis_efektów_inż!$A$7,", "),""),IF(ISERR(FIND(Opis_efektów_inż!$D$8,Pra!$R67))=FALSE,CONCATENATE(Opis_efektów_inż!$A$8,", "),""))</f>
        <v xml:space="preserve">K1_W22, </v>
      </c>
      <c r="C67" s="258" t="str">
        <f>CONCATENATE(IF(ISERR(FIND(Opis_efektów_inż!$D$10,Pra!$S67))=FALSE,CONCATENATE(Opis_efektów_inż!$A$10,", "),""),IF(ISERR(FIND(Opis_efektów_inż!$D$11,Pra!$S67))=FALSE,CONCATENATE(Opis_efektów_inż!$A$11,", "),""),IF(ISERR(FIND(Opis_efektów_inż!$D$12,Pra!$S67))=FALSE,CONCATENATE(Opis_efektów_inż!$A$12,", "),""),IF(ISERR(FIND(Opis_efektów_inż!$D$13,Pra!$S67))=FALSE,CONCATENATE(Opis_efektów_inż!$A$13,", "),""),IF(ISERR(FIND(Opis_efektów_inż!$D$14,Pra!$S67))=FALSE,CONCATENATE(Opis_efektów_inż!$A$14,", "),""),IF(ISERR(FIND(Opis_efektów_inż!$D$15,Pra!$S67))=FALSE,CONCATENATE(Opis_efektów_inż!$A$15,", "),""),IF(ISERR(FIND(Opis_efektów_inż!$D$16,Pra!$S67))=FALSE,CONCATENATE(Opis_efektów_inż!$A$16,", "),""),IF(ISERR(FIND(Opis_efektów_inż!$D$17,Pra!$S67))=FALSE,CONCATENATE(Opis_efektów_inż!$A$17,", "),""),IF(ISERR(FIND(Opis_efektów_inż!$D$18,Pra!$S67))=FALSE,CONCATENATE(Opis_efektów_inż!$A$18,", "),""),IF(ISERR(FIND(Opis_efektów_inż!$D$19,Pra!$S67))=FALSE,CONCATENATE(Opis_efektów_inż!$A$19,", "),""),IF(ISERR(FIND(Opis_efektów_inż!$D$20,Pra!$S67))=FALSE,CONCATENATE(Opis_efektów_inż!$A$20,", "),""),IF(ISERR(FIND(Opis_efektów_inż!$D$21,Pra!$S67))=FALSE,CONCATENATE(Opis_efektów_inż!$A$21,", "),""),IF(ISERR(FIND(Opis_efektów_inż!$D$22,Pra!$S67))=FALSE,CONCATENATE(Opis_efektów_inż!$A$22,", "),""),IF(ISERR(FIND(#REF!,Pra!$S67))=FALSE,CONCATENATE(#REF!,", "),""),IF(ISERR(FIND(Opis_efektów_inż!$D$23,Pra!$S67))=FALSE,CONCATENATE(Opis_efektów_inż!$A$23,", "),""))</f>
        <v xml:space="preserve">K1_U11, K1_U14, K1_U21, </v>
      </c>
      <c r="D67" s="257"/>
    </row>
    <row r="68" spans="1:4" ht="12.75">
      <c r="A68" s="175" t="str">
        <f>(Pra!$C68)</f>
        <v>Napędy przekształtnikowe</v>
      </c>
      <c r="B68" s="258" t="str">
        <f>CONCATENATE(IF(ISERR(FIND(Opis_efektów_inż!$D$5,Pra!$R68))=FALSE,CONCATENATE(Opis_efektów_inż!$A$5,", "),""),IF(ISERR(FIND(Opis_efektów_inż!$D$6,Pra!$R68))=FALSE,CONCATENATE(Opis_efektów_inż!$A$6,", "),""),IF(ISERR(FIND(Opis_efektów_inż!$D$7,Pra!$R68))=FALSE,CONCATENATE(Opis_efektów_inż!$A$7,", "),""),IF(ISERR(FIND(Opis_efektów_inż!$D$8,Pra!$R68))=FALSE,CONCATENATE(Opis_efektów_inż!$A$8,", "),""))</f>
        <v/>
      </c>
      <c r="C68" s="258" t="str">
        <f>CONCATENATE(IF(ISERR(FIND(Opis_efektów_inż!$D$10,Pra!$S68))=FALSE,CONCATENATE(Opis_efektów_inż!$A$10,", "),""),IF(ISERR(FIND(Opis_efektów_inż!$D$11,Pra!$S68))=FALSE,CONCATENATE(Opis_efektów_inż!$A$11,", "),""),IF(ISERR(FIND(Opis_efektów_inż!$D$12,Pra!$S68))=FALSE,CONCATENATE(Opis_efektów_inż!$A$12,", "),""),IF(ISERR(FIND(Opis_efektów_inż!$D$13,Pra!$S68))=FALSE,CONCATENATE(Opis_efektów_inż!$A$13,", "),""),IF(ISERR(FIND(Opis_efektów_inż!$D$14,Pra!$S68))=FALSE,CONCATENATE(Opis_efektów_inż!$A$14,", "),""),IF(ISERR(FIND(Opis_efektów_inż!$D$15,Pra!$S68))=FALSE,CONCATENATE(Opis_efektów_inż!$A$15,", "),""),IF(ISERR(FIND(Opis_efektów_inż!$D$16,Pra!$S68))=FALSE,CONCATENATE(Opis_efektów_inż!$A$16,", "),""),IF(ISERR(FIND(Opis_efektów_inż!$D$17,Pra!$S68))=FALSE,CONCATENATE(Opis_efektów_inż!$A$17,", "),""),IF(ISERR(FIND(Opis_efektów_inż!$D$18,Pra!$S68))=FALSE,CONCATENATE(Opis_efektów_inż!$A$18,", "),""),IF(ISERR(FIND(Opis_efektów_inż!$D$19,Pra!$S68))=FALSE,CONCATENATE(Opis_efektów_inż!$A$19,", "),""),IF(ISERR(FIND(Opis_efektów_inż!$D$20,Pra!$S68))=FALSE,CONCATENATE(Opis_efektów_inż!$A$20,", "),""),IF(ISERR(FIND(Opis_efektów_inż!$D$21,Pra!$S68))=FALSE,CONCATENATE(Opis_efektów_inż!$A$21,", "),""),IF(ISERR(FIND(Opis_efektów_inż!$D$22,Pra!$S68))=FALSE,CONCATENATE(Opis_efektów_inż!$A$22,", "),""),IF(ISERR(FIND(#REF!,Pra!$S68))=FALSE,CONCATENATE(#REF!,", "),""),IF(ISERR(FIND(Opis_efektów_inż!$D$23,Pra!$S68))=FALSE,CONCATENATE(Opis_efektów_inż!$A$23,", "),""))</f>
        <v xml:space="preserve">K1_U11, K1_U29, </v>
      </c>
      <c r="D68" s="257"/>
    </row>
    <row r="69" spans="1:4" ht="51">
      <c r="A69" s="175" t="str">
        <f>(Pra!$C69)</f>
        <v xml:space="preserve">Przedmiot obieralny 2: 
1) Narzędzia i oprogramowanie dla przemysłowych systemów sterowania
2) Narzędzia i oprogramowanie dla systemów robotycznych </v>
      </c>
      <c r="B69" s="258" t="str">
        <f>CONCATENATE(IF(ISERR(FIND(Opis_efektów_inż!$D$5,Pra!$R69))=FALSE,CONCATENATE(Opis_efektów_inż!$A$5,", "),""),IF(ISERR(FIND(Opis_efektów_inż!$D$6,Pra!$R69))=FALSE,CONCATENATE(Opis_efektów_inż!$A$6,", "),""),IF(ISERR(FIND(Opis_efektów_inż!$D$7,Pra!$R69))=FALSE,CONCATENATE(Opis_efektów_inż!$A$7,", "),""),IF(ISERR(FIND(Opis_efektów_inż!$D$8,Pra!$R69))=FALSE,CONCATENATE(Opis_efektów_inż!$A$8,", "),""))</f>
        <v xml:space="preserve">K1_W21, </v>
      </c>
      <c r="C69" s="258" t="str">
        <f>CONCATENATE(IF(ISERR(FIND(Opis_efektów_inż!$D$10,Pra!$S69))=FALSE,CONCATENATE(Opis_efektów_inż!$A$10,", "),""),IF(ISERR(FIND(Opis_efektów_inż!$D$11,Pra!$S69))=FALSE,CONCATENATE(Opis_efektów_inż!$A$11,", "),""),IF(ISERR(FIND(Opis_efektów_inż!$D$12,Pra!$S69))=FALSE,CONCATENATE(Opis_efektów_inż!$A$12,", "),""),IF(ISERR(FIND(Opis_efektów_inż!$D$13,Pra!$S69))=FALSE,CONCATENATE(Opis_efektów_inż!$A$13,", "),""),IF(ISERR(FIND(Opis_efektów_inż!$D$14,Pra!$S69))=FALSE,CONCATENATE(Opis_efektów_inż!$A$14,", "),""),IF(ISERR(FIND(Opis_efektów_inż!$D$15,Pra!$S69))=FALSE,CONCATENATE(Opis_efektów_inż!$A$15,", "),""),IF(ISERR(FIND(Opis_efektów_inż!$D$16,Pra!$S69))=FALSE,CONCATENATE(Opis_efektów_inż!$A$16,", "),""),IF(ISERR(FIND(Opis_efektów_inż!$D$17,Pra!$S69))=FALSE,CONCATENATE(Opis_efektów_inż!$A$17,", "),""),IF(ISERR(FIND(Opis_efektów_inż!$D$18,Pra!$S69))=FALSE,CONCATENATE(Opis_efektów_inż!$A$18,", "),""),IF(ISERR(FIND(Opis_efektów_inż!$D$19,Pra!$S69))=FALSE,CONCATENATE(Opis_efektów_inż!$A$19,", "),""),IF(ISERR(FIND(Opis_efektów_inż!$D$20,Pra!$S69))=FALSE,CONCATENATE(Opis_efektów_inż!$A$20,", "),""),IF(ISERR(FIND(Opis_efektów_inż!$D$21,Pra!$S69))=FALSE,CONCATENATE(Opis_efektów_inż!$A$21,", "),""),IF(ISERR(FIND(Opis_efektów_inż!$D$22,Pra!$S69))=FALSE,CONCATENATE(Opis_efektów_inż!$A$22,", "),""),IF(ISERR(FIND(#REF!,Pra!$S69))=FALSE,CONCATENATE(#REF!,", "),""),IF(ISERR(FIND(Opis_efektów_inż!$D$23,Pra!$S69))=FALSE,CONCATENATE(Opis_efektów_inż!$A$23,", "),""))</f>
        <v xml:space="preserve">K1_U10, </v>
      </c>
      <c r="D69" s="257"/>
    </row>
    <row r="70" spans="1:4" ht="63.75">
      <c r="A70" s="175" t="str">
        <f>(Pra!$C70)</f>
        <v xml:space="preserve">Przedmiot obieralny 3:
1) Automatyka w budynkach inteligentnych
2) Reprogramowalne układy elektroniczne w sterowaniu
3) Podstawy projektowania przemysłowego
</v>
      </c>
      <c r="B70" s="258" t="str">
        <f>CONCATENATE(IF(ISERR(FIND(Opis_efektów_inż!$D$5,Pra!$R70))=FALSE,CONCATENATE(Opis_efektów_inż!$A$5,", "),""),IF(ISERR(FIND(Opis_efektów_inż!$D$6,Pra!$R70))=FALSE,CONCATENATE(Opis_efektów_inż!$A$6,", "),""),IF(ISERR(FIND(Opis_efektów_inż!$D$7,Pra!$R70))=FALSE,CONCATENATE(Opis_efektów_inż!$A$7,", "),""),IF(ISERR(FIND(Opis_efektów_inż!$D$8,Pra!$R70))=FALSE,CONCATENATE(Opis_efektów_inż!$A$8,", "),""))</f>
        <v/>
      </c>
      <c r="C70" s="258" t="str">
        <f>CONCATENATE(IF(ISERR(FIND(Opis_efektów_inż!$D$10,Pra!$S70))=FALSE,CONCATENATE(Opis_efektów_inż!$A$10,", "),""),IF(ISERR(FIND(Opis_efektów_inż!$D$11,Pra!$S70))=FALSE,CONCATENATE(Opis_efektów_inż!$A$11,", "),""),IF(ISERR(FIND(Opis_efektów_inż!$D$12,Pra!$S70))=FALSE,CONCATENATE(Opis_efektów_inż!$A$12,", "),""),IF(ISERR(FIND(Opis_efektów_inż!$D$13,Pra!$S70))=FALSE,CONCATENATE(Opis_efektów_inż!$A$13,", "),""),IF(ISERR(FIND(Opis_efektów_inż!$D$14,Pra!$S70))=FALSE,CONCATENATE(Opis_efektów_inż!$A$14,", "),""),IF(ISERR(FIND(Opis_efektów_inż!$D$15,Pra!$S70))=FALSE,CONCATENATE(Opis_efektów_inż!$A$15,", "),""),IF(ISERR(FIND(Opis_efektów_inż!$D$16,Pra!$S70))=FALSE,CONCATENATE(Opis_efektów_inż!$A$16,", "),""),IF(ISERR(FIND(Opis_efektów_inż!$D$17,Pra!$S70))=FALSE,CONCATENATE(Opis_efektów_inż!$A$17,", "),""),IF(ISERR(FIND(Opis_efektów_inż!$D$18,Pra!$S70))=FALSE,CONCATENATE(Opis_efektów_inż!$A$18,", "),""),IF(ISERR(FIND(Opis_efektów_inż!$D$19,Pra!$S70))=FALSE,CONCATENATE(Opis_efektów_inż!$A$19,", "),""),IF(ISERR(FIND(Opis_efektów_inż!$D$20,Pra!$S70))=FALSE,CONCATENATE(Opis_efektów_inż!$A$20,", "),""),IF(ISERR(FIND(Opis_efektów_inż!$D$21,Pra!$S70))=FALSE,CONCATENATE(Opis_efektów_inż!$A$21,", "),""),IF(ISERR(FIND(Opis_efektów_inż!$D$22,Pra!$S70))=FALSE,CONCATENATE(Opis_efektów_inż!$A$22,", "),""),IF(ISERR(FIND(#REF!,Pra!$S70))=FALSE,CONCATENATE(#REF!,", "),""),IF(ISERR(FIND(Opis_efektów_inż!$D$23,Pra!$S70))=FALSE,CONCATENATE(Opis_efektów_inż!$A$23,", "),""))</f>
        <v xml:space="preserve">K1_U23, K1_U13, K1_U28, </v>
      </c>
      <c r="D70" s="257"/>
    </row>
    <row r="71" spans="1:4" ht="12.75">
      <c r="A71" s="175" t="str">
        <f>(Pra!$C71)</f>
        <v>Praktyka 3 (13 godz. w tyg.)</v>
      </c>
      <c r="B71" s="258" t="str">
        <f>CONCATENATE(IF(ISERR(FIND(Opis_efektów_inż!$D$5,Pra!$R71))=FALSE,CONCATENATE(Opis_efektów_inż!$A$5,", "),""),IF(ISERR(FIND(Opis_efektów_inż!$D$6,Pra!$R71))=FALSE,CONCATENATE(Opis_efektów_inż!$A$6,", "),""),IF(ISERR(FIND(Opis_efektów_inż!$D$7,Pra!$R71))=FALSE,CONCATENATE(Opis_efektów_inż!$A$7,", "),""),IF(ISERR(FIND(Opis_efektów_inż!$D$8,Pra!$R71))=FALSE,CONCATENATE(Opis_efektów_inż!$A$8,", "),""))</f>
        <v xml:space="preserve">K1_W21, K1_W25, </v>
      </c>
      <c r="C71" s="258" t="str">
        <f>CONCATENATE(IF(ISERR(FIND(Opis_efektów_inż!$D$10,Pra!$S71))=FALSE,CONCATENATE(Opis_efektów_inż!$A$10,", "),""),IF(ISERR(FIND(Opis_efektów_inż!$D$11,Pra!$S71))=FALSE,CONCATENATE(Opis_efektów_inż!$A$11,", "),""),IF(ISERR(FIND(Opis_efektów_inż!$D$12,Pra!$S71))=FALSE,CONCATENATE(Opis_efektów_inż!$A$12,", "),""),IF(ISERR(FIND(Opis_efektów_inż!$D$13,Pra!$S71))=FALSE,CONCATENATE(Opis_efektów_inż!$A$13,", "),""),IF(ISERR(FIND(Opis_efektów_inż!$D$14,Pra!$S71))=FALSE,CONCATENATE(Opis_efektów_inż!$A$14,", "),""),IF(ISERR(FIND(Opis_efektów_inż!$D$15,Pra!$S71))=FALSE,CONCATENATE(Opis_efektów_inż!$A$15,", "),""),IF(ISERR(FIND(Opis_efektów_inż!$D$16,Pra!$S71))=FALSE,CONCATENATE(Opis_efektów_inż!$A$16,", "),""),IF(ISERR(FIND(Opis_efektów_inż!$D$17,Pra!$S71))=FALSE,CONCATENATE(Opis_efektów_inż!$A$17,", "),""),IF(ISERR(FIND(Opis_efektów_inż!$D$18,Pra!$S71))=FALSE,CONCATENATE(Opis_efektów_inż!$A$18,", "),""),IF(ISERR(FIND(Opis_efektów_inż!$D$19,Pra!$S71))=FALSE,CONCATENATE(Opis_efektów_inż!$A$19,", "),""),IF(ISERR(FIND(Opis_efektów_inż!$D$20,Pra!$S71))=FALSE,CONCATENATE(Opis_efektów_inż!$A$20,", "),""),IF(ISERR(FIND(Opis_efektów_inż!$D$21,Pra!$S71))=FALSE,CONCATENATE(Opis_efektów_inż!$A$21,", "),""),IF(ISERR(FIND(Opis_efektów_inż!$D$22,Pra!$S71))=FALSE,CONCATENATE(Opis_efektów_inż!$A$22,", "),""),IF(ISERR(FIND(#REF!,Pra!$S71))=FALSE,CONCATENATE(#REF!,", "),""),IF(ISERR(FIND(Opis_efektów_inż!$D$23,Pra!$S71))=FALSE,CONCATENATE(Opis_efektów_inż!$A$23,", "),""))</f>
        <v xml:space="preserve">K1_U29, K1_U35, </v>
      </c>
      <c r="D71" s="257"/>
    </row>
    <row r="72" spans="1:4" ht="12.75">
      <c r="A72" s="175" t="str">
        <f>(Pra!$C72)</f>
        <v>Język obcy</v>
      </c>
      <c r="B72" s="258" t="str">
        <f>CONCATENATE(IF(ISERR(FIND(Opis_efektów_inż!$D$5,Pra!$R72))=FALSE,CONCATENATE(Opis_efektów_inż!$A$5,", "),""),IF(ISERR(FIND(Opis_efektów_inż!$D$6,Pra!$R72))=FALSE,CONCATENATE(Opis_efektów_inż!$A$6,", "),""),IF(ISERR(FIND(Opis_efektów_inż!$D$7,Pra!$R72))=FALSE,CONCATENATE(Opis_efektów_inż!$A$7,", "),""),IF(ISERR(FIND(Opis_efektów_inż!$D$8,Pra!$R72))=FALSE,CONCATENATE(Opis_efektów_inż!$A$8,", "),""))</f>
        <v/>
      </c>
      <c r="C72" s="258" t="str">
        <f>CONCATENATE(IF(ISERR(FIND(Opis_efektów_inż!$D$10,Pra!$S72))=FALSE,CONCATENATE(Opis_efektów_inż!$A$10,", "),""),IF(ISERR(FIND(Opis_efektów_inż!$D$11,Pra!$S72))=FALSE,CONCATENATE(Opis_efektów_inż!$A$11,", "),""),IF(ISERR(FIND(Opis_efektów_inż!$D$12,Pra!$S72))=FALSE,CONCATENATE(Opis_efektów_inż!$A$12,", "),""),IF(ISERR(FIND(Opis_efektów_inż!$D$13,Pra!$S72))=FALSE,CONCATENATE(Opis_efektów_inż!$A$13,", "),""),IF(ISERR(FIND(Opis_efektów_inż!$D$14,Pra!$S72))=FALSE,CONCATENATE(Opis_efektów_inż!$A$14,", "),""),IF(ISERR(FIND(Opis_efektów_inż!$D$15,Pra!$S72))=FALSE,CONCATENATE(Opis_efektów_inż!$A$15,", "),""),IF(ISERR(FIND(Opis_efektów_inż!$D$16,Pra!$S72))=FALSE,CONCATENATE(Opis_efektów_inż!$A$16,", "),""),IF(ISERR(FIND(Opis_efektów_inż!$D$17,Pra!$S72))=FALSE,CONCATENATE(Opis_efektów_inż!$A$17,", "),""),IF(ISERR(FIND(Opis_efektów_inż!$D$18,Pra!$S72))=FALSE,CONCATENATE(Opis_efektów_inż!$A$18,", "),""),IF(ISERR(FIND(Opis_efektów_inż!$D$19,Pra!$S72))=FALSE,CONCATENATE(Opis_efektów_inż!$A$19,", "),""),IF(ISERR(FIND(Opis_efektów_inż!$D$20,Pra!$S72))=FALSE,CONCATENATE(Opis_efektów_inż!$A$20,", "),""),IF(ISERR(FIND(Opis_efektów_inż!$D$21,Pra!$S72))=FALSE,CONCATENATE(Opis_efektów_inż!$A$21,", "),""),IF(ISERR(FIND(Opis_efektów_inż!$D$22,Pra!$S72))=FALSE,CONCATENATE(Opis_efektów_inż!$A$22,", "),""),IF(ISERR(FIND(#REF!,Pra!$S72))=FALSE,CONCATENATE(#REF!,", "),""),IF(ISERR(FIND(Opis_efektów_inż!$D$23,Pra!$S72))=FALSE,CONCATENATE(Opis_efektów_inż!$A$23,", "),""))</f>
        <v/>
      </c>
      <c r="D72" s="257"/>
    </row>
    <row r="73" spans="1:4" ht="12.75">
      <c r="A73" s="175">
        <f>(Pra!$C73)</f>
        <v>0</v>
      </c>
      <c r="B73" s="258" t="str">
        <f>CONCATENATE(IF(ISERR(FIND(Opis_efektów_inż!$D$5,Pra!$R73))=FALSE,CONCATENATE(Opis_efektów_inż!$A$5,", "),""),IF(ISERR(FIND(Opis_efektów_inż!$D$6,Pra!$R73))=FALSE,CONCATENATE(Opis_efektów_inż!$A$6,", "),""),IF(ISERR(FIND(Opis_efektów_inż!$D$7,Pra!$R73))=FALSE,CONCATENATE(Opis_efektów_inż!$A$7,", "),""),IF(ISERR(FIND(Opis_efektów_inż!$D$8,Pra!$R73))=FALSE,CONCATENATE(Opis_efektów_inż!$A$8,", "),""))</f>
        <v/>
      </c>
      <c r="C73" s="258" t="str">
        <f>CONCATENATE(IF(ISERR(FIND(Opis_efektów_inż!$D$10,Pra!$S73))=FALSE,CONCATENATE(Opis_efektów_inż!$A$10,", "),""),IF(ISERR(FIND(Opis_efektów_inż!$D$11,Pra!$S73))=FALSE,CONCATENATE(Opis_efektów_inż!$A$11,", "),""),IF(ISERR(FIND(Opis_efektów_inż!$D$12,Pra!$S73))=FALSE,CONCATENATE(Opis_efektów_inż!$A$12,", "),""),IF(ISERR(FIND(Opis_efektów_inż!$D$13,Pra!$S73))=FALSE,CONCATENATE(Opis_efektów_inż!$A$13,", "),""),IF(ISERR(FIND(Opis_efektów_inż!$D$14,Pra!$S73))=FALSE,CONCATENATE(Opis_efektów_inż!$A$14,", "),""),IF(ISERR(FIND(Opis_efektów_inż!$D$15,Pra!$S73))=FALSE,CONCATENATE(Opis_efektów_inż!$A$15,", "),""),IF(ISERR(FIND(Opis_efektów_inż!$D$16,Pra!$S73))=FALSE,CONCATENATE(Opis_efektów_inż!$A$16,", "),""),IF(ISERR(FIND(Opis_efektów_inż!$D$17,Pra!$S73))=FALSE,CONCATENATE(Opis_efektów_inż!$A$17,", "),""),IF(ISERR(FIND(Opis_efektów_inż!$D$18,Pra!$S73))=FALSE,CONCATENATE(Opis_efektów_inż!$A$18,", "),""),IF(ISERR(FIND(Opis_efektów_inż!$D$19,Pra!$S73))=FALSE,CONCATENATE(Opis_efektów_inż!$A$19,", "),""),IF(ISERR(FIND(Opis_efektów_inż!$D$20,Pra!$S73))=FALSE,CONCATENATE(Opis_efektów_inż!$A$20,", "),""),IF(ISERR(FIND(Opis_efektów_inż!$D$21,Pra!$S73))=FALSE,CONCATENATE(Opis_efektów_inż!$A$21,", "),""),IF(ISERR(FIND(Opis_efektów_inż!$D$22,Pra!$S73))=FALSE,CONCATENATE(Opis_efektów_inż!$A$22,", "),""),IF(ISERR(FIND(#REF!,Pra!$S73))=FALSE,CONCATENATE(#REF!,", "),""),IF(ISERR(FIND(Opis_efektów_inż!$D$23,Pra!$S73))=FALSE,CONCATENATE(Opis_efektów_inż!$A$23,", "),""))</f>
        <v/>
      </c>
      <c r="D73" s="257"/>
    </row>
    <row r="74" spans="1:4" ht="12.75">
      <c r="A74" s="175">
        <f>(Pra!$C74)</f>
        <v>0</v>
      </c>
      <c r="B74" s="258" t="str">
        <f>CONCATENATE(IF(ISERR(FIND(Opis_efektów_inż!$D$5,Pra!$R74))=FALSE,CONCATENATE(Opis_efektów_inż!$A$5,", "),""),IF(ISERR(FIND(Opis_efektów_inż!$D$6,Pra!$R74))=FALSE,CONCATENATE(Opis_efektów_inż!$A$6,", "),""),IF(ISERR(FIND(Opis_efektów_inż!$D$7,Pra!$R74))=FALSE,CONCATENATE(Opis_efektów_inż!$A$7,", "),""),IF(ISERR(FIND(Opis_efektów_inż!$D$8,Pra!$R74))=FALSE,CONCATENATE(Opis_efektów_inż!$A$8,", "),""))</f>
        <v/>
      </c>
      <c r="C74" s="258" t="str">
        <f>CONCATENATE(IF(ISERR(FIND(Opis_efektów_inż!$D$10,Pra!$S74))=FALSE,CONCATENATE(Opis_efektów_inż!$A$10,", "),""),IF(ISERR(FIND(Opis_efektów_inż!$D$11,Pra!$S74))=FALSE,CONCATENATE(Opis_efektów_inż!$A$11,", "),""),IF(ISERR(FIND(Opis_efektów_inż!$D$12,Pra!$S74))=FALSE,CONCATENATE(Opis_efektów_inż!$A$12,", "),""),IF(ISERR(FIND(Opis_efektów_inż!$D$13,Pra!$S74))=FALSE,CONCATENATE(Opis_efektów_inż!$A$13,", "),""),IF(ISERR(FIND(Opis_efektów_inż!$D$14,Pra!$S74))=FALSE,CONCATENATE(Opis_efektów_inż!$A$14,", "),""),IF(ISERR(FIND(Opis_efektów_inż!$D$15,Pra!$S74))=FALSE,CONCATENATE(Opis_efektów_inż!$A$15,", "),""),IF(ISERR(FIND(Opis_efektów_inż!$D$16,Pra!$S74))=FALSE,CONCATENATE(Opis_efektów_inż!$A$16,", "),""),IF(ISERR(FIND(Opis_efektów_inż!$D$17,Pra!$S74))=FALSE,CONCATENATE(Opis_efektów_inż!$A$17,", "),""),IF(ISERR(FIND(Opis_efektów_inż!$D$18,Pra!$S74))=FALSE,CONCATENATE(Opis_efektów_inż!$A$18,", "),""),IF(ISERR(FIND(Opis_efektów_inż!$D$19,Pra!$S74))=FALSE,CONCATENATE(Opis_efektów_inż!$A$19,", "),""),IF(ISERR(FIND(Opis_efektów_inż!$D$20,Pra!$S74))=FALSE,CONCATENATE(Opis_efektów_inż!$A$20,", "),""),IF(ISERR(FIND(Opis_efektów_inż!$D$21,Pra!$S74))=FALSE,CONCATENATE(Opis_efektów_inż!$A$21,", "),""),IF(ISERR(FIND(Opis_efektów_inż!$D$22,Pra!$S74))=FALSE,CONCATENATE(Opis_efektów_inż!$A$22,", "),""),IF(ISERR(FIND(#REF!,Pra!$S74))=FALSE,CONCATENATE(#REF!,", "),""),IF(ISERR(FIND(Opis_efektów_inż!$D$23,Pra!$S74))=FALSE,CONCATENATE(Opis_efektów_inż!$A$23,", "),""))</f>
        <v/>
      </c>
      <c r="D74" s="257"/>
    </row>
    <row r="75" spans="1:4" ht="12.75">
      <c r="A75" s="172" t="str">
        <f>(Pra!$C75)</f>
        <v>Semestr 6:</v>
      </c>
      <c r="B75" s="258" t="str">
        <f>CONCATENATE(IF(ISERR(FIND(Opis_efektów_inż!$D$5,Pra!$R75))=FALSE,CONCATENATE(Opis_efektów_inż!$A$5,", "),""),IF(ISERR(FIND(Opis_efektów_inż!$D$6,Pra!$R75))=FALSE,CONCATENATE(Opis_efektów_inż!$A$6,", "),""),IF(ISERR(FIND(Opis_efektów_inż!$D$7,Pra!$R75))=FALSE,CONCATENATE(Opis_efektów_inż!$A$7,", "),""),IF(ISERR(FIND(Opis_efektów_inż!$D$8,Pra!$R75))=FALSE,CONCATENATE(Opis_efektów_inż!$A$8,", "),""))</f>
        <v/>
      </c>
      <c r="C75" s="258" t="str">
        <f>CONCATENATE(IF(ISERR(FIND(Opis_efektów_inż!$D$10,Pra!$S75))=FALSE,CONCATENATE(Opis_efektów_inż!$A$10,", "),""),IF(ISERR(FIND(Opis_efektów_inż!$D$11,Pra!$S75))=FALSE,CONCATENATE(Opis_efektów_inż!$A$11,", "),""),IF(ISERR(FIND(Opis_efektów_inż!$D$12,Pra!$S75))=FALSE,CONCATENATE(Opis_efektów_inż!$A$12,", "),""),IF(ISERR(FIND(Opis_efektów_inż!$D$13,Pra!$S75))=FALSE,CONCATENATE(Opis_efektów_inż!$A$13,", "),""),IF(ISERR(FIND(Opis_efektów_inż!$D$14,Pra!$S75))=FALSE,CONCATENATE(Opis_efektów_inż!$A$14,", "),""),IF(ISERR(FIND(Opis_efektów_inż!$D$15,Pra!$S75))=FALSE,CONCATENATE(Opis_efektów_inż!$A$15,", "),""),IF(ISERR(FIND(Opis_efektów_inż!$D$16,Pra!$S75))=FALSE,CONCATENATE(Opis_efektów_inż!$A$16,", "),""),IF(ISERR(FIND(Opis_efektów_inż!$D$17,Pra!$S75))=FALSE,CONCATENATE(Opis_efektów_inż!$A$17,", "),""),IF(ISERR(FIND(Opis_efektów_inż!$D$18,Pra!$S75))=FALSE,CONCATENATE(Opis_efektów_inż!$A$18,", "),""),IF(ISERR(FIND(Opis_efektów_inż!$D$19,Pra!$S75))=FALSE,CONCATENATE(Opis_efektów_inż!$A$19,", "),""),IF(ISERR(FIND(Opis_efektów_inż!$D$20,Pra!$S75))=FALSE,CONCATENATE(Opis_efektów_inż!$A$20,", "),""),IF(ISERR(FIND(Opis_efektów_inż!$D$21,Pra!$S75))=FALSE,CONCATENATE(Opis_efektów_inż!$A$21,", "),""),IF(ISERR(FIND(Opis_efektów_inż!$D$22,Pra!$S75))=FALSE,CONCATENATE(Opis_efektów_inż!$A$22,", "),""),IF(ISERR(FIND(#REF!,Pra!$S75))=FALSE,CONCATENATE(#REF!,", "),""),IF(ISERR(FIND(Opis_efektów_inż!$D$23,Pra!$S75))=FALSE,CONCATENATE(Opis_efektów_inż!$A$23,", "),""))</f>
        <v/>
      </c>
      <c r="D75" s="257"/>
    </row>
    <row r="76" spans="1:4" ht="12.75">
      <c r="A76" s="172" t="str">
        <f>(Pra!$C76)</f>
        <v>Moduł kształcenia</v>
      </c>
      <c r="B76" s="258" t="str">
        <f>CONCATENATE(IF(ISERR(FIND(Opis_efektów_inż!$D$5,Pra!$R76))=FALSE,CONCATENATE(Opis_efektów_inż!$A$5,", "),""),IF(ISERR(FIND(Opis_efektów_inż!$D$6,Pra!$R76))=FALSE,CONCATENATE(Opis_efektów_inż!$A$6,", "),""),IF(ISERR(FIND(Opis_efektów_inż!$D$7,Pra!$R76))=FALSE,CONCATENATE(Opis_efektów_inż!$A$7,", "),""),IF(ISERR(FIND(Opis_efektów_inż!$D$8,Pra!$R76))=FALSE,CONCATENATE(Opis_efektów_inż!$A$8,", "),""))</f>
        <v/>
      </c>
      <c r="C76" s="258" t="str">
        <f>CONCATENATE(IF(ISERR(FIND(Opis_efektów_inż!$D$10,Pra!$S76))=FALSE,CONCATENATE(Opis_efektów_inż!$A$10,", "),""),IF(ISERR(FIND(Opis_efektów_inż!$D$11,Pra!$S76))=FALSE,CONCATENATE(Opis_efektów_inż!$A$11,", "),""),IF(ISERR(FIND(Opis_efektów_inż!$D$12,Pra!$S76))=FALSE,CONCATENATE(Opis_efektów_inż!$A$12,", "),""),IF(ISERR(FIND(Opis_efektów_inż!$D$13,Pra!$S76))=FALSE,CONCATENATE(Opis_efektów_inż!$A$13,", "),""),IF(ISERR(FIND(Opis_efektów_inż!$D$14,Pra!$S76))=FALSE,CONCATENATE(Opis_efektów_inż!$A$14,", "),""),IF(ISERR(FIND(Opis_efektów_inż!$D$15,Pra!$S76))=FALSE,CONCATENATE(Opis_efektów_inż!$A$15,", "),""),IF(ISERR(FIND(Opis_efektów_inż!$D$16,Pra!$S76))=FALSE,CONCATENATE(Opis_efektów_inż!$A$16,", "),""),IF(ISERR(FIND(Opis_efektów_inż!$D$17,Pra!$S76))=FALSE,CONCATENATE(Opis_efektów_inż!$A$17,", "),""),IF(ISERR(FIND(Opis_efektów_inż!$D$18,Pra!$S76))=FALSE,CONCATENATE(Opis_efektów_inż!$A$18,", "),""),IF(ISERR(FIND(Opis_efektów_inż!$D$19,Pra!$S76))=FALSE,CONCATENATE(Opis_efektów_inż!$A$19,", "),""),IF(ISERR(FIND(Opis_efektów_inż!$D$20,Pra!$S76))=FALSE,CONCATENATE(Opis_efektów_inż!$A$20,", "),""),IF(ISERR(FIND(Opis_efektów_inż!$D$21,Pra!$S76))=FALSE,CONCATENATE(Opis_efektów_inż!$A$21,", "),""),IF(ISERR(FIND(Opis_efektów_inż!$D$22,Pra!$S76))=FALSE,CONCATENATE(Opis_efektów_inż!$A$22,", "),""),IF(ISERR(FIND(#REF!,Pra!$S76))=FALSE,CONCATENATE(#REF!,", "),""),IF(ISERR(FIND(Opis_efektów_inż!$D$23,Pra!$S76))=FALSE,CONCATENATE(Opis_efektów_inż!$A$23,", "),""))</f>
        <v/>
      </c>
      <c r="D76" s="257"/>
    </row>
    <row r="77" spans="1:4" ht="25.5">
      <c r="A77" s="175" t="str">
        <f>(Pra!$C77)</f>
        <v>Projektowanie układów regulacji</v>
      </c>
      <c r="B77" s="258" t="str">
        <f>CONCATENATE(IF(ISERR(FIND(Opis_efektów_inż!$D$5,Pra!$R77))=FALSE,CONCATENATE(Opis_efektów_inż!$A$5,", "),""),IF(ISERR(FIND(Opis_efektów_inż!$D$6,Pra!$R77))=FALSE,CONCATENATE(Opis_efektów_inż!$A$6,", "),""),IF(ISERR(FIND(Opis_efektów_inż!$D$7,Pra!$R77))=FALSE,CONCATENATE(Opis_efektów_inż!$A$7,", "),""),IF(ISERR(FIND(Opis_efektów_inż!$D$8,Pra!$R77))=FALSE,CONCATENATE(Opis_efektów_inż!$A$8,", "),""))</f>
        <v/>
      </c>
      <c r="C77" s="258" t="str">
        <f>CONCATENATE(IF(ISERR(FIND(Opis_efektów_inż!$D$10,Pra!$S77))=FALSE,CONCATENATE(Opis_efektów_inż!$A$10,", "),""),IF(ISERR(FIND(Opis_efektów_inż!$D$11,Pra!$S77))=FALSE,CONCATENATE(Opis_efektów_inż!$A$11,", "),""),IF(ISERR(FIND(Opis_efektów_inż!$D$12,Pra!$S77))=FALSE,CONCATENATE(Opis_efektów_inż!$A$12,", "),""),IF(ISERR(FIND(Opis_efektów_inż!$D$13,Pra!$S77))=FALSE,CONCATENATE(Opis_efektów_inż!$A$13,", "),""),IF(ISERR(FIND(Opis_efektów_inż!$D$14,Pra!$S77))=FALSE,CONCATENATE(Opis_efektów_inż!$A$14,", "),""),IF(ISERR(FIND(Opis_efektów_inż!$D$15,Pra!$S77))=FALSE,CONCATENATE(Opis_efektów_inż!$A$15,", "),""),IF(ISERR(FIND(Opis_efektów_inż!$D$16,Pra!$S77))=FALSE,CONCATENATE(Opis_efektów_inż!$A$16,", "),""),IF(ISERR(FIND(Opis_efektów_inż!$D$17,Pra!$S77))=FALSE,CONCATENATE(Opis_efektów_inż!$A$17,", "),""),IF(ISERR(FIND(Opis_efektów_inż!$D$18,Pra!$S77))=FALSE,CONCATENATE(Opis_efektów_inż!$A$18,", "),""),IF(ISERR(FIND(Opis_efektów_inż!$D$19,Pra!$S77))=FALSE,CONCATENATE(Opis_efektów_inż!$A$19,", "),""),IF(ISERR(FIND(Opis_efektów_inż!$D$20,Pra!$S77))=FALSE,CONCATENATE(Opis_efektów_inż!$A$20,", "),""),IF(ISERR(FIND(Opis_efektów_inż!$D$21,Pra!$S77))=FALSE,CONCATENATE(Opis_efektów_inż!$A$21,", "),""),IF(ISERR(FIND(Opis_efektów_inż!$D$22,Pra!$S77))=FALSE,CONCATENATE(Opis_efektów_inż!$A$22,", "),""),IF(ISERR(FIND(#REF!,Pra!$S77))=FALSE,CONCATENATE(#REF!,", "),""),IF(ISERR(FIND(Opis_efektów_inż!$D$23,Pra!$S77))=FALSE,CONCATENATE(Opis_efektów_inż!$A$23,", "),""))</f>
        <v xml:space="preserve">K1_U9, K1_U24, K1_U29, </v>
      </c>
      <c r="D77" s="257"/>
    </row>
    <row r="78" spans="1:4" ht="12.75">
      <c r="A78" s="175" t="str">
        <f>(Pra!$C78)</f>
        <v>Wprowadzenie do sztucznej inteligencji</v>
      </c>
      <c r="B78" s="258" t="str">
        <f>CONCATENATE(IF(ISERR(FIND(Opis_efektów_inż!$D$5,Pra!$R78))=FALSE,CONCATENATE(Opis_efektów_inż!$A$5,", "),""),IF(ISERR(FIND(Opis_efektów_inż!$D$6,Pra!$R78))=FALSE,CONCATENATE(Opis_efektów_inż!$A$6,", "),""),IF(ISERR(FIND(Opis_efektów_inż!$D$7,Pra!$R78))=FALSE,CONCATENATE(Opis_efektów_inż!$A$7,", "),""),IF(ISERR(FIND(Opis_efektów_inż!$D$8,Pra!$R78))=FALSE,CONCATENATE(Opis_efektów_inż!$A$8,", "),""))</f>
        <v xml:space="preserve">K1_W21, </v>
      </c>
      <c r="C78" s="258" t="str">
        <f>CONCATENATE(IF(ISERR(FIND(Opis_efektów_inż!$D$10,Pra!$S78))=FALSE,CONCATENATE(Opis_efektów_inż!$A$10,", "),""),IF(ISERR(FIND(Opis_efektów_inż!$D$11,Pra!$S78))=FALSE,CONCATENATE(Opis_efektów_inż!$A$11,", "),""),IF(ISERR(FIND(Opis_efektów_inż!$D$12,Pra!$S78))=FALSE,CONCATENATE(Opis_efektów_inż!$A$12,", "),""),IF(ISERR(FIND(Opis_efektów_inż!$D$13,Pra!$S78))=FALSE,CONCATENATE(Opis_efektów_inż!$A$13,", "),""),IF(ISERR(FIND(Opis_efektów_inż!$D$14,Pra!$S78))=FALSE,CONCATENATE(Opis_efektów_inż!$A$14,", "),""),IF(ISERR(FIND(Opis_efektów_inż!$D$15,Pra!$S78))=FALSE,CONCATENATE(Opis_efektów_inż!$A$15,", "),""),IF(ISERR(FIND(Opis_efektów_inż!$D$16,Pra!$S78))=FALSE,CONCATENATE(Opis_efektów_inż!$A$16,", "),""),IF(ISERR(FIND(Opis_efektów_inż!$D$17,Pra!$S78))=FALSE,CONCATENATE(Opis_efektów_inż!$A$17,", "),""),IF(ISERR(FIND(Opis_efektów_inż!$D$18,Pra!$S78))=FALSE,CONCATENATE(Opis_efektów_inż!$A$18,", "),""),IF(ISERR(FIND(Opis_efektów_inż!$D$19,Pra!$S78))=FALSE,CONCATENATE(Opis_efektów_inż!$A$19,", "),""),IF(ISERR(FIND(Opis_efektów_inż!$D$20,Pra!$S78))=FALSE,CONCATENATE(Opis_efektów_inż!$A$20,", "),""),IF(ISERR(FIND(Opis_efektów_inż!$D$21,Pra!$S78))=FALSE,CONCATENATE(Opis_efektów_inż!$A$21,", "),""),IF(ISERR(FIND(Opis_efektów_inż!$D$22,Pra!$S78))=FALSE,CONCATENATE(Opis_efektów_inż!$A$22,", "),""),IF(ISERR(FIND(#REF!,Pra!$S78))=FALSE,CONCATENATE(#REF!,", "),""),IF(ISERR(FIND(Opis_efektów_inż!$D$23,Pra!$S78))=FALSE,CONCATENATE(Opis_efektów_inż!$A$23,", "),""))</f>
        <v xml:space="preserve">K1_U9, K1_U21, </v>
      </c>
      <c r="D78" s="257"/>
    </row>
    <row r="79" spans="1:4" ht="38.25">
      <c r="A79" s="175" t="str">
        <f>(Pra!$C79)</f>
        <v>Przedmiot obieralny 4:  
1) Aplikacje mobilne
2) Systemy rozproszone automatyki</v>
      </c>
      <c r="B79" s="258" t="str">
        <f>CONCATENATE(IF(ISERR(FIND(Opis_efektów_inż!$D$5,Pra!$R79))=FALSE,CONCATENATE(Opis_efektów_inż!$A$5,", "),""),IF(ISERR(FIND(Opis_efektów_inż!$D$6,Pra!$R79))=FALSE,CONCATENATE(Opis_efektów_inż!$A$6,", "),""),IF(ISERR(FIND(Opis_efektów_inż!$D$7,Pra!$R79))=FALSE,CONCATENATE(Opis_efektów_inż!$A$7,", "),""),IF(ISERR(FIND(Opis_efektów_inż!$D$8,Pra!$R79))=FALSE,CONCATENATE(Opis_efektów_inż!$A$8,", "),""))</f>
        <v/>
      </c>
      <c r="C79" s="258" t="str">
        <f>CONCATENATE(IF(ISERR(FIND(Opis_efektów_inż!$D$10,Pra!$S79))=FALSE,CONCATENATE(Opis_efektów_inż!$A$10,", "),""),IF(ISERR(FIND(Opis_efektów_inż!$D$11,Pra!$S79))=FALSE,CONCATENATE(Opis_efektów_inż!$A$11,", "),""),IF(ISERR(FIND(Opis_efektów_inż!$D$12,Pra!$S79))=FALSE,CONCATENATE(Opis_efektów_inż!$A$12,", "),""),IF(ISERR(FIND(Opis_efektów_inż!$D$13,Pra!$S79))=FALSE,CONCATENATE(Opis_efektów_inż!$A$13,", "),""),IF(ISERR(FIND(Opis_efektów_inż!$D$14,Pra!$S79))=FALSE,CONCATENATE(Opis_efektów_inż!$A$14,", "),""),IF(ISERR(FIND(Opis_efektów_inż!$D$15,Pra!$S79))=FALSE,CONCATENATE(Opis_efektów_inż!$A$15,", "),""),IF(ISERR(FIND(Opis_efektów_inż!$D$16,Pra!$S79))=FALSE,CONCATENATE(Opis_efektów_inż!$A$16,", "),""),IF(ISERR(FIND(Opis_efektów_inż!$D$17,Pra!$S79))=FALSE,CONCATENATE(Opis_efektów_inż!$A$17,", "),""),IF(ISERR(FIND(Opis_efektów_inż!$D$18,Pra!$S79))=FALSE,CONCATENATE(Opis_efektów_inż!$A$18,", "),""),IF(ISERR(FIND(Opis_efektów_inż!$D$19,Pra!$S79))=FALSE,CONCATENATE(Opis_efektów_inż!$A$19,", "),""),IF(ISERR(FIND(Opis_efektów_inż!$D$20,Pra!$S79))=FALSE,CONCATENATE(Opis_efektów_inż!$A$20,", "),""),IF(ISERR(FIND(Opis_efektów_inż!$D$21,Pra!$S79))=FALSE,CONCATENATE(Opis_efektów_inż!$A$21,", "),""),IF(ISERR(FIND(Opis_efektów_inż!$D$22,Pra!$S79))=FALSE,CONCATENATE(Opis_efektów_inż!$A$22,", "),""),IF(ISERR(FIND(#REF!,Pra!$S79))=FALSE,CONCATENATE(#REF!,", "),""),IF(ISERR(FIND(Opis_efektów_inż!$D$23,Pra!$S79))=FALSE,CONCATENATE(Opis_efektów_inż!$A$23,", "),""))</f>
        <v xml:space="preserve">K1_U23, K1_U13, K1_U28, </v>
      </c>
      <c r="D79" s="257"/>
    </row>
    <row r="80" spans="1:4" ht="38.25">
      <c r="A80" s="175" t="str">
        <f>(Pra!$C80)</f>
        <v>Przedmiot obieralny 5: 
1) Automatyka układów napędowych
2) Serwonapędy w automatyce</v>
      </c>
      <c r="B80" s="258" t="str">
        <f>CONCATENATE(IF(ISERR(FIND(Opis_efektów_inż!$D$5,Pra!$R80))=FALSE,CONCATENATE(Opis_efektów_inż!$A$5,", "),""),IF(ISERR(FIND(Opis_efektów_inż!$D$6,Pra!$R80))=FALSE,CONCATENATE(Opis_efektów_inż!$A$6,", "),""),IF(ISERR(FIND(Opis_efektów_inż!$D$7,Pra!$R80))=FALSE,CONCATENATE(Opis_efektów_inż!$A$7,", "),""),IF(ISERR(FIND(Opis_efektów_inż!$D$8,Pra!$R80))=FALSE,CONCATENATE(Opis_efektów_inż!$A$8,", "),""))</f>
        <v xml:space="preserve">K1_W22, </v>
      </c>
      <c r="C80" s="258" t="str">
        <f>CONCATENATE(IF(ISERR(FIND(Opis_efektów_inż!$D$10,Pra!$S80))=FALSE,CONCATENATE(Opis_efektów_inż!$A$10,", "),""),IF(ISERR(FIND(Opis_efektów_inż!$D$11,Pra!$S80))=FALSE,CONCATENATE(Opis_efektów_inż!$A$11,", "),""),IF(ISERR(FIND(Opis_efektów_inż!$D$12,Pra!$S80))=FALSE,CONCATENATE(Opis_efektów_inż!$A$12,", "),""),IF(ISERR(FIND(Opis_efektów_inż!$D$13,Pra!$S80))=FALSE,CONCATENATE(Opis_efektów_inż!$A$13,", "),""),IF(ISERR(FIND(Opis_efektów_inż!$D$14,Pra!$S80))=FALSE,CONCATENATE(Opis_efektów_inż!$A$14,", "),""),IF(ISERR(FIND(Opis_efektów_inż!$D$15,Pra!$S80))=FALSE,CONCATENATE(Opis_efektów_inż!$A$15,", "),""),IF(ISERR(FIND(Opis_efektów_inż!$D$16,Pra!$S80))=FALSE,CONCATENATE(Opis_efektów_inż!$A$16,", "),""),IF(ISERR(FIND(Opis_efektów_inż!$D$17,Pra!$S80))=FALSE,CONCATENATE(Opis_efektów_inż!$A$17,", "),""),IF(ISERR(FIND(Opis_efektów_inż!$D$18,Pra!$S80))=FALSE,CONCATENATE(Opis_efektów_inż!$A$18,", "),""),IF(ISERR(FIND(Opis_efektów_inż!$D$19,Pra!$S80))=FALSE,CONCATENATE(Opis_efektów_inż!$A$19,", "),""),IF(ISERR(FIND(Opis_efektów_inż!$D$20,Pra!$S80))=FALSE,CONCATENATE(Opis_efektów_inż!$A$20,", "),""),IF(ISERR(FIND(Opis_efektów_inż!$D$21,Pra!$S80))=FALSE,CONCATENATE(Opis_efektów_inż!$A$21,", "),""),IF(ISERR(FIND(Opis_efektów_inż!$D$22,Pra!$S80))=FALSE,CONCATENATE(Opis_efektów_inż!$A$22,", "),""),IF(ISERR(FIND(#REF!,Pra!$S80))=FALSE,CONCATENATE(#REF!,", "),""),IF(ISERR(FIND(Opis_efektów_inż!$D$23,Pra!$S80))=FALSE,CONCATENATE(Opis_efektów_inż!$A$23,", "),""))</f>
        <v xml:space="preserve">K1_U11, </v>
      </c>
      <c r="D80" s="257"/>
    </row>
    <row r="81" spans="1:4" ht="38.25">
      <c r="A81" s="175" t="str">
        <f>(Pra!$C81)</f>
        <v>Przedmiot obieralny 6:
1) Układy sterowania optymalnego
2) Zastosowania sterowników przemysłowych</v>
      </c>
      <c r="B81" s="258" t="str">
        <f>CONCATENATE(IF(ISERR(FIND(Opis_efektów_inż!$D$5,Pra!$R81))=FALSE,CONCATENATE(Opis_efektów_inż!$A$5,", "),""),IF(ISERR(FIND(Opis_efektów_inż!$D$6,Pra!$R81))=FALSE,CONCATENATE(Opis_efektów_inż!$A$6,", "),""),IF(ISERR(FIND(Opis_efektów_inż!$D$7,Pra!$R81))=FALSE,CONCATENATE(Opis_efektów_inż!$A$7,", "),""),IF(ISERR(FIND(Opis_efektów_inż!$D$8,Pra!$R81))=FALSE,CONCATENATE(Opis_efektów_inż!$A$8,", "),""))</f>
        <v/>
      </c>
      <c r="C81" s="258" t="str">
        <f>CONCATENATE(IF(ISERR(FIND(Opis_efektów_inż!$D$10,Pra!$S81))=FALSE,CONCATENATE(Opis_efektów_inż!$A$10,", "),""),IF(ISERR(FIND(Opis_efektów_inż!$D$11,Pra!$S81))=FALSE,CONCATENATE(Opis_efektów_inż!$A$11,", "),""),IF(ISERR(FIND(Opis_efektów_inż!$D$12,Pra!$S81))=FALSE,CONCATENATE(Opis_efektów_inż!$A$12,", "),""),IF(ISERR(FIND(Opis_efektów_inż!$D$13,Pra!$S81))=FALSE,CONCATENATE(Opis_efektów_inż!$A$13,", "),""),IF(ISERR(FIND(Opis_efektów_inż!$D$14,Pra!$S81))=FALSE,CONCATENATE(Opis_efektów_inż!$A$14,", "),""),IF(ISERR(FIND(Opis_efektów_inż!$D$15,Pra!$S81))=FALSE,CONCATENATE(Opis_efektów_inż!$A$15,", "),""),IF(ISERR(FIND(Opis_efektów_inż!$D$16,Pra!$S81))=FALSE,CONCATENATE(Opis_efektów_inż!$A$16,", "),""),IF(ISERR(FIND(Opis_efektów_inż!$D$17,Pra!$S81))=FALSE,CONCATENATE(Opis_efektów_inż!$A$17,", "),""),IF(ISERR(FIND(Opis_efektów_inż!$D$18,Pra!$S81))=FALSE,CONCATENATE(Opis_efektów_inż!$A$18,", "),""),IF(ISERR(FIND(Opis_efektów_inż!$D$19,Pra!$S81))=FALSE,CONCATENATE(Opis_efektów_inż!$A$19,", "),""),IF(ISERR(FIND(Opis_efektów_inż!$D$20,Pra!$S81))=FALSE,CONCATENATE(Opis_efektów_inż!$A$20,", "),""),IF(ISERR(FIND(Opis_efektów_inż!$D$21,Pra!$S81))=FALSE,CONCATENATE(Opis_efektów_inż!$A$21,", "),""),IF(ISERR(FIND(Opis_efektów_inż!$D$22,Pra!$S81))=FALSE,CONCATENATE(Opis_efektów_inż!$A$22,", "),""),IF(ISERR(FIND(#REF!,Pra!$S81))=FALSE,CONCATENATE(#REF!,", "),""),IF(ISERR(FIND(Opis_efektów_inż!$D$23,Pra!$S81))=FALSE,CONCATENATE(Opis_efektów_inż!$A$23,", "),""))</f>
        <v xml:space="preserve">K1_U23, K1_U13, K1_U28, </v>
      </c>
      <c r="D81" s="257"/>
    </row>
    <row r="82" spans="1:4" ht="38.25">
      <c r="A82" s="175" t="str">
        <f>(Pra!$C82)</f>
        <v>Przedmiot obieralny 7:
1) Energoelektronika
2) Projektowanie układów elektronicznych i elektrycznych</v>
      </c>
      <c r="B82" s="258" t="str">
        <f>CONCATENATE(IF(ISERR(FIND(Opis_efektów_inż!$D$5,Pra!$R82))=FALSE,CONCATENATE(Opis_efektów_inż!$A$5,", "),""),IF(ISERR(FIND(Opis_efektów_inż!$D$6,Pra!$R82))=FALSE,CONCATENATE(Opis_efektów_inż!$A$6,", "),""),IF(ISERR(FIND(Opis_efektów_inż!$D$7,Pra!$R82))=FALSE,CONCATENATE(Opis_efektów_inż!$A$7,", "),""),IF(ISERR(FIND(Opis_efektów_inż!$D$8,Pra!$R82))=FALSE,CONCATENATE(Opis_efektów_inż!$A$8,", "),""))</f>
        <v xml:space="preserve">K1_W21, </v>
      </c>
      <c r="C82" s="258" t="str">
        <f>CONCATENATE(IF(ISERR(FIND(Opis_efektów_inż!$D$10,Pra!$S82))=FALSE,CONCATENATE(Opis_efektów_inż!$A$10,", "),""),IF(ISERR(FIND(Opis_efektów_inż!$D$11,Pra!$S82))=FALSE,CONCATENATE(Opis_efektów_inż!$A$11,", "),""),IF(ISERR(FIND(Opis_efektów_inż!$D$12,Pra!$S82))=FALSE,CONCATENATE(Opis_efektów_inż!$A$12,", "),""),IF(ISERR(FIND(Opis_efektów_inż!$D$13,Pra!$S82))=FALSE,CONCATENATE(Opis_efektów_inż!$A$13,", "),""),IF(ISERR(FIND(Opis_efektów_inż!$D$14,Pra!$S82))=FALSE,CONCATENATE(Opis_efektów_inż!$A$14,", "),""),IF(ISERR(FIND(Opis_efektów_inż!$D$15,Pra!$S82))=FALSE,CONCATENATE(Opis_efektów_inż!$A$15,", "),""),IF(ISERR(FIND(Opis_efektów_inż!$D$16,Pra!$S82))=FALSE,CONCATENATE(Opis_efektów_inż!$A$16,", "),""),IF(ISERR(FIND(Opis_efektów_inż!$D$17,Pra!$S82))=FALSE,CONCATENATE(Opis_efektów_inż!$A$17,", "),""),IF(ISERR(FIND(Opis_efektów_inż!$D$18,Pra!$S82))=FALSE,CONCATENATE(Opis_efektów_inż!$A$18,", "),""),IF(ISERR(FIND(Opis_efektów_inż!$D$19,Pra!$S82))=FALSE,CONCATENATE(Opis_efektów_inż!$A$19,", "),""),IF(ISERR(FIND(Opis_efektów_inż!$D$20,Pra!$S82))=FALSE,CONCATENATE(Opis_efektów_inż!$A$20,", "),""),IF(ISERR(FIND(Opis_efektów_inż!$D$21,Pra!$S82))=FALSE,CONCATENATE(Opis_efektów_inż!$A$21,", "),""),IF(ISERR(FIND(Opis_efektów_inż!$D$22,Pra!$S82))=FALSE,CONCATENATE(Opis_efektów_inż!$A$22,", "),""),IF(ISERR(FIND(#REF!,Pra!$S82))=FALSE,CONCATENATE(#REF!,", "),""),IF(ISERR(FIND(Opis_efektów_inż!$D$23,Pra!$S82))=FALSE,CONCATENATE(Opis_efektów_inż!$A$23,", "),""))</f>
        <v xml:space="preserve">K1_U13, K1_U25, </v>
      </c>
      <c r="D82" s="257"/>
    </row>
    <row r="83" spans="1:4" ht="38.25">
      <c r="A83" s="175" t="str">
        <f>(Pra!$C83)</f>
        <v>Przedmiot obieralny 8: 
1) Aplikacje Internetu rzeczy
2) Wprowadzenie do przetwarzania obrazów</v>
      </c>
      <c r="B83" s="258" t="str">
        <f>CONCATENATE(IF(ISERR(FIND(Opis_efektów_inż!$D$5,Pra!$R83))=FALSE,CONCATENATE(Opis_efektów_inż!$A$5,", "),""),IF(ISERR(FIND(Opis_efektów_inż!$D$6,Pra!$R83))=FALSE,CONCATENATE(Opis_efektów_inż!$A$6,", "),""),IF(ISERR(FIND(Opis_efektów_inż!$D$7,Pra!$R83))=FALSE,CONCATENATE(Opis_efektów_inż!$A$7,", "),""),IF(ISERR(FIND(Opis_efektów_inż!$D$8,Pra!$R83))=FALSE,CONCATENATE(Opis_efektów_inż!$A$8,", "),""))</f>
        <v xml:space="preserve">K1_W21, </v>
      </c>
      <c r="C83" s="258" t="str">
        <f>CONCATENATE(IF(ISERR(FIND(Opis_efektów_inż!$D$10,Pra!$S83))=FALSE,CONCATENATE(Opis_efektów_inż!$A$10,", "),""),IF(ISERR(FIND(Opis_efektów_inż!$D$11,Pra!$S83))=FALSE,CONCATENATE(Opis_efektów_inż!$A$11,", "),""),IF(ISERR(FIND(Opis_efektów_inż!$D$12,Pra!$S83))=FALSE,CONCATENATE(Opis_efektów_inż!$A$12,", "),""),IF(ISERR(FIND(Opis_efektów_inż!$D$13,Pra!$S83))=FALSE,CONCATENATE(Opis_efektów_inż!$A$13,", "),""),IF(ISERR(FIND(Opis_efektów_inż!$D$14,Pra!$S83))=FALSE,CONCATENATE(Opis_efektów_inż!$A$14,", "),""),IF(ISERR(FIND(Opis_efektów_inż!$D$15,Pra!$S83))=FALSE,CONCATENATE(Opis_efektów_inż!$A$15,", "),""),IF(ISERR(FIND(Opis_efektów_inż!$D$16,Pra!$S83))=FALSE,CONCATENATE(Opis_efektów_inż!$A$16,", "),""),IF(ISERR(FIND(Opis_efektów_inż!$D$17,Pra!$S83))=FALSE,CONCATENATE(Opis_efektów_inż!$A$17,", "),""),IF(ISERR(FIND(Opis_efektów_inż!$D$18,Pra!$S83))=FALSE,CONCATENATE(Opis_efektów_inż!$A$18,", "),""),IF(ISERR(FIND(Opis_efektów_inż!$D$19,Pra!$S83))=FALSE,CONCATENATE(Opis_efektów_inż!$A$19,", "),""),IF(ISERR(FIND(Opis_efektów_inż!$D$20,Pra!$S83))=FALSE,CONCATENATE(Opis_efektów_inż!$A$20,", "),""),IF(ISERR(FIND(Opis_efektów_inż!$D$21,Pra!$S83))=FALSE,CONCATENATE(Opis_efektów_inż!$A$21,", "),""),IF(ISERR(FIND(Opis_efektów_inż!$D$22,Pra!$S83))=FALSE,CONCATENATE(Opis_efektów_inż!$A$22,", "),""),IF(ISERR(FIND(#REF!,Pra!$S83))=FALSE,CONCATENATE(#REF!,", "),""),IF(ISERR(FIND(Opis_efektów_inż!$D$23,Pra!$S83))=FALSE,CONCATENATE(Opis_efektów_inż!$A$23,", "),""))</f>
        <v xml:space="preserve">K1_U23, K1_U21, </v>
      </c>
      <c r="D83" s="257"/>
    </row>
    <row r="84" spans="1:4" ht="12.75">
      <c r="A84" s="175" t="str">
        <f>(Pra!$C84)</f>
        <v>Projekt przejściowy</v>
      </c>
      <c r="B84" s="258" t="str">
        <f>CONCATENATE(IF(ISERR(FIND(Opis_efektów_inż!$D$5,Pra!$R84))=FALSE,CONCATENATE(Opis_efektów_inż!$A$5,", "),""),IF(ISERR(FIND(Opis_efektów_inż!$D$6,Pra!$R84))=FALSE,CONCATENATE(Opis_efektów_inż!$A$6,", "),""),IF(ISERR(FIND(Opis_efektów_inż!$D$7,Pra!$R84))=FALSE,CONCATENATE(Opis_efektów_inż!$A$7,", "),""),IF(ISERR(FIND(Opis_efektów_inż!$D$8,Pra!$R84))=FALSE,CONCATENATE(Opis_efektów_inż!$A$8,", "),""))</f>
        <v xml:space="preserve">K1_W21, </v>
      </c>
      <c r="C84" s="258" t="str">
        <f>CONCATENATE(IF(ISERR(FIND(Opis_efektów_inż!$D$10,Pra!$S84))=FALSE,CONCATENATE(Opis_efektów_inż!$A$10,", "),""),IF(ISERR(FIND(Opis_efektów_inż!$D$11,Pra!$S84))=FALSE,CONCATENATE(Opis_efektów_inż!$A$11,", "),""),IF(ISERR(FIND(Opis_efektów_inż!$D$12,Pra!$S84))=FALSE,CONCATENATE(Opis_efektów_inż!$A$12,", "),""),IF(ISERR(FIND(Opis_efektów_inż!$D$13,Pra!$S84))=FALSE,CONCATENATE(Opis_efektów_inż!$A$13,", "),""),IF(ISERR(FIND(Opis_efektów_inż!$D$14,Pra!$S84))=FALSE,CONCATENATE(Opis_efektów_inż!$A$14,", "),""),IF(ISERR(FIND(Opis_efektów_inż!$D$15,Pra!$S84))=FALSE,CONCATENATE(Opis_efektów_inż!$A$15,", "),""),IF(ISERR(FIND(Opis_efektów_inż!$D$16,Pra!$S84))=FALSE,CONCATENATE(Opis_efektów_inż!$A$16,", "),""),IF(ISERR(FIND(Opis_efektów_inż!$D$17,Pra!$S84))=FALSE,CONCATENATE(Opis_efektów_inż!$A$17,", "),""),IF(ISERR(FIND(Opis_efektów_inż!$D$18,Pra!$S84))=FALSE,CONCATENATE(Opis_efektów_inż!$A$18,", "),""),IF(ISERR(FIND(Opis_efektów_inż!$D$19,Pra!$S84))=FALSE,CONCATENATE(Opis_efektów_inż!$A$19,", "),""),IF(ISERR(FIND(Opis_efektów_inż!$D$20,Pra!$S84))=FALSE,CONCATENATE(Opis_efektów_inż!$A$20,", "),""),IF(ISERR(FIND(Opis_efektów_inż!$D$21,Pra!$S84))=FALSE,CONCATENATE(Opis_efektów_inż!$A$21,", "),""),IF(ISERR(FIND(Opis_efektów_inż!$D$22,Pra!$S84))=FALSE,CONCATENATE(Opis_efektów_inż!$A$22,", "),""),IF(ISERR(FIND(#REF!,Pra!$S84))=FALSE,CONCATENATE(#REF!,", "),""),IF(ISERR(FIND(Opis_efektów_inż!$D$23,Pra!$S84))=FALSE,CONCATENATE(Opis_efektów_inż!$A$23,", "),""))</f>
        <v/>
      </c>
      <c r="D84" s="257"/>
    </row>
    <row r="85" spans="1:4" ht="12.75">
      <c r="A85" s="175" t="str">
        <f>(Pra!$C85)</f>
        <v>Praktyka 4 (13 godz. w tyg.)</v>
      </c>
      <c r="B85" s="258" t="str">
        <f>CONCATENATE(IF(ISERR(FIND(Opis_efektów_inż!$D$5,Pra!$R85))=FALSE,CONCATENATE(Opis_efektów_inż!$A$5,", "),""),IF(ISERR(FIND(Opis_efektów_inż!$D$6,Pra!$R85))=FALSE,CONCATENATE(Opis_efektów_inż!$A$6,", "),""),IF(ISERR(FIND(Opis_efektów_inż!$D$7,Pra!$R85))=FALSE,CONCATENATE(Opis_efektów_inż!$A$7,", "),""),IF(ISERR(FIND(Opis_efektów_inż!$D$8,Pra!$R85))=FALSE,CONCATENATE(Opis_efektów_inż!$A$8,", "),""))</f>
        <v xml:space="preserve">K1_W21, K1_W25, </v>
      </c>
      <c r="C85" s="258" t="str">
        <f>CONCATENATE(IF(ISERR(FIND(Opis_efektów_inż!$D$10,Pra!$S85))=FALSE,CONCATENATE(Opis_efektów_inż!$A$10,", "),""),IF(ISERR(FIND(Opis_efektów_inż!$D$11,Pra!$S85))=FALSE,CONCATENATE(Opis_efektów_inż!$A$11,", "),""),IF(ISERR(FIND(Opis_efektów_inż!$D$12,Pra!$S85))=FALSE,CONCATENATE(Opis_efektów_inż!$A$12,", "),""),IF(ISERR(FIND(Opis_efektów_inż!$D$13,Pra!$S85))=FALSE,CONCATENATE(Opis_efektów_inż!$A$13,", "),""),IF(ISERR(FIND(Opis_efektów_inż!$D$14,Pra!$S85))=FALSE,CONCATENATE(Opis_efektów_inż!$A$14,", "),""),IF(ISERR(FIND(Opis_efektów_inż!$D$15,Pra!$S85))=FALSE,CONCATENATE(Opis_efektów_inż!$A$15,", "),""),IF(ISERR(FIND(Opis_efektów_inż!$D$16,Pra!$S85))=FALSE,CONCATENATE(Opis_efektów_inż!$A$16,", "),""),IF(ISERR(FIND(Opis_efektów_inż!$D$17,Pra!$S85))=FALSE,CONCATENATE(Opis_efektów_inż!$A$17,", "),""),IF(ISERR(FIND(Opis_efektów_inż!$D$18,Pra!$S85))=FALSE,CONCATENATE(Opis_efektów_inż!$A$18,", "),""),IF(ISERR(FIND(Opis_efektów_inż!$D$19,Pra!$S85))=FALSE,CONCATENATE(Opis_efektów_inż!$A$19,", "),""),IF(ISERR(FIND(Opis_efektów_inż!$D$20,Pra!$S85))=FALSE,CONCATENATE(Opis_efektów_inż!$A$20,", "),""),IF(ISERR(FIND(Opis_efektów_inż!$D$21,Pra!$S85))=FALSE,CONCATENATE(Opis_efektów_inż!$A$21,", "),""),IF(ISERR(FIND(Opis_efektów_inż!$D$22,Pra!$S85))=FALSE,CONCATENATE(Opis_efektów_inż!$A$22,", "),""),IF(ISERR(FIND(#REF!,Pra!$S85))=FALSE,CONCATENATE(#REF!,", "),""),IF(ISERR(FIND(Opis_efektów_inż!$D$23,Pra!$S85))=FALSE,CONCATENATE(Opis_efektów_inż!$A$23,", "),""))</f>
        <v xml:space="preserve">K1_U29, K1_U35, </v>
      </c>
      <c r="D85" s="257"/>
    </row>
    <row r="86" spans="1:4" ht="12.75">
      <c r="A86" s="175" t="str">
        <f>(Pra!$C86)</f>
        <v>Praktyka letnia 2 (8 tyg.)</v>
      </c>
      <c r="B86" s="258" t="str">
        <f>CONCATENATE(IF(ISERR(FIND(Opis_efektów_inż!$D$5,Pra!$R86))=FALSE,CONCATENATE(Opis_efektów_inż!$A$5,", "),""),IF(ISERR(FIND(Opis_efektów_inż!$D$6,Pra!$R86))=FALSE,CONCATENATE(Opis_efektów_inż!$A$6,", "),""),IF(ISERR(FIND(Opis_efektów_inż!$D$7,Pra!$R86))=FALSE,CONCATENATE(Opis_efektów_inż!$A$7,", "),""),IF(ISERR(FIND(Opis_efektów_inż!$D$8,Pra!$R86))=FALSE,CONCATENATE(Opis_efektów_inż!$A$8,", "),""))</f>
        <v xml:space="preserve">K1_W21, K1_W25, </v>
      </c>
      <c r="C86" s="258" t="str">
        <f>CONCATENATE(IF(ISERR(FIND(Opis_efektów_inż!$D$10,Pra!$S86))=FALSE,CONCATENATE(Opis_efektów_inż!$A$10,", "),""),IF(ISERR(FIND(Opis_efektów_inż!$D$11,Pra!$S86))=FALSE,CONCATENATE(Opis_efektów_inż!$A$11,", "),""),IF(ISERR(FIND(Opis_efektów_inż!$D$12,Pra!$S86))=FALSE,CONCATENATE(Opis_efektów_inż!$A$12,", "),""),IF(ISERR(FIND(Opis_efektów_inż!$D$13,Pra!$S86))=FALSE,CONCATENATE(Opis_efektów_inż!$A$13,", "),""),IF(ISERR(FIND(Opis_efektów_inż!$D$14,Pra!$S86))=FALSE,CONCATENATE(Opis_efektów_inż!$A$14,", "),""),IF(ISERR(FIND(Opis_efektów_inż!$D$15,Pra!$S86))=FALSE,CONCATENATE(Opis_efektów_inż!$A$15,", "),""),IF(ISERR(FIND(Opis_efektów_inż!$D$16,Pra!$S86))=FALSE,CONCATENATE(Opis_efektów_inż!$A$16,", "),""),IF(ISERR(FIND(Opis_efektów_inż!$D$17,Pra!$S86))=FALSE,CONCATENATE(Opis_efektów_inż!$A$17,", "),""),IF(ISERR(FIND(Opis_efektów_inż!$D$18,Pra!$S86))=FALSE,CONCATENATE(Opis_efektów_inż!$A$18,", "),""),IF(ISERR(FIND(Opis_efektów_inż!$D$19,Pra!$S86))=FALSE,CONCATENATE(Opis_efektów_inż!$A$19,", "),""),IF(ISERR(FIND(Opis_efektów_inż!$D$20,Pra!$S86))=FALSE,CONCATENATE(Opis_efektów_inż!$A$20,", "),""),IF(ISERR(FIND(Opis_efektów_inż!$D$21,Pra!$S86))=FALSE,CONCATENATE(Opis_efektów_inż!$A$21,", "),""),IF(ISERR(FIND(Opis_efektów_inż!$D$22,Pra!$S86))=FALSE,CONCATENATE(Opis_efektów_inż!$A$22,", "),""),IF(ISERR(FIND(#REF!,Pra!$S86))=FALSE,CONCATENATE(#REF!,", "),""),IF(ISERR(FIND(Opis_efektów_inż!$D$23,Pra!$S86))=FALSE,CONCATENATE(Opis_efektów_inż!$A$23,", "),""))</f>
        <v xml:space="preserve">K1_U29, K1_U35, </v>
      </c>
      <c r="D86" s="257"/>
    </row>
    <row r="87" spans="1:4" ht="12.75">
      <c r="A87" s="175">
        <f>(Pra!$C87)</f>
        <v>0</v>
      </c>
      <c r="B87" s="258" t="str">
        <f>CONCATENATE(IF(ISERR(FIND(Opis_efektów_inż!$D$5,Pra!$R87))=FALSE,CONCATENATE(Opis_efektów_inż!$A$5,", "),""),IF(ISERR(FIND(Opis_efektów_inż!$D$6,Pra!$R87))=FALSE,CONCATENATE(Opis_efektów_inż!$A$6,", "),""),IF(ISERR(FIND(Opis_efektów_inż!$D$7,Pra!$R87))=FALSE,CONCATENATE(Opis_efektów_inż!$A$7,", "),""),IF(ISERR(FIND(Opis_efektów_inż!$D$8,Pra!$R87))=FALSE,CONCATENATE(Opis_efektów_inż!$A$8,", "),""))</f>
        <v/>
      </c>
      <c r="C87" s="258" t="str">
        <f>CONCATENATE(IF(ISERR(FIND(Opis_efektów_inż!$D$10,Pra!$S87))=FALSE,CONCATENATE(Opis_efektów_inż!$A$10,", "),""),IF(ISERR(FIND(Opis_efektów_inż!$D$11,Pra!$S87))=FALSE,CONCATENATE(Opis_efektów_inż!$A$11,", "),""),IF(ISERR(FIND(Opis_efektów_inż!$D$12,Pra!$S87))=FALSE,CONCATENATE(Opis_efektów_inż!$A$12,", "),""),IF(ISERR(FIND(Opis_efektów_inż!$D$13,Pra!$S87))=FALSE,CONCATENATE(Opis_efektów_inż!$A$13,", "),""),IF(ISERR(FIND(Opis_efektów_inż!$D$14,Pra!$S87))=FALSE,CONCATENATE(Opis_efektów_inż!$A$14,", "),""),IF(ISERR(FIND(Opis_efektów_inż!$D$15,Pra!$S87))=FALSE,CONCATENATE(Opis_efektów_inż!$A$15,", "),""),IF(ISERR(FIND(Opis_efektów_inż!$D$16,Pra!$S87))=FALSE,CONCATENATE(Opis_efektów_inż!$A$16,", "),""),IF(ISERR(FIND(Opis_efektów_inż!$D$17,Pra!$S87))=FALSE,CONCATENATE(Opis_efektów_inż!$A$17,", "),""),IF(ISERR(FIND(Opis_efektów_inż!$D$18,Pra!$S87))=FALSE,CONCATENATE(Opis_efektów_inż!$A$18,", "),""),IF(ISERR(FIND(Opis_efektów_inż!$D$19,Pra!$S87))=FALSE,CONCATENATE(Opis_efektów_inż!$A$19,", "),""),IF(ISERR(FIND(Opis_efektów_inż!$D$20,Pra!$S87))=FALSE,CONCATENATE(Opis_efektów_inż!$A$20,", "),""),IF(ISERR(FIND(Opis_efektów_inż!$D$21,Pra!$S87))=FALSE,CONCATENATE(Opis_efektów_inż!$A$21,", "),""),IF(ISERR(FIND(Opis_efektów_inż!$D$22,Pra!$S87))=FALSE,CONCATENATE(Opis_efektów_inż!$A$22,", "),""),IF(ISERR(FIND(#REF!,Pra!$S87))=FALSE,CONCATENATE(#REF!,", "),""),IF(ISERR(FIND(Opis_efektów_inż!$D$23,Pra!$S87))=FALSE,CONCATENATE(Opis_efektów_inż!$A$23,", "),""))</f>
        <v/>
      </c>
      <c r="D87" s="257"/>
    </row>
    <row r="88" spans="1:4" ht="12.75">
      <c r="A88" s="175">
        <f>(Pra!$C88)</f>
        <v>0</v>
      </c>
      <c r="B88" s="258" t="str">
        <f>CONCATENATE(IF(ISERR(FIND(Opis_efektów_inż!$D$5,Pra!$R88))=FALSE,CONCATENATE(Opis_efektów_inż!$A$5,", "),""),IF(ISERR(FIND(Opis_efektów_inż!$D$6,Pra!$R88))=FALSE,CONCATENATE(Opis_efektów_inż!$A$6,", "),""),IF(ISERR(FIND(Opis_efektów_inż!$D$7,Pra!$R88))=FALSE,CONCATENATE(Opis_efektów_inż!$A$7,", "),""),IF(ISERR(FIND(Opis_efektów_inż!$D$8,Pra!$R88))=FALSE,CONCATENATE(Opis_efektów_inż!$A$8,", "),""))</f>
        <v/>
      </c>
      <c r="C88" s="258" t="str">
        <f>CONCATENATE(IF(ISERR(FIND(Opis_efektów_inż!$D$10,Pra!$S88))=FALSE,CONCATENATE(Opis_efektów_inż!$A$10,", "),""),IF(ISERR(FIND(Opis_efektów_inż!$D$11,Pra!$S88))=FALSE,CONCATENATE(Opis_efektów_inż!$A$11,", "),""),IF(ISERR(FIND(Opis_efektów_inż!$D$12,Pra!$S88))=FALSE,CONCATENATE(Opis_efektów_inż!$A$12,", "),""),IF(ISERR(FIND(Opis_efektów_inż!$D$13,Pra!$S88))=FALSE,CONCATENATE(Opis_efektów_inż!$A$13,", "),""),IF(ISERR(FIND(Opis_efektów_inż!$D$14,Pra!$S88))=FALSE,CONCATENATE(Opis_efektów_inż!$A$14,", "),""),IF(ISERR(FIND(Opis_efektów_inż!$D$15,Pra!$S88))=FALSE,CONCATENATE(Opis_efektów_inż!$A$15,", "),""),IF(ISERR(FIND(Opis_efektów_inż!$D$16,Pra!$S88))=FALSE,CONCATENATE(Opis_efektów_inż!$A$16,", "),""),IF(ISERR(FIND(Opis_efektów_inż!$D$17,Pra!$S88))=FALSE,CONCATENATE(Opis_efektów_inż!$A$17,", "),""),IF(ISERR(FIND(Opis_efektów_inż!$D$18,Pra!$S88))=FALSE,CONCATENATE(Opis_efektów_inż!$A$18,", "),""),IF(ISERR(FIND(Opis_efektów_inż!$D$19,Pra!$S88))=FALSE,CONCATENATE(Opis_efektów_inż!$A$19,", "),""),IF(ISERR(FIND(Opis_efektów_inż!$D$20,Pra!$S88))=FALSE,CONCATENATE(Opis_efektów_inż!$A$20,", "),""),IF(ISERR(FIND(Opis_efektów_inż!$D$21,Pra!$S88))=FALSE,CONCATENATE(Opis_efektów_inż!$A$21,", "),""),IF(ISERR(FIND(Opis_efektów_inż!$D$22,Pra!$S88))=FALSE,CONCATENATE(Opis_efektów_inż!$A$22,", "),""),IF(ISERR(FIND(#REF!,Pra!$S88))=FALSE,CONCATENATE(#REF!,", "),""),IF(ISERR(FIND(Opis_efektów_inż!$D$23,Pra!$S88))=FALSE,CONCATENATE(Opis_efektów_inż!$A$23,", "),""))</f>
        <v/>
      </c>
      <c r="D88" s="257"/>
    </row>
    <row r="89" spans="1:4" ht="12.75">
      <c r="A89" s="172" t="str">
        <f>(Pra!$C89)</f>
        <v>Semestr 7:</v>
      </c>
      <c r="B89" s="258" t="str">
        <f>CONCATENATE(IF(ISERR(FIND(Opis_efektów_inż!$D$5,Pra!$R89))=FALSE,CONCATENATE(Opis_efektów_inż!$A$5,", "),""),IF(ISERR(FIND(Opis_efektów_inż!$D$6,Pra!$R89))=FALSE,CONCATENATE(Opis_efektów_inż!$A$6,", "),""),IF(ISERR(FIND(Opis_efektów_inż!$D$7,Pra!$R89))=FALSE,CONCATENATE(Opis_efektów_inż!$A$7,", "),""),IF(ISERR(FIND(Opis_efektów_inż!$D$8,Pra!$R89))=FALSE,CONCATENATE(Opis_efektów_inż!$A$8,", "),""))</f>
        <v/>
      </c>
      <c r="C89" s="258" t="str">
        <f>CONCATENATE(IF(ISERR(FIND(Opis_efektów_inż!$D$10,Pra!$S89))=FALSE,CONCATENATE(Opis_efektów_inż!$A$10,", "),""),IF(ISERR(FIND(Opis_efektów_inż!$D$11,Pra!$S89))=FALSE,CONCATENATE(Opis_efektów_inż!$A$11,", "),""),IF(ISERR(FIND(Opis_efektów_inż!$D$12,Pra!$S89))=FALSE,CONCATENATE(Opis_efektów_inż!$A$12,", "),""),IF(ISERR(FIND(Opis_efektów_inż!$D$13,Pra!$S89))=FALSE,CONCATENATE(Opis_efektów_inż!$A$13,", "),""),IF(ISERR(FIND(Opis_efektów_inż!$D$14,Pra!$S89))=FALSE,CONCATENATE(Opis_efektów_inż!$A$14,", "),""),IF(ISERR(FIND(Opis_efektów_inż!$D$15,Pra!$S89))=FALSE,CONCATENATE(Opis_efektów_inż!$A$15,", "),""),IF(ISERR(FIND(Opis_efektów_inż!$D$16,Pra!$S89))=FALSE,CONCATENATE(Opis_efektów_inż!$A$16,", "),""),IF(ISERR(FIND(Opis_efektów_inż!$D$17,Pra!$S89))=FALSE,CONCATENATE(Opis_efektów_inż!$A$17,", "),""),IF(ISERR(FIND(Opis_efektów_inż!$D$18,Pra!$S89))=FALSE,CONCATENATE(Opis_efektów_inż!$A$18,", "),""),IF(ISERR(FIND(Opis_efektów_inż!$D$19,Pra!$S89))=FALSE,CONCATENATE(Opis_efektów_inż!$A$19,", "),""),IF(ISERR(FIND(Opis_efektów_inż!$D$20,Pra!$S89))=FALSE,CONCATENATE(Opis_efektów_inż!$A$20,", "),""),IF(ISERR(FIND(Opis_efektów_inż!$D$21,Pra!$S89))=FALSE,CONCATENATE(Opis_efektów_inż!$A$21,", "),""),IF(ISERR(FIND(Opis_efektów_inż!$D$22,Pra!$S89))=FALSE,CONCATENATE(Opis_efektów_inż!$A$22,", "),""),IF(ISERR(FIND(#REF!,Pra!$S89))=FALSE,CONCATENATE(#REF!,", "),""),IF(ISERR(FIND(Opis_efektów_inż!$D$23,Pra!$S89))=FALSE,CONCATENATE(Opis_efektów_inż!$A$23,", "),""))</f>
        <v/>
      </c>
      <c r="D89" s="257"/>
    </row>
    <row r="90" spans="1:4" ht="12.75">
      <c r="A90" s="172" t="str">
        <f>(Pra!$C90)</f>
        <v>Moduł kształcenia</v>
      </c>
      <c r="B90" s="258" t="str">
        <f>CONCATENATE(IF(ISERR(FIND(Opis_efektów_inż!$D$5,Pra!$R90))=FALSE,CONCATENATE(Opis_efektów_inż!$A$5,", "),""),IF(ISERR(FIND(Opis_efektów_inż!$D$6,Pra!$R90))=FALSE,CONCATENATE(Opis_efektów_inż!$A$6,", "),""),IF(ISERR(FIND(Opis_efektów_inż!$D$7,Pra!$R90))=FALSE,CONCATENATE(Opis_efektów_inż!$A$7,", "),""),IF(ISERR(FIND(Opis_efektów_inż!$D$8,Pra!$R90))=FALSE,CONCATENATE(Opis_efektów_inż!$A$8,", "),""))</f>
        <v/>
      </c>
      <c r="C90" s="258" t="str">
        <f>CONCATENATE(IF(ISERR(FIND(Opis_efektów_inż!$D$10,Pra!$S90))=FALSE,CONCATENATE(Opis_efektów_inż!$A$10,", "),""),IF(ISERR(FIND(Opis_efektów_inż!$D$11,Pra!$S90))=FALSE,CONCATENATE(Opis_efektów_inż!$A$11,", "),""),IF(ISERR(FIND(Opis_efektów_inż!$D$12,Pra!$S90))=FALSE,CONCATENATE(Opis_efektów_inż!$A$12,", "),""),IF(ISERR(FIND(Opis_efektów_inż!$D$13,Pra!$S90))=FALSE,CONCATENATE(Opis_efektów_inż!$A$13,", "),""),IF(ISERR(FIND(Opis_efektów_inż!$D$14,Pra!$S90))=FALSE,CONCATENATE(Opis_efektów_inż!$A$14,", "),""),IF(ISERR(FIND(Opis_efektów_inż!$D$15,Pra!$S90))=FALSE,CONCATENATE(Opis_efektów_inż!$A$15,", "),""),IF(ISERR(FIND(Opis_efektów_inż!$D$16,Pra!$S90))=FALSE,CONCATENATE(Opis_efektów_inż!$A$16,", "),""),IF(ISERR(FIND(Opis_efektów_inż!$D$17,Pra!$S90))=FALSE,CONCATENATE(Opis_efektów_inż!$A$17,", "),""),IF(ISERR(FIND(Opis_efektów_inż!$D$18,Pra!$S90))=FALSE,CONCATENATE(Opis_efektów_inż!$A$18,", "),""),IF(ISERR(FIND(Opis_efektów_inż!$D$19,Pra!$S90))=FALSE,CONCATENATE(Opis_efektów_inż!$A$19,", "),""),IF(ISERR(FIND(Opis_efektów_inż!$D$20,Pra!$S90))=FALSE,CONCATENATE(Opis_efektów_inż!$A$20,", "),""),IF(ISERR(FIND(Opis_efektów_inż!$D$21,Pra!$S90))=FALSE,CONCATENATE(Opis_efektów_inż!$A$21,", "),""),IF(ISERR(FIND(Opis_efektów_inż!$D$22,Pra!$S90))=FALSE,CONCATENATE(Opis_efektów_inż!$A$22,", "),""),IF(ISERR(FIND(#REF!,Pra!$S90))=FALSE,CONCATENATE(#REF!,", "),""),IF(ISERR(FIND(Opis_efektów_inż!$D$23,Pra!$S90))=FALSE,CONCATENATE(Opis_efektów_inż!$A$23,", "),""))</f>
        <v/>
      </c>
      <c r="D90" s="257"/>
    </row>
    <row r="91" spans="1:4" ht="38.25">
      <c r="A91" s="175" t="str">
        <f>(Pra!$C91)</f>
        <v>Przedmiot obieralny 9: 
1) Systemy SCADA
2) Zautomatyzowane systemy wytwórcze</v>
      </c>
      <c r="B91" s="258" t="str">
        <f>CONCATENATE(IF(ISERR(FIND(Opis_efektów_inż!$D$5,Pra!$R91))=FALSE,CONCATENATE(Opis_efektów_inż!$A$5,", "),""),IF(ISERR(FIND(Opis_efektów_inż!$D$6,Pra!$R91))=FALSE,CONCATENATE(Opis_efektów_inż!$A$6,", "),""),IF(ISERR(FIND(Opis_efektów_inż!$D$7,Pra!$R91))=FALSE,CONCATENATE(Opis_efektów_inż!$A$7,", "),""),IF(ISERR(FIND(Opis_efektów_inż!$D$8,Pra!$R91))=FALSE,CONCATENATE(Opis_efektów_inż!$A$8,", "),""))</f>
        <v xml:space="preserve">K1_W21, K1_W22, </v>
      </c>
      <c r="C91" s="258" t="str">
        <f>CONCATENATE(IF(ISERR(FIND(Opis_efektów_inż!$D$10,Pra!$S91))=FALSE,CONCATENATE(Opis_efektów_inż!$A$10,", "),""),IF(ISERR(FIND(Opis_efektów_inż!$D$11,Pra!$S91))=FALSE,CONCATENATE(Opis_efektów_inż!$A$11,", "),""),IF(ISERR(FIND(Opis_efektów_inż!$D$12,Pra!$S91))=FALSE,CONCATENATE(Opis_efektów_inż!$A$12,", "),""),IF(ISERR(FIND(Opis_efektów_inż!$D$13,Pra!$S91))=FALSE,CONCATENATE(Opis_efektów_inż!$A$13,", "),""),IF(ISERR(FIND(Opis_efektów_inż!$D$14,Pra!$S91))=FALSE,CONCATENATE(Opis_efektów_inż!$A$14,", "),""),IF(ISERR(FIND(Opis_efektów_inż!$D$15,Pra!$S91))=FALSE,CONCATENATE(Opis_efektów_inż!$A$15,", "),""),IF(ISERR(FIND(Opis_efektów_inż!$D$16,Pra!$S91))=FALSE,CONCATENATE(Opis_efektów_inż!$A$16,", "),""),IF(ISERR(FIND(Opis_efektów_inż!$D$17,Pra!$S91))=FALSE,CONCATENATE(Opis_efektów_inż!$A$17,", "),""),IF(ISERR(FIND(Opis_efektów_inż!$D$18,Pra!$S91))=FALSE,CONCATENATE(Opis_efektów_inż!$A$18,", "),""),IF(ISERR(FIND(Opis_efektów_inż!$D$19,Pra!$S91))=FALSE,CONCATENATE(Opis_efektów_inż!$A$19,", "),""),IF(ISERR(FIND(Opis_efektów_inż!$D$20,Pra!$S91))=FALSE,CONCATENATE(Opis_efektów_inż!$A$20,", "),""),IF(ISERR(FIND(Opis_efektów_inż!$D$21,Pra!$S91))=FALSE,CONCATENATE(Opis_efektów_inż!$A$21,", "),""),IF(ISERR(FIND(Opis_efektów_inż!$D$22,Pra!$S91))=FALSE,CONCATENATE(Opis_efektów_inż!$A$22,", "),""),IF(ISERR(FIND(#REF!,Pra!$S91))=FALSE,CONCATENATE(#REF!,", "),""),IF(ISERR(FIND(Opis_efektów_inż!$D$23,Pra!$S91))=FALSE,CONCATENATE(Opis_efektów_inż!$A$23,", "),""))</f>
        <v xml:space="preserve">K1_U11, K1_U20, K1_U24, K1_U13, </v>
      </c>
      <c r="D91" s="257"/>
    </row>
    <row r="92" spans="1:4" ht="38.25">
      <c r="A92" s="175" t="str">
        <f>(Pra!$C92)</f>
        <v>Przedmiot obieralny 10:
1) Monitoring i sterowanie w inżynierii środowiska
2) Programowanie robotów i planowanie zadań</v>
      </c>
      <c r="B92" s="258" t="str">
        <f>CONCATENATE(IF(ISERR(FIND(Opis_efektów_inż!$D$5,Pra!$R92))=FALSE,CONCATENATE(Opis_efektów_inż!$A$5,", "),""),IF(ISERR(FIND(Opis_efektów_inż!$D$6,Pra!$R92))=FALSE,CONCATENATE(Opis_efektów_inż!$A$6,", "),""),IF(ISERR(FIND(Opis_efektów_inż!$D$7,Pra!$R92))=FALSE,CONCATENATE(Opis_efektów_inż!$A$7,", "),""),IF(ISERR(FIND(Opis_efektów_inż!$D$8,Pra!$R92))=FALSE,CONCATENATE(Opis_efektów_inż!$A$8,", "),""))</f>
        <v/>
      </c>
      <c r="C92" s="258" t="str">
        <f>CONCATENATE(IF(ISERR(FIND(Opis_efektów_inż!$D$10,Pra!$S92))=FALSE,CONCATENATE(Opis_efektów_inż!$A$10,", "),""),IF(ISERR(FIND(Opis_efektów_inż!$D$11,Pra!$S92))=FALSE,CONCATENATE(Opis_efektów_inż!$A$11,", "),""),IF(ISERR(FIND(Opis_efektów_inż!$D$12,Pra!$S92))=FALSE,CONCATENATE(Opis_efektów_inż!$A$12,", "),""),IF(ISERR(FIND(Opis_efektów_inż!$D$13,Pra!$S92))=FALSE,CONCATENATE(Opis_efektów_inż!$A$13,", "),""),IF(ISERR(FIND(Opis_efektów_inż!$D$14,Pra!$S92))=FALSE,CONCATENATE(Opis_efektów_inż!$A$14,", "),""),IF(ISERR(FIND(Opis_efektów_inż!$D$15,Pra!$S92))=FALSE,CONCATENATE(Opis_efektów_inż!$A$15,", "),""),IF(ISERR(FIND(Opis_efektów_inż!$D$16,Pra!$S92))=FALSE,CONCATENATE(Opis_efektów_inż!$A$16,", "),""),IF(ISERR(FIND(Opis_efektów_inż!$D$17,Pra!$S92))=FALSE,CONCATENATE(Opis_efektów_inż!$A$17,", "),""),IF(ISERR(FIND(Opis_efektów_inż!$D$18,Pra!$S92))=FALSE,CONCATENATE(Opis_efektów_inż!$A$18,", "),""),IF(ISERR(FIND(Opis_efektów_inż!$D$19,Pra!$S92))=FALSE,CONCATENATE(Opis_efektów_inż!$A$19,", "),""),IF(ISERR(FIND(Opis_efektów_inż!$D$20,Pra!$S92))=FALSE,CONCATENATE(Opis_efektów_inż!$A$20,", "),""),IF(ISERR(FIND(Opis_efektów_inż!$D$21,Pra!$S92))=FALSE,CONCATENATE(Opis_efektów_inż!$A$21,", "),""),IF(ISERR(FIND(Opis_efektów_inż!$D$22,Pra!$S92))=FALSE,CONCATENATE(Opis_efektów_inż!$A$22,", "),""),IF(ISERR(FIND(#REF!,Pra!$S92))=FALSE,CONCATENATE(#REF!,", "),""),IF(ISERR(FIND(Opis_efektów_inż!$D$23,Pra!$S92))=FALSE,CONCATENATE(Opis_efektów_inż!$A$23,", "),""))</f>
        <v xml:space="preserve">K1_U10, K1_U24, K1_U13, K1_U28, </v>
      </c>
      <c r="D92" s="257"/>
    </row>
    <row r="93" spans="1:4" ht="38.25">
      <c r="A93" s="175" t="str">
        <f>(Pra!$C93)</f>
        <v>Przedmiot obieralny 11: 
1) Sieci komputerowe
2) Sterowniki programowalne i sieci przemysłowe</v>
      </c>
      <c r="B93" s="258" t="str">
        <f>CONCATENATE(IF(ISERR(FIND(Opis_efektów_inż!$D$5,Pra!$R93))=FALSE,CONCATENATE(Opis_efektów_inż!$A$5,", "),""),IF(ISERR(FIND(Opis_efektów_inż!$D$6,Pra!$R93))=FALSE,CONCATENATE(Opis_efektów_inż!$A$6,", "),""),IF(ISERR(FIND(Opis_efektów_inż!$D$7,Pra!$R93))=FALSE,CONCATENATE(Opis_efektów_inż!$A$7,", "),""),IF(ISERR(FIND(Opis_efektów_inż!$D$8,Pra!$R93))=FALSE,CONCATENATE(Opis_efektów_inż!$A$8,", "),""))</f>
        <v xml:space="preserve">K1_W22, </v>
      </c>
      <c r="C93" s="258" t="str">
        <f>CONCATENATE(IF(ISERR(FIND(Opis_efektów_inż!$D$10,Pra!$S93))=FALSE,CONCATENATE(Opis_efektów_inż!$A$10,", "),""),IF(ISERR(FIND(Opis_efektów_inż!$D$11,Pra!$S93))=FALSE,CONCATENATE(Opis_efektów_inż!$A$11,", "),""),IF(ISERR(FIND(Opis_efektów_inż!$D$12,Pra!$S93))=FALSE,CONCATENATE(Opis_efektów_inż!$A$12,", "),""),IF(ISERR(FIND(Opis_efektów_inż!$D$13,Pra!$S93))=FALSE,CONCATENATE(Opis_efektów_inż!$A$13,", "),""),IF(ISERR(FIND(Opis_efektów_inż!$D$14,Pra!$S93))=FALSE,CONCATENATE(Opis_efektów_inż!$A$14,", "),""),IF(ISERR(FIND(Opis_efektów_inż!$D$15,Pra!$S93))=FALSE,CONCATENATE(Opis_efektów_inż!$A$15,", "),""),IF(ISERR(FIND(Opis_efektów_inż!$D$16,Pra!$S93))=FALSE,CONCATENATE(Opis_efektów_inż!$A$16,", "),""),IF(ISERR(FIND(Opis_efektów_inż!$D$17,Pra!$S93))=FALSE,CONCATENATE(Opis_efektów_inż!$A$17,", "),""),IF(ISERR(FIND(Opis_efektów_inż!$D$18,Pra!$S93))=FALSE,CONCATENATE(Opis_efektów_inż!$A$18,", "),""),IF(ISERR(FIND(Opis_efektów_inż!$D$19,Pra!$S93))=FALSE,CONCATENATE(Opis_efektów_inż!$A$19,", "),""),IF(ISERR(FIND(Opis_efektów_inż!$D$20,Pra!$S93))=FALSE,CONCATENATE(Opis_efektów_inż!$A$20,", "),""),IF(ISERR(FIND(Opis_efektów_inż!$D$21,Pra!$S93))=FALSE,CONCATENATE(Opis_efektów_inż!$A$21,", "),""),IF(ISERR(FIND(Opis_efektów_inż!$D$22,Pra!$S93))=FALSE,CONCATENATE(Opis_efektów_inż!$A$22,", "),""),IF(ISERR(FIND(#REF!,Pra!$S93))=FALSE,CONCATENATE(#REF!,", "),""),IF(ISERR(FIND(Opis_efektów_inż!$D$23,Pra!$S93))=FALSE,CONCATENATE(Opis_efektów_inż!$A$23,", "),""))</f>
        <v xml:space="preserve">K1_U28, </v>
      </c>
      <c r="D93" s="257"/>
    </row>
    <row r="94" spans="1:4" ht="51">
      <c r="A94" s="175" t="str">
        <f>(Pra!$C94)</f>
        <v>Przedmiot obieralny 12 - nauki humanistyczne:
1) Etyka 
2) Filozofia
3) Metodologia nauk dla inżynierów</v>
      </c>
      <c r="B94" s="258" t="str">
        <f>CONCATENATE(IF(ISERR(FIND(Opis_efektów_inż!$D$5,Pra!$R94))=FALSE,CONCATENATE(Opis_efektów_inż!$A$5,", "),""),IF(ISERR(FIND(Opis_efektów_inż!$D$6,Pra!$R94))=FALSE,CONCATENATE(Opis_efektów_inż!$A$6,", "),""),IF(ISERR(FIND(Opis_efektów_inż!$D$7,Pra!$R94))=FALSE,CONCATENATE(Opis_efektów_inż!$A$7,", "),""),IF(ISERR(FIND(Opis_efektów_inż!$D$8,Pra!$R94))=FALSE,CONCATENATE(Opis_efektów_inż!$A$8,", "),""))</f>
        <v/>
      </c>
      <c r="C94" s="258" t="str">
        <f>CONCATENATE(IF(ISERR(FIND(Opis_efektów_inż!$D$10,Pra!$S94))=FALSE,CONCATENATE(Opis_efektów_inż!$A$10,", "),""),IF(ISERR(FIND(Opis_efektów_inż!$D$11,Pra!$S94))=FALSE,CONCATENATE(Opis_efektów_inż!$A$11,", "),""),IF(ISERR(FIND(Opis_efektów_inż!$D$12,Pra!$S94))=FALSE,CONCATENATE(Opis_efektów_inż!$A$12,", "),""),IF(ISERR(FIND(Opis_efektów_inż!$D$13,Pra!$S94))=FALSE,CONCATENATE(Opis_efektów_inż!$A$13,", "),""),IF(ISERR(FIND(Opis_efektów_inż!$D$14,Pra!$S94))=FALSE,CONCATENATE(Opis_efektów_inż!$A$14,", "),""),IF(ISERR(FIND(Opis_efektów_inż!$D$15,Pra!$S94))=FALSE,CONCATENATE(Opis_efektów_inż!$A$15,", "),""),IF(ISERR(FIND(Opis_efektów_inż!$D$16,Pra!$S94))=FALSE,CONCATENATE(Opis_efektów_inż!$A$16,", "),""),IF(ISERR(FIND(Opis_efektów_inż!$D$17,Pra!$S94))=FALSE,CONCATENATE(Opis_efektów_inż!$A$17,", "),""),IF(ISERR(FIND(Opis_efektów_inż!$D$18,Pra!$S94))=FALSE,CONCATENATE(Opis_efektów_inż!$A$18,", "),""),IF(ISERR(FIND(Opis_efektów_inż!$D$19,Pra!$S94))=FALSE,CONCATENATE(Opis_efektów_inż!$A$19,", "),""),IF(ISERR(FIND(Opis_efektów_inż!$D$20,Pra!$S94))=FALSE,CONCATENATE(Opis_efektów_inż!$A$20,", "),""),IF(ISERR(FIND(Opis_efektów_inż!$D$21,Pra!$S94))=FALSE,CONCATENATE(Opis_efektów_inż!$A$21,", "),""),IF(ISERR(FIND(Opis_efektów_inż!$D$22,Pra!$S94))=FALSE,CONCATENATE(Opis_efektów_inż!$A$22,", "),""),IF(ISERR(FIND(#REF!,Pra!$S94))=FALSE,CONCATENATE(#REF!,", "),""),IF(ISERR(FIND(Opis_efektów_inż!$D$23,Pra!$S94))=FALSE,CONCATENATE(Opis_efektów_inż!$A$23,", "),""))</f>
        <v/>
      </c>
      <c r="D94" s="257"/>
    </row>
    <row r="95" spans="1:4" ht="12.75">
      <c r="A95" s="175" t="str">
        <f>(Pra!$C95)</f>
        <v>Przygotowanie do badań naukowych</v>
      </c>
      <c r="B95" s="258" t="str">
        <f>CONCATENATE(IF(ISERR(FIND(Opis_efektów_inż!$D$5,Pra!$R95))=FALSE,CONCATENATE(Opis_efektów_inż!$A$5,", "),""),IF(ISERR(FIND(Opis_efektów_inż!$D$6,Pra!$R95))=FALSE,CONCATENATE(Opis_efektów_inż!$A$6,", "),""),IF(ISERR(FIND(Opis_efektów_inż!$D$7,Pra!$R95))=FALSE,CONCATENATE(Opis_efektów_inż!$A$7,", "),""),IF(ISERR(FIND(Opis_efektów_inż!$D$8,Pra!$R95))=FALSE,CONCATENATE(Opis_efektów_inż!$A$8,", "),""))</f>
        <v xml:space="preserve">K1_W21, </v>
      </c>
      <c r="C95" s="258" t="str">
        <f>CONCATENATE(IF(ISERR(FIND(Opis_efektów_inż!$D$10,Pra!$S95))=FALSE,CONCATENATE(Opis_efektów_inż!$A$10,", "),""),IF(ISERR(FIND(Opis_efektów_inż!$D$11,Pra!$S95))=FALSE,CONCATENATE(Opis_efektów_inż!$A$11,", "),""),IF(ISERR(FIND(Opis_efektów_inż!$D$12,Pra!$S95))=FALSE,CONCATENATE(Opis_efektów_inż!$A$12,", "),""),IF(ISERR(FIND(Opis_efektów_inż!$D$13,Pra!$S95))=FALSE,CONCATENATE(Opis_efektów_inż!$A$13,", "),""),IF(ISERR(FIND(Opis_efektów_inż!$D$14,Pra!$S95))=FALSE,CONCATENATE(Opis_efektów_inż!$A$14,", "),""),IF(ISERR(FIND(Opis_efektów_inż!$D$15,Pra!$S95))=FALSE,CONCATENATE(Opis_efektów_inż!$A$15,", "),""),IF(ISERR(FIND(Opis_efektów_inż!$D$16,Pra!$S95))=FALSE,CONCATENATE(Opis_efektów_inż!$A$16,", "),""),IF(ISERR(FIND(Opis_efektów_inż!$D$17,Pra!$S95))=FALSE,CONCATENATE(Opis_efektów_inż!$A$17,", "),""),IF(ISERR(FIND(Opis_efektów_inż!$D$18,Pra!$S95))=FALSE,CONCATENATE(Opis_efektów_inż!$A$18,", "),""),IF(ISERR(FIND(Opis_efektów_inż!$D$19,Pra!$S95))=FALSE,CONCATENATE(Opis_efektów_inż!$A$19,", "),""),IF(ISERR(FIND(Opis_efektów_inż!$D$20,Pra!$S95))=FALSE,CONCATENATE(Opis_efektów_inż!$A$20,", "),""),IF(ISERR(FIND(Opis_efektów_inż!$D$21,Pra!$S95))=FALSE,CONCATENATE(Opis_efektów_inż!$A$21,", "),""),IF(ISERR(FIND(Opis_efektów_inż!$D$22,Pra!$S95))=FALSE,CONCATENATE(Opis_efektów_inż!$A$22,", "),""),IF(ISERR(FIND(#REF!,Pra!$S95))=FALSE,CONCATENATE(#REF!,", "),""),IF(ISERR(FIND(Opis_efektów_inż!$D$23,Pra!$S95))=FALSE,CONCATENATE(Opis_efektów_inż!$A$23,", "),""))</f>
        <v/>
      </c>
      <c r="D95" s="257"/>
    </row>
    <row r="96" spans="1:4" ht="12.75">
      <c r="A96" s="175" t="str">
        <f>(Pra!$C96)</f>
        <v>Seminarium dyplomowe</v>
      </c>
      <c r="B96" s="258" t="str">
        <f>CONCATENATE(IF(ISERR(FIND(Opis_efektów_inż!$D$5,Pra!$R96))=FALSE,CONCATENATE(Opis_efektów_inż!$A$5,", "),""),IF(ISERR(FIND(Opis_efektów_inż!$D$6,Pra!$R96))=FALSE,CONCATENATE(Opis_efektów_inż!$A$6,", "),""),IF(ISERR(FIND(Opis_efektów_inż!$D$7,Pra!$R96))=FALSE,CONCATENATE(Opis_efektów_inż!$A$7,", "),""),IF(ISERR(FIND(Opis_efektów_inż!$D$8,Pra!$R96))=FALSE,CONCATENATE(Opis_efektów_inż!$A$8,", "),""))</f>
        <v xml:space="preserve">K1_W21, </v>
      </c>
      <c r="C96" s="258" t="str">
        <f>CONCATENATE(IF(ISERR(FIND(Opis_efektów_inż!$D$10,Pra!$S96))=FALSE,CONCATENATE(Opis_efektów_inż!$A$10,", "),""),IF(ISERR(FIND(Opis_efektów_inż!$D$11,Pra!$S96))=FALSE,CONCATENATE(Opis_efektów_inż!$A$11,", "),""),IF(ISERR(FIND(Opis_efektów_inż!$D$12,Pra!$S96))=FALSE,CONCATENATE(Opis_efektów_inż!$A$12,", "),""),IF(ISERR(FIND(Opis_efektów_inż!$D$13,Pra!$S96))=FALSE,CONCATENATE(Opis_efektów_inż!$A$13,", "),""),IF(ISERR(FIND(Opis_efektów_inż!$D$14,Pra!$S96))=FALSE,CONCATENATE(Opis_efektów_inż!$A$14,", "),""),IF(ISERR(FIND(Opis_efektów_inż!$D$15,Pra!$S96))=FALSE,CONCATENATE(Opis_efektów_inż!$A$15,", "),""),IF(ISERR(FIND(Opis_efektów_inż!$D$16,Pra!$S96))=FALSE,CONCATENATE(Opis_efektów_inż!$A$16,", "),""),IF(ISERR(FIND(Opis_efektów_inż!$D$17,Pra!$S96))=FALSE,CONCATENATE(Opis_efektów_inż!$A$17,", "),""),IF(ISERR(FIND(Opis_efektów_inż!$D$18,Pra!$S96))=FALSE,CONCATENATE(Opis_efektów_inż!$A$18,", "),""),IF(ISERR(FIND(Opis_efektów_inż!$D$19,Pra!$S96))=FALSE,CONCATENATE(Opis_efektów_inż!$A$19,", "),""),IF(ISERR(FIND(Opis_efektów_inż!$D$20,Pra!$S96))=FALSE,CONCATENATE(Opis_efektów_inż!$A$20,", "),""),IF(ISERR(FIND(Opis_efektów_inż!$D$21,Pra!$S96))=FALSE,CONCATENATE(Opis_efektów_inż!$A$21,", "),""),IF(ISERR(FIND(Opis_efektów_inż!$D$22,Pra!$S96))=FALSE,CONCATENATE(Opis_efektów_inż!$A$22,", "),""),IF(ISERR(FIND(#REF!,Pra!$S96))=FALSE,CONCATENATE(#REF!,", "),""),IF(ISERR(FIND(Opis_efektów_inż!$D$23,Pra!$S96))=FALSE,CONCATENATE(Opis_efektów_inż!$A$23,", "),""))</f>
        <v/>
      </c>
      <c r="D96" s="257"/>
    </row>
    <row r="97" spans="1:4" ht="12.75">
      <c r="A97" s="175" t="str">
        <f>(Pra!$C97)</f>
        <v>Praktyka 5 (10 godz. w tyg.)</v>
      </c>
      <c r="B97" s="258" t="str">
        <f>CONCATENATE(IF(ISERR(FIND(Opis_efektów_inż!$D$5,Pra!$R97))=FALSE,CONCATENATE(Opis_efektów_inż!$A$5,", "),""),IF(ISERR(FIND(Opis_efektów_inż!$D$6,Pra!$R97))=FALSE,CONCATENATE(Opis_efektów_inż!$A$6,", "),""),IF(ISERR(FIND(Opis_efektów_inż!$D$7,Pra!$R97))=FALSE,CONCATENATE(Opis_efektów_inż!$A$7,", "),""),IF(ISERR(FIND(Opis_efektów_inż!$D$8,Pra!$R97))=FALSE,CONCATENATE(Opis_efektów_inż!$A$8,", "),""))</f>
        <v xml:space="preserve">K1_W21, K1_W25, </v>
      </c>
      <c r="C97" s="258" t="str">
        <f>CONCATENATE(IF(ISERR(FIND(Opis_efektów_inż!$D$10,Pra!$S97))=FALSE,CONCATENATE(Opis_efektów_inż!$A$10,", "),""),IF(ISERR(FIND(Opis_efektów_inż!$D$11,Pra!$S97))=FALSE,CONCATENATE(Opis_efektów_inż!$A$11,", "),""),IF(ISERR(FIND(Opis_efektów_inż!$D$12,Pra!$S97))=FALSE,CONCATENATE(Opis_efektów_inż!$A$12,", "),""),IF(ISERR(FIND(Opis_efektów_inż!$D$13,Pra!$S97))=FALSE,CONCATENATE(Opis_efektów_inż!$A$13,", "),""),IF(ISERR(FIND(Opis_efektów_inż!$D$14,Pra!$S97))=FALSE,CONCATENATE(Opis_efektów_inż!$A$14,", "),""),IF(ISERR(FIND(Opis_efektów_inż!$D$15,Pra!$S97))=FALSE,CONCATENATE(Opis_efektów_inż!$A$15,", "),""),IF(ISERR(FIND(Opis_efektów_inż!$D$16,Pra!$S97))=FALSE,CONCATENATE(Opis_efektów_inż!$A$16,", "),""),IF(ISERR(FIND(Opis_efektów_inż!$D$17,Pra!$S97))=FALSE,CONCATENATE(Opis_efektów_inż!$A$17,", "),""),IF(ISERR(FIND(Opis_efektów_inż!$D$18,Pra!$S97))=FALSE,CONCATENATE(Opis_efektów_inż!$A$18,", "),""),IF(ISERR(FIND(Opis_efektów_inż!$D$19,Pra!$S97))=FALSE,CONCATENATE(Opis_efektów_inż!$A$19,", "),""),IF(ISERR(FIND(Opis_efektów_inż!$D$20,Pra!$S97))=FALSE,CONCATENATE(Opis_efektów_inż!$A$20,", "),""),IF(ISERR(FIND(Opis_efektów_inż!$D$21,Pra!$S97))=FALSE,CONCATENATE(Opis_efektów_inż!$A$21,", "),""),IF(ISERR(FIND(Opis_efektów_inż!$D$22,Pra!$S97))=FALSE,CONCATENATE(Opis_efektów_inż!$A$22,", "),""),IF(ISERR(FIND(#REF!,Pra!$S97))=FALSE,CONCATENATE(#REF!,", "),""),IF(ISERR(FIND(Opis_efektów_inż!$D$23,Pra!$S97))=FALSE,CONCATENATE(Opis_efektów_inż!$A$23,", "),""))</f>
        <v xml:space="preserve">K1_U29, K1_U35, </v>
      </c>
      <c r="D97" s="257"/>
    </row>
    <row r="98" spans="1:4" ht="12.75">
      <c r="A98" s="175" t="str">
        <f>(Pra!$C98)</f>
        <v>Przygotowanie pracy dyplomowej</v>
      </c>
      <c r="B98" s="258" t="str">
        <f>CONCATENATE(IF(ISERR(FIND(Opis_efektów_inż!$D$5,Pra!$R98))=FALSE,CONCATENATE(Opis_efektów_inż!$A$5,", "),""),IF(ISERR(FIND(Opis_efektów_inż!$D$6,Pra!$R98))=FALSE,CONCATENATE(Opis_efektów_inż!$A$6,", "),""),IF(ISERR(FIND(Opis_efektów_inż!$D$7,Pra!$R98))=FALSE,CONCATENATE(Opis_efektów_inż!$A$7,", "),""),IF(ISERR(FIND(Opis_efektów_inż!$D$8,Pra!$R98))=FALSE,CONCATENATE(Opis_efektów_inż!$A$8,", "),""))</f>
        <v xml:space="preserve">K1_W21, </v>
      </c>
      <c r="C98" s="258" t="str">
        <f>CONCATENATE(IF(ISERR(FIND(Opis_efektów_inż!$D$10,Pra!$S98))=FALSE,CONCATENATE(Opis_efektów_inż!$A$10,", "),""),IF(ISERR(FIND(Opis_efektów_inż!$D$11,Pra!$S98))=FALSE,CONCATENATE(Opis_efektów_inż!$A$11,", "),""),IF(ISERR(FIND(Opis_efektów_inż!$D$12,Pra!$S98))=FALSE,CONCATENATE(Opis_efektów_inż!$A$12,", "),""),IF(ISERR(FIND(Opis_efektów_inż!$D$13,Pra!$S98))=FALSE,CONCATENATE(Opis_efektów_inż!$A$13,", "),""),IF(ISERR(FIND(Opis_efektów_inż!$D$14,Pra!$S98))=FALSE,CONCATENATE(Opis_efektów_inż!$A$14,", "),""),IF(ISERR(FIND(Opis_efektów_inż!$D$15,Pra!$S98))=FALSE,CONCATENATE(Opis_efektów_inż!$A$15,", "),""),IF(ISERR(FIND(Opis_efektów_inż!$D$16,Pra!$S98))=FALSE,CONCATENATE(Opis_efektów_inż!$A$16,", "),""),IF(ISERR(FIND(Opis_efektów_inż!$D$17,Pra!$S98))=FALSE,CONCATENATE(Opis_efektów_inż!$A$17,", "),""),IF(ISERR(FIND(Opis_efektów_inż!$D$18,Pra!$S98))=FALSE,CONCATENATE(Opis_efektów_inż!$A$18,", "),""),IF(ISERR(FIND(Opis_efektów_inż!$D$19,Pra!$S98))=FALSE,CONCATENATE(Opis_efektów_inż!$A$19,", "),""),IF(ISERR(FIND(Opis_efektów_inż!$D$20,Pra!$S98))=FALSE,CONCATENATE(Opis_efektów_inż!$A$20,", "),""),IF(ISERR(FIND(Opis_efektów_inż!$D$21,Pra!$S98))=FALSE,CONCATENATE(Opis_efektów_inż!$A$21,", "),""),IF(ISERR(FIND(Opis_efektów_inż!$D$22,Pra!$S98))=FALSE,CONCATENATE(Opis_efektów_inż!$A$22,", "),""),IF(ISERR(FIND(#REF!,Pra!$S98))=FALSE,CONCATENATE(#REF!,", "),""),IF(ISERR(FIND(Opis_efektów_inż!$D$23,Pra!$S98))=FALSE,CONCATENATE(Opis_efektów_inż!$A$23,", "),""))</f>
        <v xml:space="preserve">K1_U23, K1_U24, </v>
      </c>
      <c r="D98" s="257"/>
    </row>
    <row r="99" spans="1:4" ht="12.75">
      <c r="A99" s="175">
        <f>(Pra!$C99)</f>
        <v>0</v>
      </c>
      <c r="B99" s="258" t="str">
        <f>CONCATENATE(IF(ISERR(FIND(Opis_efektów_inż!$D$5,Pra!$R99))=FALSE,CONCATENATE(Opis_efektów_inż!$A$5,", "),""),IF(ISERR(FIND(Opis_efektów_inż!$D$6,Pra!$R99))=FALSE,CONCATENATE(Opis_efektów_inż!$A$6,", "),""),IF(ISERR(FIND(Opis_efektów_inż!$D$7,Pra!$R99))=FALSE,CONCATENATE(Opis_efektów_inż!$A$7,", "),""),IF(ISERR(FIND(Opis_efektów_inż!$D$8,Pra!$R99))=FALSE,CONCATENATE(Opis_efektów_inż!$A$8,", "),""))</f>
        <v/>
      </c>
      <c r="C99" s="258" t="str">
        <f>CONCATENATE(IF(ISERR(FIND(Opis_efektów_inż!$D$10,Pra!$S99))=FALSE,CONCATENATE(Opis_efektów_inż!$A$10,", "),""),IF(ISERR(FIND(Opis_efektów_inż!$D$11,Pra!$S99))=FALSE,CONCATENATE(Opis_efektów_inż!$A$11,", "),""),IF(ISERR(FIND(Opis_efektów_inż!$D$12,Pra!$S99))=FALSE,CONCATENATE(Opis_efektów_inż!$A$12,", "),""),IF(ISERR(FIND(Opis_efektów_inż!$D$13,Pra!$S99))=FALSE,CONCATENATE(Opis_efektów_inż!$A$13,", "),""),IF(ISERR(FIND(Opis_efektów_inż!$D$14,Pra!$S99))=FALSE,CONCATENATE(Opis_efektów_inż!$A$14,", "),""),IF(ISERR(FIND(Opis_efektów_inż!$D$15,Pra!$S99))=FALSE,CONCATENATE(Opis_efektów_inż!$A$15,", "),""),IF(ISERR(FIND(Opis_efektów_inż!$D$16,Pra!$S99))=FALSE,CONCATENATE(Opis_efektów_inż!$A$16,", "),""),IF(ISERR(FIND(Opis_efektów_inż!$D$17,Pra!$S99))=FALSE,CONCATENATE(Opis_efektów_inż!$A$17,", "),""),IF(ISERR(FIND(Opis_efektów_inż!$D$18,Pra!$S99))=FALSE,CONCATENATE(Opis_efektów_inż!$A$18,", "),""),IF(ISERR(FIND(Opis_efektów_inż!$D$19,Pra!$S99))=FALSE,CONCATENATE(Opis_efektów_inż!$A$19,", "),""),IF(ISERR(FIND(Opis_efektów_inż!$D$20,Pra!$S99))=FALSE,CONCATENATE(Opis_efektów_inż!$A$20,", "),""),IF(ISERR(FIND(Opis_efektów_inż!$D$21,Pra!$S99))=FALSE,CONCATENATE(Opis_efektów_inż!$A$21,", "),""),IF(ISERR(FIND(Opis_efektów_inż!$D$22,Pra!$S99))=FALSE,CONCATENATE(Opis_efektów_inż!$A$22,", "),""),IF(ISERR(FIND(#REF!,Pra!$S99))=FALSE,CONCATENATE(#REF!,", "),""),IF(ISERR(FIND(Opis_efektów_inż!$D$23,Pra!$S99))=FALSE,CONCATENATE(Opis_efektów_inż!$A$23,", "),""))</f>
        <v/>
      </c>
      <c r="D99" s="257"/>
    </row>
    <row r="100" spans="1:4" ht="12.75" customHeight="1">
      <c r="A100" s="160"/>
      <c r="B100" s="259"/>
      <c r="C100" s="259"/>
      <c r="D100" s="259"/>
    </row>
    <row r="101" spans="1:4" ht="12.75" customHeight="1">
      <c r="A101" s="160"/>
      <c r="B101" s="259"/>
      <c r="C101" s="259"/>
      <c r="D101" s="259"/>
    </row>
    <row r="102" spans="1:4" ht="12.75" customHeight="1">
      <c r="A102" s="160"/>
      <c r="B102" s="259"/>
      <c r="C102" s="259"/>
      <c r="D102" s="259"/>
    </row>
    <row r="103" spans="1:4" ht="12.75" customHeight="1">
      <c r="A103" s="160"/>
      <c r="B103" s="259"/>
      <c r="C103" s="259"/>
      <c r="D103" s="259"/>
    </row>
    <row r="104" spans="1:4" ht="12.75" customHeight="1">
      <c r="A104" s="160"/>
      <c r="B104" s="259"/>
      <c r="C104" s="259"/>
      <c r="D104" s="259"/>
    </row>
    <row r="105" spans="1:4" ht="12.75" customHeight="1">
      <c r="A105" s="160"/>
      <c r="B105" s="259"/>
      <c r="C105" s="259"/>
      <c r="D105" s="259"/>
    </row>
    <row r="106" spans="1:4" ht="12.75" customHeight="1">
      <c r="A106" s="160"/>
      <c r="B106" s="259"/>
      <c r="C106" s="259"/>
      <c r="D106" s="259"/>
    </row>
    <row r="107" spans="1:4" ht="12.75" customHeight="1">
      <c r="A107" s="160"/>
      <c r="B107" s="259"/>
      <c r="C107" s="259"/>
      <c r="D107" s="259"/>
    </row>
    <row r="108" spans="1:4" ht="12.75" customHeight="1">
      <c r="A108" s="160"/>
      <c r="B108" s="259"/>
      <c r="C108" s="259"/>
      <c r="D108" s="259"/>
    </row>
    <row r="109" spans="1:4" ht="12.75" customHeight="1">
      <c r="A109" s="160"/>
      <c r="B109" s="259"/>
      <c r="C109" s="259"/>
      <c r="D109" s="259"/>
    </row>
    <row r="110" spans="1:4" ht="12.75" customHeight="1">
      <c r="A110" s="160"/>
      <c r="B110" s="259"/>
      <c r="C110" s="259"/>
      <c r="D110" s="259"/>
    </row>
    <row r="111" spans="1:4" ht="12.75" customHeight="1">
      <c r="A111" s="160"/>
      <c r="B111" s="259"/>
      <c r="C111" s="259"/>
      <c r="D111" s="259"/>
    </row>
    <row r="112" spans="1:4" ht="12.75" customHeight="1">
      <c r="A112" s="160"/>
      <c r="B112" s="259"/>
      <c r="C112" s="259"/>
      <c r="D112" s="259"/>
    </row>
    <row r="113" spans="1:4" ht="12.75" customHeight="1">
      <c r="A113" s="160"/>
      <c r="B113" s="259"/>
      <c r="C113" s="259"/>
      <c r="D113" s="259"/>
    </row>
    <row r="114" spans="1:4" ht="12.75" customHeight="1">
      <c r="A114" s="160"/>
      <c r="B114" s="259"/>
      <c r="C114" s="259"/>
      <c r="D114" s="259"/>
    </row>
    <row r="115" spans="1:4" ht="12.75" customHeight="1">
      <c r="A115" s="160"/>
      <c r="B115" s="259"/>
      <c r="C115" s="259"/>
      <c r="D115" s="259"/>
    </row>
    <row r="116" spans="1:4" ht="12.75" customHeight="1">
      <c r="A116" s="160"/>
      <c r="B116" s="259"/>
      <c r="C116" s="259"/>
      <c r="D116" s="259"/>
    </row>
    <row r="117" spans="1:4" ht="12.75" customHeight="1">
      <c r="A117" s="160"/>
      <c r="B117" s="259"/>
      <c r="C117" s="259"/>
      <c r="D117" s="259"/>
    </row>
    <row r="118" spans="1:4" ht="12.75" customHeight="1">
      <c r="A118" s="160"/>
      <c r="B118" s="259"/>
      <c r="C118" s="259"/>
      <c r="D118" s="259"/>
    </row>
    <row r="119" spans="1:4" ht="12.75" customHeight="1">
      <c r="A119" s="160"/>
      <c r="B119" s="259"/>
      <c r="C119" s="259"/>
      <c r="D119" s="259"/>
    </row>
    <row r="120" spans="1:4" ht="12.75" customHeight="1">
      <c r="A120" s="160"/>
      <c r="B120" s="259"/>
      <c r="C120" s="259"/>
      <c r="D120" s="259"/>
    </row>
    <row r="121" spans="1:4" ht="12.75" customHeight="1">
      <c r="A121" s="160"/>
      <c r="B121" s="259"/>
      <c r="C121" s="259"/>
      <c r="D121" s="259"/>
    </row>
    <row r="122" spans="1:4" ht="12.75" customHeight="1">
      <c r="A122" s="160"/>
      <c r="B122" s="259"/>
      <c r="C122" s="259"/>
      <c r="D122" s="259"/>
    </row>
    <row r="123" spans="1:4" ht="12.75" customHeight="1">
      <c r="A123" s="160"/>
      <c r="B123" s="259"/>
      <c r="C123" s="259"/>
      <c r="D123" s="259"/>
    </row>
    <row r="124" spans="1:4" ht="12.75" customHeight="1">
      <c r="A124" s="160"/>
      <c r="B124" s="259"/>
      <c r="C124" s="259"/>
      <c r="D124" s="259"/>
    </row>
    <row r="125" spans="1:4" ht="12.75" customHeight="1">
      <c r="A125" s="160"/>
      <c r="B125" s="259"/>
      <c r="C125" s="259"/>
      <c r="D125" s="259"/>
    </row>
    <row r="126" spans="1:4" ht="12.75" customHeight="1">
      <c r="A126" s="160"/>
      <c r="B126" s="259"/>
      <c r="C126" s="259"/>
      <c r="D126" s="259"/>
    </row>
    <row r="127" spans="1:4" ht="12.75" customHeight="1">
      <c r="A127" s="160"/>
      <c r="B127" s="259"/>
      <c r="C127" s="259"/>
      <c r="D127" s="259"/>
    </row>
    <row r="128" spans="1:4" ht="12.75" customHeight="1">
      <c r="A128" s="160"/>
      <c r="B128" s="259"/>
      <c r="C128" s="259"/>
      <c r="D128" s="259"/>
    </row>
    <row r="129" spans="1:4" ht="12.75" customHeight="1">
      <c r="A129" s="160"/>
      <c r="B129" s="259"/>
      <c r="C129" s="259"/>
      <c r="D129" s="259"/>
    </row>
    <row r="130" spans="1:4" ht="12.75" customHeight="1">
      <c r="A130" s="160"/>
      <c r="B130" s="259"/>
      <c r="C130" s="259"/>
      <c r="D130" s="259"/>
    </row>
    <row r="131" spans="1:4" ht="12.75" customHeight="1">
      <c r="A131" s="160"/>
      <c r="B131" s="259"/>
      <c r="C131" s="259"/>
      <c r="D131" s="259"/>
    </row>
    <row r="132" spans="1:4" ht="12.75" customHeight="1">
      <c r="A132" s="160"/>
      <c r="B132" s="259"/>
      <c r="C132" s="259"/>
      <c r="D132" s="259"/>
    </row>
    <row r="133" spans="1:4" ht="12.75" customHeight="1">
      <c r="A133" s="160"/>
      <c r="B133" s="259"/>
      <c r="C133" s="259"/>
      <c r="D133" s="259"/>
    </row>
    <row r="134" spans="1:4" ht="12.75" customHeight="1">
      <c r="A134" s="160"/>
      <c r="B134" s="259"/>
      <c r="C134" s="259"/>
      <c r="D134" s="259"/>
    </row>
    <row r="135" spans="1:4" ht="12.75" customHeight="1">
      <c r="A135" s="160"/>
      <c r="B135" s="259"/>
      <c r="C135" s="259"/>
      <c r="D135" s="259"/>
    </row>
    <row r="136" spans="1:4" ht="12.75" customHeight="1">
      <c r="A136" s="160"/>
      <c r="B136" s="259"/>
      <c r="C136" s="259"/>
      <c r="D136" s="259"/>
    </row>
    <row r="137" spans="1:4" ht="12.75" customHeight="1">
      <c r="A137" s="160"/>
      <c r="B137" s="259"/>
      <c r="C137" s="259"/>
      <c r="D137" s="259"/>
    </row>
    <row r="138" spans="1:4" ht="12.75" customHeight="1">
      <c r="A138" s="160"/>
      <c r="B138" s="259"/>
      <c r="C138" s="259"/>
      <c r="D138" s="259"/>
    </row>
    <row r="139" spans="1:4" ht="12.75" customHeight="1">
      <c r="A139" s="160"/>
      <c r="B139" s="259"/>
      <c r="C139" s="259"/>
      <c r="D139" s="259"/>
    </row>
    <row r="140" spans="1:4" ht="12.75" customHeight="1">
      <c r="A140" s="160"/>
      <c r="B140" s="259"/>
      <c r="C140" s="259"/>
      <c r="D140" s="259"/>
    </row>
    <row r="141" spans="1:4" ht="12.75" customHeight="1">
      <c r="A141" s="160"/>
      <c r="B141" s="259"/>
      <c r="C141" s="259"/>
      <c r="D141" s="259"/>
    </row>
    <row r="142" spans="1:4" ht="12.75" customHeight="1">
      <c r="A142" s="160"/>
      <c r="B142" s="259"/>
      <c r="C142" s="259"/>
      <c r="D142" s="259"/>
    </row>
    <row r="143" spans="1:4" ht="12.75" customHeight="1">
      <c r="A143" s="160"/>
      <c r="B143" s="259"/>
      <c r="C143" s="259"/>
      <c r="D143" s="259"/>
    </row>
    <row r="144" spans="1:4" ht="12.75" customHeight="1">
      <c r="A144" s="160"/>
      <c r="B144" s="259"/>
      <c r="C144" s="259"/>
      <c r="D144" s="259"/>
    </row>
    <row r="145" spans="1:4" ht="12.75" customHeight="1">
      <c r="A145" s="160"/>
      <c r="B145" s="259"/>
      <c r="C145" s="259"/>
      <c r="D145" s="259"/>
    </row>
    <row r="146" spans="1:4" ht="12.75" customHeight="1">
      <c r="A146" s="160"/>
      <c r="B146" s="259"/>
      <c r="C146" s="259"/>
      <c r="D146" s="259"/>
    </row>
    <row r="147" spans="1:4" ht="12.75" customHeight="1">
      <c r="A147" s="160"/>
      <c r="B147" s="259"/>
      <c r="C147" s="259"/>
      <c r="D147" s="259"/>
    </row>
    <row r="148" spans="1:4" ht="12.75" customHeight="1">
      <c r="A148" s="160"/>
      <c r="B148" s="259"/>
      <c r="C148" s="259"/>
      <c r="D148" s="259"/>
    </row>
    <row r="149" spans="1:4" ht="12.75" customHeight="1">
      <c r="A149" s="160"/>
      <c r="B149" s="259"/>
      <c r="C149" s="259"/>
      <c r="D149" s="259"/>
    </row>
    <row r="150" spans="1:4" ht="12.75" customHeight="1">
      <c r="A150" s="160"/>
      <c r="B150" s="259"/>
      <c r="C150" s="259"/>
      <c r="D150" s="259"/>
    </row>
    <row r="151" spans="1:4" ht="12.75" customHeight="1">
      <c r="A151" s="160"/>
      <c r="B151" s="259"/>
      <c r="C151" s="259"/>
      <c r="D151" s="259"/>
    </row>
    <row r="152" spans="1:4" ht="12.75" customHeight="1">
      <c r="A152" s="160"/>
      <c r="B152" s="259"/>
      <c r="C152" s="259"/>
      <c r="D152" s="259"/>
    </row>
    <row r="153" spans="1:4" ht="12.75" customHeight="1">
      <c r="A153" s="160"/>
      <c r="B153" s="259"/>
      <c r="C153" s="259"/>
      <c r="D153" s="259"/>
    </row>
    <row r="154" spans="1:4" ht="12.75" customHeight="1">
      <c r="A154" s="160"/>
      <c r="B154" s="259"/>
      <c r="C154" s="259"/>
      <c r="D154" s="259"/>
    </row>
    <row r="155" spans="1:4" ht="12.75" customHeight="1">
      <c r="A155" s="160"/>
      <c r="B155" s="259"/>
      <c r="C155" s="259"/>
      <c r="D155" s="259"/>
    </row>
    <row r="156" spans="1:4" ht="12.75" customHeight="1">
      <c r="A156" s="160"/>
      <c r="B156" s="259"/>
      <c r="C156" s="259"/>
      <c r="D156" s="259"/>
    </row>
    <row r="157" spans="1:4" ht="12.75" customHeight="1">
      <c r="A157" s="160"/>
      <c r="B157" s="259"/>
      <c r="C157" s="259"/>
      <c r="D157" s="259"/>
    </row>
    <row r="158" spans="1:4" ht="12.75" customHeight="1">
      <c r="A158" s="160"/>
      <c r="B158" s="259"/>
      <c r="C158" s="259"/>
      <c r="D158" s="259"/>
    </row>
    <row r="159" spans="1:4" ht="12.75" customHeight="1">
      <c r="A159" s="160"/>
      <c r="B159" s="259"/>
      <c r="C159" s="259"/>
      <c r="D159" s="259"/>
    </row>
    <row r="160" spans="1:4" ht="12.75" customHeight="1">
      <c r="A160" s="160"/>
      <c r="B160" s="259"/>
      <c r="C160" s="259"/>
      <c r="D160" s="259"/>
    </row>
    <row r="161" spans="1:4" ht="12.75" customHeight="1">
      <c r="A161" s="160"/>
      <c r="B161" s="259"/>
      <c r="C161" s="259"/>
      <c r="D161" s="259"/>
    </row>
    <row r="162" spans="1:4" ht="12.75" customHeight="1">
      <c r="A162" s="160"/>
      <c r="B162" s="259"/>
      <c r="C162" s="259"/>
      <c r="D162" s="259"/>
    </row>
    <row r="163" spans="1:4" ht="12.75" customHeight="1">
      <c r="A163" s="160"/>
      <c r="B163" s="259"/>
      <c r="C163" s="259"/>
      <c r="D163" s="259"/>
    </row>
    <row r="164" spans="1:4" ht="12.75" customHeight="1">
      <c r="A164" s="160"/>
      <c r="B164" s="259"/>
      <c r="C164" s="259"/>
      <c r="D164" s="259"/>
    </row>
    <row r="165" spans="1:4" ht="12.75" customHeight="1">
      <c r="A165" s="160"/>
      <c r="B165" s="259"/>
      <c r="C165" s="259"/>
      <c r="D165" s="259"/>
    </row>
    <row r="166" spans="1:4" ht="12.75" customHeight="1">
      <c r="A166" s="160"/>
      <c r="B166" s="259"/>
      <c r="C166" s="259"/>
      <c r="D166" s="259"/>
    </row>
    <row r="167" spans="1:4" ht="12.75" customHeight="1">
      <c r="A167" s="160"/>
      <c r="B167" s="259"/>
      <c r="C167" s="259"/>
      <c r="D167" s="259"/>
    </row>
    <row r="168" spans="1:4" ht="12.75" customHeight="1">
      <c r="A168" s="160"/>
      <c r="B168" s="259"/>
      <c r="C168" s="259"/>
      <c r="D168" s="259"/>
    </row>
    <row r="169" spans="1:4" ht="12.75" customHeight="1">
      <c r="A169" s="160"/>
      <c r="B169" s="259"/>
      <c r="C169" s="259"/>
      <c r="D169" s="259"/>
    </row>
    <row r="170" spans="1:4" ht="12.75" customHeight="1">
      <c r="A170" s="160"/>
      <c r="B170" s="259"/>
      <c r="C170" s="259"/>
      <c r="D170" s="259"/>
    </row>
    <row r="171" spans="1:4" ht="12.75" customHeight="1">
      <c r="A171" s="160"/>
      <c r="B171" s="259"/>
      <c r="C171" s="259"/>
      <c r="D171" s="259"/>
    </row>
    <row r="172" spans="1:4" ht="12.75" customHeight="1">
      <c r="A172" s="160"/>
      <c r="B172" s="259"/>
      <c r="C172" s="259"/>
      <c r="D172" s="259"/>
    </row>
    <row r="173" spans="1:4" ht="12.75" customHeight="1">
      <c r="A173" s="160"/>
      <c r="B173" s="259"/>
      <c r="C173" s="259"/>
      <c r="D173" s="259"/>
    </row>
    <row r="174" spans="1:4" ht="12.75" customHeight="1">
      <c r="A174" s="160"/>
      <c r="B174" s="259"/>
      <c r="C174" s="259"/>
      <c r="D174" s="259"/>
    </row>
    <row r="175" spans="1:4" ht="12.75" customHeight="1">
      <c r="A175" s="160"/>
      <c r="B175" s="259"/>
      <c r="C175" s="259"/>
      <c r="D175" s="259"/>
    </row>
    <row r="176" spans="1:4" ht="12.75" customHeight="1">
      <c r="A176" s="160"/>
      <c r="B176" s="259"/>
      <c r="C176" s="259"/>
      <c r="D176" s="259"/>
    </row>
    <row r="177" spans="1:4" ht="12.75" customHeight="1">
      <c r="A177" s="160"/>
      <c r="B177" s="259"/>
      <c r="C177" s="259"/>
      <c r="D177" s="259"/>
    </row>
    <row r="178" spans="1:4" ht="12.75" customHeight="1">
      <c r="A178" s="160"/>
      <c r="B178" s="259"/>
      <c r="C178" s="259"/>
      <c r="D178" s="259"/>
    </row>
    <row r="179" spans="1:4" ht="12.75" customHeight="1">
      <c r="A179" s="160"/>
      <c r="B179" s="259"/>
      <c r="C179" s="259"/>
      <c r="D179" s="259"/>
    </row>
    <row r="180" spans="1:4" ht="12.75" customHeight="1">
      <c r="A180" s="160"/>
      <c r="B180" s="259"/>
      <c r="C180" s="259"/>
      <c r="D180" s="259"/>
    </row>
    <row r="181" spans="1:4" ht="12.75" customHeight="1">
      <c r="A181" s="160"/>
      <c r="B181" s="259"/>
      <c r="C181" s="259"/>
      <c r="D181" s="259"/>
    </row>
    <row r="182" spans="1:4" ht="12.75" customHeight="1">
      <c r="A182" s="160"/>
      <c r="B182" s="259"/>
      <c r="C182" s="259"/>
      <c r="D182" s="259"/>
    </row>
    <row r="183" spans="1:4" ht="12.75" customHeight="1">
      <c r="A183" s="160"/>
      <c r="B183" s="259"/>
      <c r="C183" s="259"/>
      <c r="D183" s="259"/>
    </row>
    <row r="184" spans="1:4" ht="12.75" customHeight="1">
      <c r="A184" s="160"/>
      <c r="B184" s="259"/>
      <c r="C184" s="259"/>
      <c r="D184" s="259"/>
    </row>
    <row r="185" spans="1:4" ht="12.75" customHeight="1">
      <c r="A185" s="160"/>
      <c r="B185" s="259"/>
      <c r="C185" s="259"/>
      <c r="D185" s="259"/>
    </row>
    <row r="186" spans="1:4" ht="12.75" customHeight="1">
      <c r="A186" s="160"/>
      <c r="B186" s="259"/>
      <c r="C186" s="259"/>
      <c r="D186" s="259"/>
    </row>
    <row r="187" spans="1:4" ht="12.75" customHeight="1">
      <c r="A187" s="160"/>
      <c r="B187" s="259"/>
      <c r="C187" s="259"/>
      <c r="D187" s="259"/>
    </row>
    <row r="188" spans="1:4" ht="12.75" customHeight="1">
      <c r="A188" s="160"/>
      <c r="B188" s="259"/>
      <c r="C188" s="259"/>
      <c r="D188" s="259"/>
    </row>
    <row r="189" spans="1:4" ht="12.75" customHeight="1">
      <c r="A189" s="160"/>
      <c r="B189" s="259"/>
      <c r="C189" s="259"/>
      <c r="D189" s="259"/>
    </row>
    <row r="190" spans="1:4" ht="12.75" customHeight="1">
      <c r="A190" s="160"/>
      <c r="B190" s="259"/>
      <c r="C190" s="259"/>
      <c r="D190" s="259"/>
    </row>
    <row r="191" spans="1:4" ht="12.75" customHeight="1">
      <c r="A191" s="160"/>
      <c r="B191" s="259"/>
      <c r="C191" s="259"/>
      <c r="D191" s="259"/>
    </row>
    <row r="192" spans="1:4" ht="12.75" customHeight="1">
      <c r="A192" s="160"/>
      <c r="B192" s="259"/>
      <c r="C192" s="259"/>
      <c r="D192" s="259"/>
    </row>
    <row r="193" spans="1:4" ht="12.75" customHeight="1">
      <c r="A193" s="160"/>
      <c r="B193" s="259"/>
      <c r="C193" s="259"/>
      <c r="D193" s="259"/>
    </row>
    <row r="194" spans="1:4" ht="12.75" customHeight="1">
      <c r="A194" s="160"/>
      <c r="B194" s="259"/>
      <c r="C194" s="259"/>
      <c r="D194" s="259"/>
    </row>
    <row r="195" spans="1:4" ht="12.75" customHeight="1">
      <c r="A195" s="160"/>
      <c r="B195" s="259"/>
      <c r="C195" s="259"/>
      <c r="D195" s="259"/>
    </row>
    <row r="196" spans="1:4" ht="12.75" customHeight="1">
      <c r="A196" s="160"/>
      <c r="B196" s="259"/>
      <c r="C196" s="259"/>
      <c r="D196" s="259"/>
    </row>
    <row r="197" spans="1:4" ht="12.75" customHeight="1">
      <c r="A197" s="160"/>
      <c r="B197" s="259"/>
      <c r="C197" s="259"/>
      <c r="D197" s="259"/>
    </row>
    <row r="198" spans="1:4" ht="12.75" customHeight="1">
      <c r="A198" s="160"/>
      <c r="B198" s="259"/>
      <c r="C198" s="259"/>
      <c r="D198" s="259"/>
    </row>
    <row r="199" spans="1:4" ht="12.75" customHeight="1">
      <c r="A199" s="160"/>
      <c r="B199" s="259"/>
      <c r="C199" s="259"/>
      <c r="D199" s="259"/>
    </row>
    <row r="200" spans="1:4" ht="12.75" customHeight="1">
      <c r="A200" s="160"/>
      <c r="B200" s="259"/>
      <c r="C200" s="259"/>
      <c r="D200" s="259"/>
    </row>
    <row r="201" spans="1:4" ht="12.75" customHeight="1">
      <c r="A201" s="160"/>
      <c r="B201" s="259"/>
      <c r="C201" s="259"/>
      <c r="D201" s="259"/>
    </row>
    <row r="202" spans="1:4" ht="12.75" customHeight="1">
      <c r="A202" s="160"/>
      <c r="B202" s="259"/>
      <c r="C202" s="259"/>
      <c r="D202" s="259"/>
    </row>
    <row r="203" spans="1:4" ht="12.75" customHeight="1">
      <c r="A203" s="160"/>
      <c r="B203" s="259"/>
      <c r="C203" s="259"/>
      <c r="D203" s="259"/>
    </row>
    <row r="204" spans="1:4" ht="12.75" customHeight="1">
      <c r="A204" s="160"/>
      <c r="B204" s="259"/>
      <c r="C204" s="259"/>
      <c r="D204" s="259"/>
    </row>
    <row r="205" spans="1:4" ht="12.75" customHeight="1">
      <c r="A205" s="160"/>
      <c r="B205" s="259"/>
      <c r="C205" s="259"/>
      <c r="D205" s="259"/>
    </row>
    <row r="206" spans="1:4" ht="12.75" customHeight="1">
      <c r="A206" s="160"/>
      <c r="B206" s="259"/>
      <c r="C206" s="259"/>
      <c r="D206" s="259"/>
    </row>
    <row r="207" spans="1:4" ht="12.75" customHeight="1">
      <c r="A207" s="160"/>
      <c r="B207" s="259"/>
      <c r="C207" s="259"/>
      <c r="D207" s="259"/>
    </row>
    <row r="208" spans="1:4" ht="12.75" customHeight="1">
      <c r="A208" s="160"/>
      <c r="B208" s="259"/>
      <c r="C208" s="259"/>
      <c r="D208" s="259"/>
    </row>
    <row r="209" spans="1:4" ht="12.75" customHeight="1">
      <c r="A209" s="160"/>
      <c r="B209" s="259"/>
      <c r="C209" s="259"/>
      <c r="D209" s="259"/>
    </row>
    <row r="210" spans="1:4" ht="12.75" customHeight="1">
      <c r="A210" s="160"/>
      <c r="B210" s="259"/>
      <c r="C210" s="259"/>
      <c r="D210" s="259"/>
    </row>
    <row r="211" spans="1:4" ht="12.75" customHeight="1">
      <c r="A211" s="160"/>
      <c r="B211" s="259"/>
      <c r="C211" s="259"/>
      <c r="D211" s="259"/>
    </row>
    <row r="212" spans="1:4" ht="12.75" customHeight="1">
      <c r="A212" s="160"/>
      <c r="B212" s="259"/>
      <c r="C212" s="259"/>
      <c r="D212" s="259"/>
    </row>
    <row r="213" spans="1:4" ht="12.75" customHeight="1">
      <c r="A213" s="160"/>
      <c r="B213" s="259"/>
      <c r="C213" s="259"/>
      <c r="D213" s="259"/>
    </row>
    <row r="214" spans="1:4" ht="12.75" customHeight="1">
      <c r="A214" s="160"/>
      <c r="B214" s="259"/>
      <c r="C214" s="259"/>
      <c r="D214" s="259"/>
    </row>
    <row r="215" spans="1:4" ht="12.75" customHeight="1">
      <c r="A215" s="160"/>
      <c r="B215" s="259"/>
      <c r="C215" s="259"/>
      <c r="D215" s="259"/>
    </row>
    <row r="216" spans="1:4" ht="12.75" customHeight="1">
      <c r="A216" s="160"/>
      <c r="B216" s="259"/>
      <c r="C216" s="259"/>
      <c r="D216" s="259"/>
    </row>
    <row r="217" spans="1:4" ht="12.75" customHeight="1">
      <c r="A217" s="160"/>
      <c r="B217" s="259"/>
      <c r="C217" s="259"/>
      <c r="D217" s="259"/>
    </row>
    <row r="218" spans="1:4" ht="12.75" customHeight="1">
      <c r="A218" s="160"/>
      <c r="B218" s="259"/>
      <c r="C218" s="259"/>
      <c r="D218" s="259"/>
    </row>
    <row r="219" spans="1:4" ht="12.75" customHeight="1">
      <c r="A219" s="160"/>
      <c r="B219" s="259"/>
      <c r="C219" s="259"/>
      <c r="D219" s="259"/>
    </row>
    <row r="220" spans="1:4" ht="12.75" customHeight="1">
      <c r="A220" s="160"/>
      <c r="B220" s="259"/>
      <c r="C220" s="259"/>
      <c r="D220" s="259"/>
    </row>
    <row r="221" spans="1:4" ht="12.75" customHeight="1">
      <c r="A221" s="160"/>
      <c r="B221" s="259"/>
      <c r="C221" s="259"/>
      <c r="D221" s="259"/>
    </row>
    <row r="222" spans="1:4" ht="12.75" customHeight="1">
      <c r="A222" s="160"/>
      <c r="B222" s="259"/>
      <c r="C222" s="259"/>
      <c r="D222" s="259"/>
    </row>
    <row r="223" spans="1:4" ht="12.75" customHeight="1">
      <c r="A223" s="160"/>
      <c r="B223" s="259"/>
      <c r="C223" s="259"/>
      <c r="D223" s="259"/>
    </row>
    <row r="224" spans="1:4" ht="12.75" customHeight="1">
      <c r="A224" s="160"/>
      <c r="B224" s="259"/>
      <c r="C224" s="259"/>
      <c r="D224" s="259"/>
    </row>
    <row r="225" spans="1:4" ht="12.75" customHeight="1">
      <c r="A225" s="160"/>
      <c r="B225" s="259"/>
      <c r="C225" s="259"/>
      <c r="D225" s="259"/>
    </row>
    <row r="226" spans="1:4" ht="12.75" customHeight="1">
      <c r="A226" s="160"/>
      <c r="B226" s="259"/>
      <c r="C226" s="259"/>
      <c r="D226" s="259"/>
    </row>
    <row r="227" spans="1:4" ht="12.75" customHeight="1">
      <c r="A227" s="160"/>
      <c r="B227" s="259"/>
      <c r="C227" s="259"/>
      <c r="D227" s="259"/>
    </row>
    <row r="228" spans="1:4" ht="12.75" customHeight="1">
      <c r="A228" s="160"/>
      <c r="B228" s="259"/>
      <c r="C228" s="259"/>
      <c r="D228" s="259"/>
    </row>
    <row r="229" spans="1:4" ht="12.75" customHeight="1">
      <c r="A229" s="160"/>
      <c r="B229" s="259"/>
      <c r="C229" s="259"/>
      <c r="D229" s="259"/>
    </row>
    <row r="230" spans="1:4" ht="12.75" customHeight="1">
      <c r="A230" s="160"/>
      <c r="B230" s="259"/>
      <c r="C230" s="259"/>
      <c r="D230" s="259"/>
    </row>
    <row r="231" spans="1:4" ht="12.75" customHeight="1">
      <c r="A231" s="160"/>
      <c r="B231" s="259"/>
      <c r="C231" s="259"/>
      <c r="D231" s="259"/>
    </row>
    <row r="232" spans="1:4" ht="12.75" customHeight="1">
      <c r="A232" s="160"/>
      <c r="B232" s="259"/>
      <c r="C232" s="259"/>
      <c r="D232" s="259"/>
    </row>
    <row r="233" spans="1:4" ht="12.75" customHeight="1">
      <c r="A233" s="160"/>
      <c r="B233" s="259"/>
      <c r="C233" s="259"/>
      <c r="D233" s="259"/>
    </row>
    <row r="234" spans="1:4" ht="12.75" customHeight="1">
      <c r="A234" s="160"/>
      <c r="B234" s="259"/>
      <c r="C234" s="259"/>
      <c r="D234" s="259"/>
    </row>
    <row r="235" spans="1:4" ht="12.75" customHeight="1">
      <c r="A235" s="160"/>
      <c r="B235" s="259"/>
      <c r="C235" s="259"/>
      <c r="D235" s="259"/>
    </row>
    <row r="236" spans="1:4" ht="12.75" customHeight="1">
      <c r="A236" s="160"/>
      <c r="B236" s="259"/>
      <c r="C236" s="259"/>
      <c r="D236" s="259"/>
    </row>
    <row r="237" spans="1:4" ht="12.75" customHeight="1">
      <c r="A237" s="160"/>
      <c r="B237" s="259"/>
      <c r="C237" s="259"/>
      <c r="D237" s="259"/>
    </row>
    <row r="238" spans="1:4" ht="12.75" customHeight="1">
      <c r="A238" s="160"/>
      <c r="B238" s="259"/>
      <c r="C238" s="259"/>
      <c r="D238" s="259"/>
    </row>
    <row r="239" spans="1:4" ht="12.75" customHeight="1">
      <c r="A239" s="160"/>
      <c r="B239" s="259"/>
      <c r="C239" s="259"/>
      <c r="D239" s="259"/>
    </row>
    <row r="240" spans="1:4" ht="12.75" customHeight="1">
      <c r="A240" s="160"/>
      <c r="B240" s="259"/>
      <c r="C240" s="259"/>
      <c r="D240" s="259"/>
    </row>
    <row r="241" spans="1:4" ht="12.75" customHeight="1">
      <c r="A241" s="160"/>
      <c r="B241" s="259"/>
      <c r="C241" s="259"/>
      <c r="D241" s="259"/>
    </row>
    <row r="242" spans="1:4" ht="12.75" customHeight="1">
      <c r="A242" s="160"/>
      <c r="B242" s="259"/>
      <c r="C242" s="259"/>
      <c r="D242" s="259"/>
    </row>
    <row r="243" spans="1:4" ht="12.75" customHeight="1">
      <c r="A243" s="160"/>
      <c r="B243" s="259"/>
      <c r="C243" s="259"/>
      <c r="D243" s="259"/>
    </row>
    <row r="244" spans="1:4" ht="12.75" customHeight="1">
      <c r="A244" s="160"/>
      <c r="B244" s="259"/>
      <c r="C244" s="259"/>
      <c r="D244" s="259"/>
    </row>
    <row r="245" spans="1:4" ht="12.75" customHeight="1">
      <c r="A245" s="160"/>
      <c r="B245" s="259"/>
      <c r="C245" s="259"/>
      <c r="D245" s="259"/>
    </row>
    <row r="246" spans="1:4" ht="12.75" customHeight="1">
      <c r="A246" s="160"/>
      <c r="B246" s="259"/>
      <c r="C246" s="259"/>
      <c r="D246" s="259"/>
    </row>
    <row r="247" spans="1:4" ht="12.75" customHeight="1">
      <c r="A247" s="160"/>
      <c r="B247" s="259"/>
      <c r="C247" s="259"/>
      <c r="D247" s="259"/>
    </row>
    <row r="248" spans="1:4" ht="12.75" customHeight="1">
      <c r="A248" s="160"/>
      <c r="B248" s="259"/>
      <c r="C248" s="259"/>
      <c r="D248" s="259"/>
    </row>
    <row r="249" spans="1:4" ht="12.75" customHeight="1">
      <c r="A249" s="160"/>
      <c r="B249" s="259"/>
      <c r="C249" s="259"/>
      <c r="D249" s="259"/>
    </row>
    <row r="250" spans="1:4" ht="12.75" customHeight="1">
      <c r="A250" s="160"/>
      <c r="B250" s="259"/>
      <c r="C250" s="259"/>
      <c r="D250" s="259"/>
    </row>
    <row r="251" spans="1:4" ht="12.75" customHeight="1">
      <c r="A251" s="160"/>
      <c r="B251" s="259"/>
      <c r="C251" s="259"/>
      <c r="D251" s="259"/>
    </row>
    <row r="252" spans="1:4" ht="12.75" customHeight="1">
      <c r="A252" s="160"/>
      <c r="B252" s="259"/>
      <c r="C252" s="259"/>
      <c r="D252" s="259"/>
    </row>
    <row r="253" spans="1:4" ht="12.75" customHeight="1">
      <c r="A253" s="160"/>
      <c r="B253" s="259"/>
      <c r="C253" s="259"/>
      <c r="D253" s="259"/>
    </row>
    <row r="254" spans="1:4" ht="12.75" customHeight="1">
      <c r="A254" s="160"/>
      <c r="B254" s="259"/>
      <c r="C254" s="259"/>
      <c r="D254" s="259"/>
    </row>
    <row r="255" spans="1:4" ht="12.75" customHeight="1">
      <c r="A255" s="160"/>
      <c r="B255" s="259"/>
      <c r="C255" s="259"/>
      <c r="D255" s="259"/>
    </row>
    <row r="256" spans="1:4" ht="12.75" customHeight="1">
      <c r="A256" s="160"/>
      <c r="B256" s="259"/>
      <c r="C256" s="259"/>
      <c r="D256" s="259"/>
    </row>
    <row r="257" spans="1:4" ht="12.75" customHeight="1">
      <c r="A257" s="160"/>
      <c r="B257" s="259"/>
      <c r="C257" s="259"/>
      <c r="D257" s="259"/>
    </row>
    <row r="258" spans="1:4" ht="12.75" customHeight="1">
      <c r="A258" s="160"/>
      <c r="B258" s="259"/>
      <c r="C258" s="259"/>
      <c r="D258" s="259"/>
    </row>
    <row r="259" spans="1:4" ht="12.75" customHeight="1">
      <c r="A259" s="160"/>
      <c r="B259" s="259"/>
      <c r="C259" s="259"/>
      <c r="D259" s="259"/>
    </row>
    <row r="260" spans="1:4" ht="12.75" customHeight="1">
      <c r="A260" s="160"/>
      <c r="B260" s="259"/>
      <c r="C260" s="259"/>
      <c r="D260" s="259"/>
    </row>
    <row r="261" spans="1:4" ht="12.75" customHeight="1">
      <c r="A261" s="160"/>
      <c r="B261" s="259"/>
      <c r="C261" s="259"/>
      <c r="D261" s="259"/>
    </row>
    <row r="262" spans="1:4" ht="12.75" customHeight="1">
      <c r="A262" s="160"/>
      <c r="B262" s="259"/>
      <c r="C262" s="259"/>
      <c r="D262" s="259"/>
    </row>
    <row r="263" spans="1:4" ht="12.75" customHeight="1">
      <c r="A263" s="160"/>
      <c r="B263" s="259"/>
      <c r="C263" s="259"/>
      <c r="D263" s="259"/>
    </row>
    <row r="264" spans="1:4" ht="12.75" customHeight="1">
      <c r="A264" s="160"/>
      <c r="B264" s="259"/>
      <c r="C264" s="259"/>
      <c r="D264" s="259"/>
    </row>
    <row r="265" spans="1:4" ht="12.75" customHeight="1">
      <c r="A265" s="160"/>
      <c r="B265" s="259"/>
      <c r="C265" s="259"/>
      <c r="D265" s="259"/>
    </row>
    <row r="266" spans="1:4" ht="12.75" customHeight="1">
      <c r="A266" s="160"/>
      <c r="B266" s="259"/>
      <c r="C266" s="259"/>
      <c r="D266" s="259"/>
    </row>
    <row r="267" spans="1:4" ht="12.75" customHeight="1">
      <c r="A267" s="160"/>
      <c r="B267" s="259"/>
      <c r="C267" s="259"/>
      <c r="D267" s="259"/>
    </row>
    <row r="268" spans="1:4" ht="12.75" customHeight="1">
      <c r="A268" s="160"/>
      <c r="B268" s="259"/>
      <c r="C268" s="259"/>
      <c r="D268" s="259"/>
    </row>
    <row r="269" spans="1:4" ht="12.75" customHeight="1">
      <c r="A269" s="160"/>
      <c r="B269" s="259"/>
      <c r="C269" s="259"/>
      <c r="D269" s="259"/>
    </row>
    <row r="270" spans="1:4" ht="12.75" customHeight="1">
      <c r="A270" s="160"/>
      <c r="B270" s="259"/>
      <c r="C270" s="259"/>
      <c r="D270" s="259"/>
    </row>
    <row r="271" spans="1:4" ht="12.75" customHeight="1">
      <c r="A271" s="160"/>
      <c r="B271" s="259"/>
      <c r="C271" s="259"/>
      <c r="D271" s="259"/>
    </row>
    <row r="272" spans="1:4" ht="12.75" customHeight="1">
      <c r="A272" s="160"/>
      <c r="B272" s="259"/>
      <c r="C272" s="259"/>
      <c r="D272" s="259"/>
    </row>
    <row r="273" spans="1:4" ht="12.75" customHeight="1">
      <c r="A273" s="160"/>
      <c r="B273" s="259"/>
      <c r="C273" s="259"/>
      <c r="D273" s="259"/>
    </row>
    <row r="274" spans="1:4" ht="12.75" customHeight="1">
      <c r="A274" s="160"/>
      <c r="B274" s="259"/>
      <c r="C274" s="259"/>
      <c r="D274" s="259"/>
    </row>
    <row r="275" spans="1:4" ht="12.75" customHeight="1">
      <c r="A275" s="160"/>
      <c r="B275" s="259"/>
      <c r="C275" s="259"/>
      <c r="D275" s="259"/>
    </row>
    <row r="276" spans="1:4" ht="12.75" customHeight="1">
      <c r="A276" s="160"/>
      <c r="B276" s="259"/>
      <c r="C276" s="259"/>
      <c r="D276" s="259"/>
    </row>
    <row r="277" spans="1:4" ht="12.75" customHeight="1">
      <c r="A277" s="160"/>
      <c r="B277" s="259"/>
      <c r="C277" s="259"/>
      <c r="D277" s="259"/>
    </row>
    <row r="278" spans="1:4" ht="12.75" customHeight="1">
      <c r="A278" s="160"/>
      <c r="B278" s="259"/>
      <c r="C278" s="259"/>
      <c r="D278" s="259"/>
    </row>
    <row r="279" spans="1:4" ht="12.75" customHeight="1">
      <c r="A279" s="160"/>
      <c r="B279" s="259"/>
      <c r="C279" s="259"/>
      <c r="D279" s="259"/>
    </row>
    <row r="280" spans="1:4" ht="12.75" customHeight="1">
      <c r="A280" s="160"/>
      <c r="B280" s="259"/>
      <c r="C280" s="259"/>
      <c r="D280" s="259"/>
    </row>
    <row r="281" spans="1:4" ht="12.75" customHeight="1">
      <c r="A281" s="160"/>
      <c r="B281" s="259"/>
      <c r="C281" s="259"/>
      <c r="D281" s="259"/>
    </row>
    <row r="282" spans="1:4" ht="12.75" customHeight="1">
      <c r="A282" s="160"/>
      <c r="B282" s="259"/>
      <c r="C282" s="259"/>
      <c r="D282" s="259"/>
    </row>
    <row r="283" spans="1:4" ht="12.75" customHeight="1">
      <c r="A283" s="160"/>
      <c r="B283" s="259"/>
      <c r="C283" s="259"/>
      <c r="D283" s="259"/>
    </row>
    <row r="284" spans="1:4" ht="12.75" customHeight="1">
      <c r="A284" s="160"/>
      <c r="B284" s="259"/>
      <c r="C284" s="259"/>
      <c r="D284" s="259"/>
    </row>
    <row r="285" spans="1:4" ht="12.75" customHeight="1">
      <c r="A285" s="160"/>
      <c r="B285" s="259"/>
      <c r="C285" s="259"/>
      <c r="D285" s="259"/>
    </row>
    <row r="286" spans="1:4" ht="12.75" customHeight="1">
      <c r="A286" s="160"/>
      <c r="B286" s="259"/>
      <c r="C286" s="259"/>
      <c r="D286" s="259"/>
    </row>
    <row r="287" spans="1:4" ht="12.75" customHeight="1">
      <c r="A287" s="160"/>
      <c r="B287" s="259"/>
      <c r="C287" s="259"/>
      <c r="D287" s="259"/>
    </row>
    <row r="288" spans="1:4" ht="12.75" customHeight="1">
      <c r="A288" s="160"/>
      <c r="B288" s="259"/>
      <c r="C288" s="259"/>
      <c r="D288" s="259"/>
    </row>
    <row r="289" spans="1:4" ht="12.75" customHeight="1">
      <c r="A289" s="160"/>
      <c r="B289" s="259"/>
      <c r="C289" s="259"/>
      <c r="D289" s="259"/>
    </row>
    <row r="290" spans="1:4" ht="12.75" customHeight="1">
      <c r="A290" s="160"/>
      <c r="B290" s="259"/>
      <c r="C290" s="259"/>
      <c r="D290" s="259"/>
    </row>
    <row r="291" spans="1:4" ht="12.75" customHeight="1">
      <c r="A291" s="160"/>
      <c r="B291" s="259"/>
      <c r="C291" s="259"/>
      <c r="D291" s="259"/>
    </row>
    <row r="292" spans="1:4" ht="12.75" customHeight="1">
      <c r="A292" s="160"/>
      <c r="B292" s="259"/>
      <c r="C292" s="259"/>
      <c r="D292" s="259"/>
    </row>
    <row r="293" spans="1:4" ht="15.75" customHeight="1"/>
    <row r="294" spans="1:4" ht="15.75" customHeight="1"/>
    <row r="295" spans="1:4" ht="15.75" customHeight="1"/>
    <row r="296" spans="1:4" ht="15.75" customHeight="1"/>
    <row r="297" spans="1:4" ht="15.75" customHeight="1"/>
    <row r="298" spans="1:4" ht="15.75" customHeight="1"/>
    <row r="299" spans="1:4" ht="15.75" customHeight="1"/>
    <row r="300" spans="1:4" ht="15.75" customHeight="1"/>
    <row r="301" spans="1:4" ht="15.75" customHeight="1"/>
    <row r="302" spans="1:4" ht="15.75" customHeight="1"/>
    <row r="303" spans="1:4" ht="15.75" customHeight="1"/>
    <row r="304" spans="1: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A3"/>
  </mergeCells>
  <conditionalFormatting sqref="D4:D39 D42:D49 D53:D61 D64:D73 D76:D83">
    <cfRule type="expression" dxfId="15" priority="1" stopIfTrue="1">
      <formula>#REF!="Inne?"</formula>
    </cfRule>
  </conditionalFormatting>
  <conditionalFormatting sqref="C4:C5">
    <cfRule type="expression" dxfId="14" priority="2" stopIfTrue="1">
      <formula>#REF!="Kier?"</formula>
    </cfRule>
  </conditionalFormatting>
  <conditionalFormatting sqref="B4:B5">
    <cfRule type="expression" dxfId="13" priority="3" stopIfTrue="1">
      <formula>#REF!="Podst?"</formula>
    </cfRule>
  </conditionalFormatting>
  <conditionalFormatting sqref="B6:B10">
    <cfRule type="expression" dxfId="12" priority="4" stopIfTrue="1">
      <formula>#REF!="Podst?"</formula>
    </cfRule>
  </conditionalFormatting>
  <conditionalFormatting sqref="D50">
    <cfRule type="expression" dxfId="11" priority="5" stopIfTrue="1">
      <formula>#REF!="Inne?"</formula>
    </cfRule>
  </conditionalFormatting>
  <conditionalFormatting sqref="D51">
    <cfRule type="expression" dxfId="10" priority="6" stopIfTrue="1">
      <formula>#REF!="Inne?"</formula>
    </cfRule>
  </conditionalFormatting>
  <conditionalFormatting sqref="D52">
    <cfRule type="expression" dxfId="9" priority="7" stopIfTrue="1">
      <formula>#REF!="Inne?"</formula>
    </cfRule>
  </conditionalFormatting>
  <conditionalFormatting sqref="D62">
    <cfRule type="expression" dxfId="8" priority="8" stopIfTrue="1">
      <formula>#REF!="Inne?"</formula>
    </cfRule>
  </conditionalFormatting>
  <conditionalFormatting sqref="D63">
    <cfRule type="expression" dxfId="7" priority="9" stopIfTrue="1">
      <formula>#REF!="Inne?"</formula>
    </cfRule>
  </conditionalFormatting>
  <conditionalFormatting sqref="D74">
    <cfRule type="expression" dxfId="6" priority="10" stopIfTrue="1">
      <formula>#REF!="Inne?"</formula>
    </cfRule>
  </conditionalFormatting>
  <conditionalFormatting sqref="D75">
    <cfRule type="expression" dxfId="5" priority="11" stopIfTrue="1">
      <formula>#REF!="Inne?"</formula>
    </cfRule>
  </conditionalFormatting>
  <conditionalFormatting sqref="D84">
    <cfRule type="expression" dxfId="4" priority="12" stopIfTrue="1">
      <formula>#REF!="Inne?"</formula>
    </cfRule>
  </conditionalFormatting>
  <conditionalFormatting sqref="D85:D99">
    <cfRule type="expression" dxfId="3" priority="13" stopIfTrue="1">
      <formula>#REF!="Inne?"</formula>
    </cfRule>
  </conditionalFormatting>
  <conditionalFormatting sqref="D40">
    <cfRule type="expression" dxfId="2" priority="14" stopIfTrue="1">
      <formula>#REF!="Inne?"</formula>
    </cfRule>
  </conditionalFormatting>
  <conditionalFormatting sqref="D41">
    <cfRule type="expression" dxfId="1" priority="15" stopIfTrue="1">
      <formula>#REF!="Inne?"</formula>
    </cfRule>
  </conditionalFormatting>
  <pageMargins left="0.7" right="0.7" top="0.75" bottom="0.75" header="0" footer="0"/>
  <pageSetup paperSize="9" orientation="landscape"/>
  <rowBreaks count="2" manualBreakCount="2">
    <brk id="56" man="1"/>
    <brk id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5B3D7"/>
  </sheetPr>
  <dimension ref="A1:D997"/>
  <sheetViews>
    <sheetView workbookViewId="0"/>
  </sheetViews>
  <sheetFormatPr defaultColWidth="12.5703125" defaultRowHeight="15" customHeight="1"/>
  <cols>
    <col min="1" max="1" width="7.5703125" customWidth="1"/>
    <col min="2" max="2" width="50" customWidth="1"/>
    <col min="3" max="3" width="52.42578125" customWidth="1"/>
    <col min="4" max="4" width="7.7109375" customWidth="1"/>
    <col min="5" max="6" width="7.5703125" customWidth="1"/>
    <col min="7" max="26" width="11.140625" customWidth="1"/>
  </cols>
  <sheetData>
    <row r="1" spans="1:4" ht="38.25" customHeight="1">
      <c r="A1" s="327" t="s">
        <v>420</v>
      </c>
      <c r="B1" s="328"/>
      <c r="C1" s="328"/>
      <c r="D1" s="329"/>
    </row>
    <row r="2" spans="1:4" ht="12.75" customHeight="1">
      <c r="A2" s="330" t="s">
        <v>421</v>
      </c>
      <c r="B2" s="331"/>
      <c r="C2" s="331"/>
      <c r="D2" s="332"/>
    </row>
    <row r="3" spans="1:4" ht="12.75" customHeight="1">
      <c r="A3" s="260" t="s">
        <v>422</v>
      </c>
      <c r="B3" s="261" t="s">
        <v>423</v>
      </c>
      <c r="C3" s="262" t="s">
        <v>424</v>
      </c>
      <c r="D3" s="263" t="s">
        <v>425</v>
      </c>
    </row>
    <row r="4" spans="1:4" ht="15" customHeight="1">
      <c r="A4" s="333" t="s">
        <v>426</v>
      </c>
      <c r="B4" s="310"/>
      <c r="C4" s="310"/>
      <c r="D4" s="311"/>
    </row>
    <row r="5" spans="1:4" ht="12.75" customHeight="1">
      <c r="A5" s="264" t="s">
        <v>266</v>
      </c>
      <c r="B5" s="334" t="s">
        <v>427</v>
      </c>
      <c r="C5" s="265" t="s">
        <v>351</v>
      </c>
      <c r="D5" s="264" t="s">
        <v>266</v>
      </c>
    </row>
    <row r="6" spans="1:4" ht="38.25" customHeight="1">
      <c r="A6" s="264" t="s">
        <v>267</v>
      </c>
      <c r="B6" s="313"/>
      <c r="C6" s="265" t="s">
        <v>428</v>
      </c>
      <c r="D6" s="264" t="s">
        <v>267</v>
      </c>
    </row>
    <row r="7" spans="1:4" ht="58.5" customHeight="1">
      <c r="A7" s="264" t="s">
        <v>270</v>
      </c>
      <c r="B7" s="324" t="s">
        <v>429</v>
      </c>
      <c r="C7" s="266" t="s">
        <v>356</v>
      </c>
      <c r="D7" s="264" t="s">
        <v>270</v>
      </c>
    </row>
    <row r="8" spans="1:4" ht="32.25" customHeight="1">
      <c r="A8" s="264" t="s">
        <v>272</v>
      </c>
      <c r="B8" s="313"/>
      <c r="C8" s="267" t="s">
        <v>359</v>
      </c>
      <c r="D8" s="264" t="s">
        <v>272</v>
      </c>
    </row>
    <row r="9" spans="1:4" ht="12.75" customHeight="1">
      <c r="A9" s="333" t="s">
        <v>430</v>
      </c>
      <c r="B9" s="310"/>
      <c r="C9" s="310"/>
      <c r="D9" s="311"/>
    </row>
    <row r="10" spans="1:4" ht="12.75" customHeight="1">
      <c r="A10" s="264" t="s">
        <v>283</v>
      </c>
      <c r="B10" s="324" t="s">
        <v>431</v>
      </c>
      <c r="C10" s="266" t="s">
        <v>372</v>
      </c>
      <c r="D10" s="264" t="s">
        <v>283</v>
      </c>
    </row>
    <row r="11" spans="1:4" ht="29.25" customHeight="1">
      <c r="A11" s="264" t="s">
        <v>284</v>
      </c>
      <c r="B11" s="325"/>
      <c r="C11" s="266" t="s">
        <v>373</v>
      </c>
      <c r="D11" s="264" t="s">
        <v>284</v>
      </c>
    </row>
    <row r="12" spans="1:4" ht="54.75" customHeight="1">
      <c r="A12" s="264" t="s">
        <v>285</v>
      </c>
      <c r="B12" s="313"/>
      <c r="C12" s="266" t="s">
        <v>374</v>
      </c>
      <c r="D12" s="264" t="s">
        <v>285</v>
      </c>
    </row>
    <row r="13" spans="1:4" ht="33.75" customHeight="1">
      <c r="A13" s="264" t="s">
        <v>297</v>
      </c>
      <c r="B13" s="324" t="s">
        <v>432</v>
      </c>
      <c r="C13" s="265" t="s">
        <v>386</v>
      </c>
      <c r="D13" s="264" t="s">
        <v>297</v>
      </c>
    </row>
    <row r="14" spans="1:4" ht="12.75" customHeight="1">
      <c r="A14" s="264" t="s">
        <v>288</v>
      </c>
      <c r="B14" s="325"/>
      <c r="C14" s="265" t="s">
        <v>377</v>
      </c>
      <c r="D14" s="264" t="s">
        <v>288</v>
      </c>
    </row>
    <row r="15" spans="1:4" ht="12.75" customHeight="1">
      <c r="A15" s="264" t="s">
        <v>294</v>
      </c>
      <c r="B15" s="313"/>
      <c r="C15" s="268" t="s">
        <v>433</v>
      </c>
      <c r="D15" s="264" t="s">
        <v>294</v>
      </c>
    </row>
    <row r="16" spans="1:4" ht="12.75" customHeight="1">
      <c r="A16" s="176" t="s">
        <v>298</v>
      </c>
      <c r="B16" s="269" t="s">
        <v>434</v>
      </c>
      <c r="C16" s="265" t="s">
        <v>387</v>
      </c>
      <c r="D16" s="176" t="s">
        <v>298</v>
      </c>
    </row>
    <row r="17" spans="1:4" ht="52.5" customHeight="1">
      <c r="A17" s="270" t="s">
        <v>295</v>
      </c>
      <c r="B17" s="326" t="s">
        <v>435</v>
      </c>
      <c r="C17" s="271" t="s">
        <v>384</v>
      </c>
      <c r="D17" s="270" t="s">
        <v>295</v>
      </c>
    </row>
    <row r="18" spans="1:4" ht="12.75" customHeight="1">
      <c r="A18" s="270" t="s">
        <v>286</v>
      </c>
      <c r="B18" s="325"/>
      <c r="C18" s="271" t="s">
        <v>375</v>
      </c>
      <c r="D18" s="270" t="s">
        <v>286</v>
      </c>
    </row>
    <row r="19" spans="1:4" ht="39.75" customHeight="1">
      <c r="A19" s="270" t="s">
        <v>287</v>
      </c>
      <c r="B19" s="325"/>
      <c r="C19" s="271" t="s">
        <v>376</v>
      </c>
      <c r="D19" s="270" t="s">
        <v>287</v>
      </c>
    </row>
    <row r="20" spans="1:4" ht="12.75" customHeight="1">
      <c r="A20" s="270" t="s">
        <v>299</v>
      </c>
      <c r="B20" s="325"/>
      <c r="C20" s="271" t="s">
        <v>388</v>
      </c>
      <c r="D20" s="270" t="s">
        <v>299</v>
      </c>
    </row>
    <row r="21" spans="1:4" ht="12.75" customHeight="1">
      <c r="A21" s="270" t="s">
        <v>302</v>
      </c>
      <c r="B21" s="325"/>
      <c r="C21" s="271" t="s">
        <v>391</v>
      </c>
      <c r="D21" s="270" t="s">
        <v>302</v>
      </c>
    </row>
    <row r="22" spans="1:4" ht="12.75" customHeight="1">
      <c r="A22" s="270" t="s">
        <v>303</v>
      </c>
      <c r="B22" s="325"/>
      <c r="C22" s="271" t="s">
        <v>392</v>
      </c>
      <c r="D22" s="270" t="s">
        <v>303</v>
      </c>
    </row>
    <row r="23" spans="1:4" ht="63.75" customHeight="1">
      <c r="A23" s="270" t="s">
        <v>309</v>
      </c>
      <c r="B23" s="313"/>
      <c r="C23" s="271" t="s">
        <v>398</v>
      </c>
      <c r="D23" s="270" t="s">
        <v>309</v>
      </c>
    </row>
    <row r="24" spans="1:4" ht="12.75" customHeight="1">
      <c r="A24" s="264" t="s">
        <v>289</v>
      </c>
      <c r="B24" s="324" t="s">
        <v>436</v>
      </c>
      <c r="C24" s="265" t="s">
        <v>378</v>
      </c>
      <c r="D24" s="264" t="s">
        <v>289</v>
      </c>
    </row>
    <row r="25" spans="1:4" ht="12.75" customHeight="1">
      <c r="A25" s="264" t="s">
        <v>292</v>
      </c>
      <c r="B25" s="325"/>
      <c r="C25" s="265" t="s">
        <v>381</v>
      </c>
      <c r="D25" s="264" t="s">
        <v>292</v>
      </c>
    </row>
    <row r="26" spans="1:4" ht="12.75" customHeight="1">
      <c r="A26" s="264" t="s">
        <v>437</v>
      </c>
      <c r="B26" s="325"/>
      <c r="C26" s="265" t="s">
        <v>385</v>
      </c>
      <c r="D26" s="264" t="s">
        <v>296</v>
      </c>
    </row>
    <row r="27" spans="1:4" ht="53.25" customHeight="1">
      <c r="A27" s="264" t="s">
        <v>300</v>
      </c>
      <c r="B27" s="325"/>
      <c r="C27" s="265" t="s">
        <v>389</v>
      </c>
      <c r="D27" s="264" t="s">
        <v>300</v>
      </c>
    </row>
    <row r="28" spans="1:4" ht="44.25" customHeight="1">
      <c r="A28" s="264" t="s">
        <v>301</v>
      </c>
      <c r="B28" s="313"/>
      <c r="C28" s="265" t="s">
        <v>390</v>
      </c>
      <c r="D28" s="264" t="s">
        <v>301</v>
      </c>
    </row>
    <row r="29" spans="1:4" ht="56.25" customHeight="1">
      <c r="A29" s="264" t="s">
        <v>291</v>
      </c>
      <c r="B29" s="266" t="s">
        <v>438</v>
      </c>
      <c r="C29" s="265" t="s">
        <v>380</v>
      </c>
      <c r="D29" s="272" t="s">
        <v>291</v>
      </c>
    </row>
    <row r="30" spans="1:4" ht="56.25" customHeight="1">
      <c r="A30" s="273" t="s">
        <v>307</v>
      </c>
      <c r="B30" s="274" t="s">
        <v>436</v>
      </c>
      <c r="C30" s="265" t="s">
        <v>396</v>
      </c>
      <c r="D30" s="273" t="s">
        <v>307</v>
      </c>
    </row>
    <row r="31" spans="1:4" ht="51" customHeight="1">
      <c r="A31" s="275" t="s">
        <v>308</v>
      </c>
      <c r="B31" s="276"/>
      <c r="C31" s="277" t="s">
        <v>439</v>
      </c>
      <c r="D31" s="278" t="s">
        <v>308</v>
      </c>
    </row>
    <row r="32" spans="1:4" ht="51" customHeight="1">
      <c r="A32" s="273" t="s">
        <v>306</v>
      </c>
      <c r="B32" s="279" t="s">
        <v>440</v>
      </c>
      <c r="C32" s="280" t="s">
        <v>395</v>
      </c>
      <c r="D32" s="273" t="s">
        <v>306</v>
      </c>
    </row>
    <row r="33" spans="1:4" ht="15" customHeight="1">
      <c r="A33" s="281"/>
      <c r="B33" s="282"/>
      <c r="C33" s="283"/>
      <c r="D33" s="281"/>
    </row>
    <row r="34" spans="1:4" ht="12.75" customHeight="1">
      <c r="A34" s="184"/>
      <c r="B34" s="184"/>
      <c r="C34" s="184"/>
      <c r="D34" s="184"/>
    </row>
    <row r="35" spans="1:4" ht="12.75" customHeight="1">
      <c r="A35" s="184"/>
      <c r="B35" s="220"/>
      <c r="C35" s="184"/>
      <c r="D35" s="184"/>
    </row>
    <row r="36" spans="1:4" ht="12.75" customHeight="1">
      <c r="A36" s="184"/>
      <c r="B36" s="221"/>
      <c r="C36" s="184"/>
      <c r="D36" s="184"/>
    </row>
    <row r="37" spans="1:4" ht="12.75" customHeight="1">
      <c r="A37" s="184"/>
      <c r="B37" s="184"/>
      <c r="C37" s="184"/>
      <c r="D37" s="184"/>
    </row>
    <row r="38" spans="1:4" ht="12.75" customHeight="1"/>
    <row r="39" spans="1:4" ht="12.75" customHeight="1"/>
    <row r="40" spans="1:4" ht="12.75" customHeight="1"/>
    <row r="41" spans="1:4" ht="12.75" customHeight="1"/>
    <row r="42" spans="1:4" ht="12.75" customHeight="1"/>
    <row r="43" spans="1:4" ht="12.75" customHeight="1"/>
    <row r="44" spans="1:4" ht="12.75" customHeight="1"/>
    <row r="45" spans="1:4" ht="12.75" customHeight="1"/>
    <row r="46" spans="1:4" ht="12.75" customHeight="1"/>
    <row r="47" spans="1:4" ht="12.75" customHeight="1"/>
    <row r="48" spans="1: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0">
    <mergeCell ref="B13:B15"/>
    <mergeCell ref="B17:B23"/>
    <mergeCell ref="B24:B28"/>
    <mergeCell ref="A1:D1"/>
    <mergeCell ref="A2:D2"/>
    <mergeCell ref="A4:D4"/>
    <mergeCell ref="B5:B6"/>
    <mergeCell ref="B7:B8"/>
    <mergeCell ref="A9:D9"/>
    <mergeCell ref="B10:B12"/>
  </mergeCells>
  <conditionalFormatting sqref="B30">
    <cfRule type="notContainsBlanks" dxfId="0" priority="1">
      <formula>LEN(TRIM(B30))&gt;0</formula>
    </cfRule>
  </conditionalFormatting>
  <pageMargins left="0.43" right="0.39" top="0.75" bottom="0.75" header="0" footer="0"/>
  <pageSetup paperSize="9" orientation="portrait"/>
  <rowBreaks count="1" manualBreakCount="1">
    <brk id="8" man="1"/>
  </rowBreaks>
  <colBreaks count="1" manualBreakCount="1">
    <brk id="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53</vt:i4>
      </vt:variant>
    </vt:vector>
  </HeadingPairs>
  <TitlesOfParts>
    <vt:vector size="61" baseType="lpstr">
      <vt:lpstr>Pra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Kompetencje_inżynierskie!_rok1</vt:lpstr>
      <vt:lpstr>_rok1</vt:lpstr>
      <vt:lpstr>Kompetencje_inżynierskie!_rok2</vt:lpstr>
      <vt:lpstr>_rok2</vt:lpstr>
      <vt:lpstr>Kompetencje_inżynierskie!_rok3</vt:lpstr>
      <vt:lpstr>_rok3</vt:lpstr>
      <vt:lpstr>Kompetencje_inżynierskie!_rok4</vt:lpstr>
      <vt:lpstr>_rok4</vt:lpstr>
      <vt:lpstr>Kompetencje_inżynierskie!_sem1</vt:lpstr>
      <vt:lpstr>_sem1</vt:lpstr>
      <vt:lpstr>Kompetencje_inżynierskie!_sem2</vt:lpstr>
      <vt:lpstr>_sem2</vt:lpstr>
      <vt:lpstr>Kompetencje_inżynierskie!_sem3</vt:lpstr>
      <vt:lpstr>_sem3</vt:lpstr>
      <vt:lpstr>_sem4</vt:lpstr>
      <vt:lpstr>_sem5</vt:lpstr>
      <vt:lpstr>_sem6</vt:lpstr>
      <vt:lpstr>_sem7</vt:lpstr>
      <vt:lpstr>Kompetencje_inżynierskie!_wyk1</vt:lpstr>
      <vt:lpstr>_wyk1</vt:lpstr>
      <vt:lpstr>Kompetencje_inżynierskie!_wyk2</vt:lpstr>
      <vt:lpstr>_wyk2</vt:lpstr>
      <vt:lpstr>Kompetencje_inżynierskie!_wyk3</vt:lpstr>
      <vt:lpstr>_wyk3</vt:lpstr>
      <vt:lpstr>Kompetencje_inżynierskie!_wyk4</vt:lpstr>
      <vt:lpstr>_wyk4</vt:lpstr>
      <vt:lpstr>Kompetencje_inżynierskie!_wyk5</vt:lpstr>
      <vt:lpstr>_wyk5</vt:lpstr>
      <vt:lpstr>Kompetencje_inżynierskie!_wyk6</vt:lpstr>
      <vt:lpstr>_wyk6</vt:lpstr>
      <vt:lpstr>Kompetencje_inżynierskie!_wyk7</vt:lpstr>
      <vt:lpstr>_wyk7</vt:lpstr>
      <vt:lpstr>all</vt:lpstr>
      <vt:lpstr>Pra!Obszar_wydruku</vt:lpstr>
      <vt:lpstr>Umiejętności!OLE_LINK17</vt:lpstr>
      <vt:lpstr>Kompetencje_inżynierskie!suma1</vt:lpstr>
      <vt:lpstr>suma1</vt:lpstr>
      <vt:lpstr>Kompetencje_inżynierskie!suma2</vt:lpstr>
      <vt:lpstr>suma2</vt:lpstr>
      <vt:lpstr>Kompetencje_inżynierskie!suma3</vt:lpstr>
      <vt:lpstr>suma3</vt:lpstr>
      <vt:lpstr>suma4</vt:lpstr>
      <vt:lpstr>suma5</vt:lpstr>
      <vt:lpstr>suma6</vt:lpstr>
      <vt:lpstr>suma7</vt:lpstr>
      <vt:lpstr>Kompetencje!Z_23BBA355_E9EB_4838_8D76_4DD9D4B0A822_.wvu.Cols</vt:lpstr>
      <vt:lpstr>Umiejętności!Z_23BBA355_E9EB_4838_8D76_4DD9D4B0A822_.wvu.Cols</vt:lpstr>
      <vt:lpstr>Wiedza!Z_23BBA355_E9EB_4838_8D76_4DD9D4B0A822_.wvu.Cols</vt:lpstr>
      <vt:lpstr>Tabela_efektów!Z_23BBA355_E9EB_4838_8D76_4DD9D4B0A822_.wvu.Rows</vt:lpstr>
      <vt:lpstr>Kompetencje!Z_29736CA9_AFAA_4B91_9381_BED3A6394ADD_.wvu.Cols</vt:lpstr>
      <vt:lpstr>Umiejętności!Z_29736CA9_AFAA_4B91_9381_BED3A6394ADD_.wvu.Cols</vt:lpstr>
      <vt:lpstr>Wiedza!Z_29736CA9_AFAA_4B91_9381_BED3A6394ADD_.wvu.Cols</vt:lpstr>
      <vt:lpstr>Tabela_efektów!Z_29736CA9_AFAA_4B91_9381_BED3A6394ADD_.wvu.Rows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Krolikowski;Katarzyna Małkowska</dc:creator>
  <cp:lastModifiedBy>Natalia Mozolewska</cp:lastModifiedBy>
  <cp:lastPrinted>2024-07-09T08:09:09Z</cp:lastPrinted>
  <dcterms:created xsi:type="dcterms:W3CDTF">2008-06-20T16:27:18Z</dcterms:created>
  <dcterms:modified xsi:type="dcterms:W3CDTF">2024-07-09T08:14:28Z</dcterms:modified>
</cp:coreProperties>
</file>