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_Natalia\_programy studiów_&amp;_PRK\2024\AiR I stopień 2024\AiR_2024 12.04 po korekcie\"/>
    </mc:Choice>
  </mc:AlternateContent>
  <xr:revisionPtr revIDLastSave="0" documentId="13_ncr:1_{565689EE-1BB8-414F-AE7A-30C0DAF39AB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7" r:id="rId7"/>
    <sheet name="EfInz" sheetId="8" r:id="rId8"/>
  </sheets>
  <externalReferences>
    <externalReference r:id="rId9"/>
    <externalReference r:id="rId10"/>
    <externalReference r:id="rId11"/>
  </externalReferences>
  <definedNames>
    <definedName name="_lec1" localSheetId="6">#REF!</definedName>
    <definedName name="_lec1">#REF!</definedName>
    <definedName name="_lec2" localSheetId="6">#REF!</definedName>
    <definedName name="_lec2">#REF!</definedName>
    <definedName name="_lec3" localSheetId="6">#REF!</definedName>
    <definedName name="_lec3">#REF!</definedName>
    <definedName name="_lec4" localSheetId="6">#REF!</definedName>
    <definedName name="_lec4">#REF!</definedName>
    <definedName name="_lec5" localSheetId="6">#REF!</definedName>
    <definedName name="_lec5">#REF!</definedName>
    <definedName name="_lec6" localSheetId="6">#REF!</definedName>
    <definedName name="_lec6">#REF!</definedName>
    <definedName name="_lec7" localSheetId="6">#REF!</definedName>
    <definedName name="_lec7">#REF!</definedName>
    <definedName name="_lec8" localSheetId="6">#REF!</definedName>
    <definedName name="_lec8">#REF!</definedName>
    <definedName name="_rok1" localSheetId="6">Stac!$J$36</definedName>
    <definedName name="_rok1">Stac!$J$36</definedName>
    <definedName name="_rok2" localSheetId="6">Stac!$J$63</definedName>
    <definedName name="_rok2">Stac!$J$58</definedName>
    <definedName name="_rok3" localSheetId="6">Stac!$J$86</definedName>
    <definedName name="_rok3">Stac!$J$83</definedName>
    <definedName name="_rok4" localSheetId="6">Stac!$J$98</definedName>
    <definedName name="_rok4">Stac!$J$93</definedName>
    <definedName name="_sem1" localSheetId="6">Stac!$I$25</definedName>
    <definedName name="_sem1">Stac!$I$22</definedName>
    <definedName name="_sem2" localSheetId="6">Stac!$I$39</definedName>
    <definedName name="_sem2">Stac!$I$35</definedName>
    <definedName name="_sem3" localSheetId="6">Stac!$I$48</definedName>
    <definedName name="_sem3">Stac!$I$46</definedName>
    <definedName name="_sem4" localSheetId="6">[1]Stac!#REF!</definedName>
    <definedName name="_sem4">Stac!$I$57</definedName>
    <definedName name="_sem5" localSheetId="6">[1]Stac!#REF!</definedName>
    <definedName name="_sem5">Stac!$I$69</definedName>
    <definedName name="_sem6" localSheetId="6">[1]Stac!#REF!</definedName>
    <definedName name="_sem6">Stac!$I$82</definedName>
    <definedName name="_sem7">Stac!$I$93</definedName>
    <definedName name="_wyk1" localSheetId="6">Stac!$E$22</definedName>
    <definedName name="_wyk1">Stac!$E$22</definedName>
    <definedName name="_wyk2" localSheetId="6">Stac!$E$35</definedName>
    <definedName name="_wyk2">Stac!$E$35</definedName>
    <definedName name="_wyk3" localSheetId="6">Stac!$E$49</definedName>
    <definedName name="_wyk3">Stac!$E$46</definedName>
    <definedName name="_wyk4" localSheetId="6">Stac!$E$61</definedName>
    <definedName name="_wyk4">Stac!$E$57</definedName>
    <definedName name="_wyk5" localSheetId="6">Stac!$E$72</definedName>
    <definedName name="_wyk5">Stac!$E$69</definedName>
    <definedName name="_wyk6" localSheetId="6">Stac!$E$85</definedName>
    <definedName name="_wyk6">Stac!$E$82</definedName>
    <definedName name="_wyk7" localSheetId="6">Stac!$E$98</definedName>
    <definedName name="_wyk7">Stac!$E$93</definedName>
    <definedName name="all" localSheetId="6">[2]Stac!#REF!</definedName>
    <definedName name="all">Stac!$D$98</definedName>
    <definedName name="OLE_LINK17" localSheetId="3">Umiejętności!$C$18</definedName>
    <definedName name="razem1" localSheetId="6">#REF!</definedName>
    <definedName name="razem1">#REF!</definedName>
    <definedName name="razem2" localSheetId="6">#REF!</definedName>
    <definedName name="razem2">#REF!</definedName>
    <definedName name="razem3" localSheetId="6">#REF!</definedName>
    <definedName name="razem3">#REF!</definedName>
    <definedName name="razem4" localSheetId="6">#REF!</definedName>
    <definedName name="razem4">#REF!</definedName>
    <definedName name="razem5" localSheetId="6">#REF!</definedName>
    <definedName name="razem5">#REF!</definedName>
    <definedName name="razem6" localSheetId="6">#REF!</definedName>
    <definedName name="razem6">#REF!</definedName>
    <definedName name="razem7" localSheetId="6">#REF!</definedName>
    <definedName name="razem7">#REF!</definedName>
    <definedName name="razem8" localSheetId="6">#REF!</definedName>
    <definedName name="razem8">#REF!</definedName>
    <definedName name="semi1" localSheetId="6">#REF!</definedName>
    <definedName name="semi1">#REF!</definedName>
    <definedName name="semi2" localSheetId="6">#REF!</definedName>
    <definedName name="semi2">#REF!</definedName>
    <definedName name="semi3" localSheetId="6">#REF!</definedName>
    <definedName name="semi3">#REF!</definedName>
    <definedName name="semi4" localSheetId="6">#REF!</definedName>
    <definedName name="semi4">#REF!</definedName>
    <definedName name="semi5" localSheetId="6">#REF!</definedName>
    <definedName name="semi5">#REF!</definedName>
    <definedName name="semi6" localSheetId="6">#REF!</definedName>
    <definedName name="semi6">#REF!</definedName>
    <definedName name="semi7" localSheetId="6">#REF!</definedName>
    <definedName name="semi7">#REF!</definedName>
    <definedName name="semi8" localSheetId="6">#REF!</definedName>
    <definedName name="semi8">#REF!</definedName>
    <definedName name="suma1" localSheetId="6">Stac!$E$28</definedName>
    <definedName name="suma1">Stac!$E$23</definedName>
    <definedName name="suma2" localSheetId="6">Stac!$E$42</definedName>
    <definedName name="suma2">Stac!$E$36</definedName>
    <definedName name="suma3" localSheetId="6">Stac!$E$49</definedName>
    <definedName name="suma3">Stac!$E$47</definedName>
    <definedName name="suma4" localSheetId="6">[1]Stac!#REF!</definedName>
    <definedName name="suma4">Stac!$E$58</definedName>
    <definedName name="suma5" localSheetId="6">[1]Stac!#REF!</definedName>
    <definedName name="suma5">Stac!$E$70</definedName>
    <definedName name="suma6" localSheetId="6">[1]Stac!#REF!</definedName>
    <definedName name="suma6">Stac!$E$83</definedName>
    <definedName name="suma7">Stac!$E$94</definedName>
    <definedName name="year1" localSheetId="6">#REF!</definedName>
    <definedName name="year1">#REF!</definedName>
    <definedName name="year2" localSheetId="6">#REF!</definedName>
    <definedName name="year2">#REF!</definedName>
    <definedName name="year3" localSheetId="6">#REF!</definedName>
    <definedName name="year3">#REF!</definedName>
    <definedName name="year4" localSheetId="6">#REF!</definedName>
    <definedName name="year4">#REF!</definedName>
    <definedName name="Z_23BBA355_E9EB_4838_8D76_4DD9D4B0A822_.wvu.Cols" localSheetId="4">Kompetencje!$A:$A,Kompetencje!$D:$G</definedName>
    <definedName name="Z_23BBA355_E9EB_4838_8D76_4DD9D4B0A822_.wvu.Cols" localSheetId="0">Stac!$A:$B,Stac!$K:$K,Stac!$O:$P</definedName>
    <definedName name="Z_23BBA355_E9EB_4838_8D76_4DD9D4B0A822_.wvu.Cols" localSheetId="3">Umiejętności!$A:$A,Umiejętności!$D:$G</definedName>
    <definedName name="Z_23BBA355_E9EB_4838_8D76_4DD9D4B0A822_.wvu.Cols" localSheetId="2">Wiedza!$A:$A,Wiedza!$D:$G</definedName>
    <definedName name="Z_23BBA355_E9EB_4838_8D76_4DD9D4B0A822_.wvu.Rows" localSheetId="6">Kompetencje_inżynierskie!$5:$5,Kompetencje_inżynierskie!$16:$16,Kompetencje_inżynierskie!$18:$18,Kompetencje_inżynierskie!$27:$28,Kompetencje_inżynierskie!$37:$38,Kompetencje_inżynierskie!$40:$40,Kompetencje_inżynierskie!$49:$50,Kompetencje_inżynierskie!$52:$52,Kompetencje_inżynierskie!$60:$61,Kompetencje_inżynierskie!$63:$63,Kompetencje_inżynierskie!$72:$76,Kompetencje_inżynierskie!$78:$78,Kompetencje_inżynierskie!#REF!</definedName>
    <definedName name="Z_23BBA355_E9EB_4838_8D76_4DD9D4B0A822_.wvu.Rows" localSheetId="0">Stac!#REF!</definedName>
    <definedName name="Z_23BBA355_E9EB_4838_8D76_4DD9D4B0A822_.wvu.Rows" localSheetId="1">Tabela_efektów!$6:$10,Tabela_efektów!$22:$23,Tabela_efektów!$25:$25,Tabela_efektów!$34:$36,Tabela_efektów!$38:$38,Tabela_efektów!$45:$47,Tabela_efektów!$49:$49,Tabela_efektów!$57:$61,Tabela_efektów!$60:$60,Tabela_efektów!$69:$73,Tabela_efektów!$72:$72,Tabela_efektów!$82:$87,Tabela_efektów!$88:$88</definedName>
    <definedName name="Z_29736CA9_AFAA_4B91_9381_BED3A6394ADD_.wvu.Cols" localSheetId="4">Kompetencje!$A:$A,Kompetencje!$D:$G</definedName>
    <definedName name="Z_29736CA9_AFAA_4B91_9381_BED3A6394ADD_.wvu.Cols" localSheetId="0">Stac!$A:$B,Stac!$K:$K,Stac!$O:$P</definedName>
    <definedName name="Z_29736CA9_AFAA_4B91_9381_BED3A6394ADD_.wvu.Cols" localSheetId="3">Umiejętności!$A:$A,Umiejętności!$D:$G</definedName>
    <definedName name="Z_29736CA9_AFAA_4B91_9381_BED3A6394ADD_.wvu.Cols" localSheetId="2">Wiedza!$A:$A,Wiedza!$D:$G</definedName>
    <definedName name="Z_29736CA9_AFAA_4B91_9381_BED3A6394ADD_.wvu.Rows" localSheetId="6">Kompetencje_inżynierskie!$5:$5,Kompetencje_inżynierskie!$16:$16,Kompetencje_inżynierskie!$18:$18,Kompetencje_inżynierskie!$27:$28,Kompetencje_inżynierskie!$37:$38,Kompetencje_inżynierskie!$40:$40,Kompetencje_inżynierskie!$49:$50,Kompetencje_inżynierskie!$52:$52,Kompetencje_inżynierskie!$60:$61,Kompetencje_inżynierskie!$63:$63,Kompetencje_inżynierskie!$72:$76,Kompetencje_inżynierskie!$78:$78,Kompetencje_inżynierskie!#REF!</definedName>
    <definedName name="Z_29736CA9_AFAA_4B91_9381_BED3A6394ADD_.wvu.Rows" localSheetId="0">Stac!#REF!</definedName>
    <definedName name="Z_29736CA9_AFAA_4B91_9381_BED3A6394ADD_.wvu.Rows" localSheetId="1">Tabela_efektów!$6:$10,Tabela_efektów!$22:$23,Tabela_efektów!$25:$25,Tabela_efektów!$34:$36,Tabela_efektów!$38:$38,Tabela_efektów!$45:$47,Tabela_efektów!$49:$49,Tabela_efektów!$57:$61,Tabela_efektów!$60:$60,Tabela_efektów!$69:$73,Tabela_efektów!$72:$72,Tabela_efektów!$82:$87,Tabela_efektów!$88:$88</definedName>
    <definedName name="Z_94A1F9DC_A3E4_41B7_B4B1_70A52F79F098_.wvu.Rows" localSheetId="6">Kompetencje_inżynierskie!$4:$5,Kompetencje_inżynierskie!$16:$17,Kompetencje_inżynierskie!$19:$19,Kompetencje_inżynierskie!$28:$31,Kompetencje_inżynierskie!$33:$33,Kompetencje_inżynierskie!#REF!,Kompetencje_inżynierskie!#REF!,Kompetencje_inżynierskie!#REF!,Kompetencje_inżynierskie!#REF!,Kompetencje_inżynierskie!#REF!,Kompetencje_inżynierskie!#REF!,Kompetencje_inżynierskie!#REF!,Kompetencje_inżynierskie!#REF!</definedName>
    <definedName name="Z_BD4361DE_3A95_4EB2_ACF0_F94A8802FD08_.wvu.Rows" localSheetId="6">Kompetencje_inżynierskie!$4:$5,Kompetencje_inżynierskie!$16:$17,Kompetencje_inżynierskie!$19:$19,Kompetencje_inżynierskie!$28:$31,Kompetencje_inżynierskie!$33:$33,Kompetencje_inżynierskie!#REF!,Kompetencje_inżynierskie!#REF!,Kompetencje_inżynierskie!#REF!,Kompetencje_inżynierskie!#REF!,Kompetencje_inżynierskie!#REF!,Kompetencje_inżynierskie!#REF!,Kompetencje_inżynierskie!#REF!,Kompetencje_inżynierski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5" roundtripDataChecksum="mvMLTfgosxTKXBSAGfZ6G+t64QSIwctn2VFjCvxdWDw="/>
    </ext>
  </extLst>
</workbook>
</file>

<file path=xl/calcChain.xml><?xml version="1.0" encoding="utf-8"?>
<calcChain xmlns="http://schemas.openxmlformats.org/spreadsheetml/2006/main">
  <c r="A99" i="7" l="1"/>
  <c r="C93" i="7"/>
  <c r="B93" i="7"/>
  <c r="A93" i="7"/>
  <c r="C92" i="7"/>
  <c r="B92" i="7"/>
  <c r="A92" i="7"/>
  <c r="C91" i="7"/>
  <c r="B91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C82" i="7"/>
  <c r="B82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A10" i="7"/>
  <c r="C9" i="7"/>
  <c r="A9" i="7"/>
  <c r="C8" i="7"/>
  <c r="C7" i="7"/>
  <c r="C6" i="7"/>
  <c r="B7" i="5"/>
  <c r="C1" i="5"/>
  <c r="B7" i="4"/>
  <c r="C1" i="4"/>
  <c r="B7" i="3"/>
  <c r="C1" i="3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BQ87" i="2"/>
  <c r="BP87" i="2"/>
  <c r="BO87" i="2"/>
  <c r="BN87" i="2"/>
  <c r="BM87" i="2"/>
  <c r="BL87" i="2"/>
  <c r="BK87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BQ81" i="2"/>
  <c r="BP81" i="2"/>
  <c r="BO81" i="2"/>
  <c r="BN81" i="2"/>
  <c r="BM81" i="2"/>
  <c r="BL81" i="2"/>
  <c r="BK81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BQ11" i="2"/>
  <c r="BP11" i="2"/>
  <c r="BP94" i="2" s="1"/>
  <c r="BO11" i="2"/>
  <c r="BN11" i="2"/>
  <c r="BN94" i="2" s="1"/>
  <c r="BM11" i="2"/>
  <c r="BL11" i="2"/>
  <c r="BL94" i="2" s="1"/>
  <c r="BK11" i="2"/>
  <c r="BJ11" i="2"/>
  <c r="BI11" i="2"/>
  <c r="BH11" i="2"/>
  <c r="BH94" i="2" s="1"/>
  <c r="BG11" i="2"/>
  <c r="BF11" i="2"/>
  <c r="BF94" i="2" s="1"/>
  <c r="BE11" i="2"/>
  <c r="BD11" i="2"/>
  <c r="BD94" i="2" s="1"/>
  <c r="BC11" i="2"/>
  <c r="BB11" i="2"/>
  <c r="BB94" i="2" s="1"/>
  <c r="BA11" i="2"/>
  <c r="AZ11" i="2"/>
  <c r="AZ94" i="2" s="1"/>
  <c r="AY11" i="2"/>
  <c r="AX11" i="2"/>
  <c r="AX94" i="2" s="1"/>
  <c r="AW11" i="2"/>
  <c r="AV11" i="2"/>
  <c r="AV94" i="2" s="1"/>
  <c r="AU11" i="2"/>
  <c r="AT11" i="2"/>
  <c r="AT94" i="2" s="1"/>
  <c r="AS11" i="2"/>
  <c r="AR11" i="2"/>
  <c r="AR94" i="2" s="1"/>
  <c r="AQ11" i="2"/>
  <c r="AP11" i="2"/>
  <c r="AP94" i="2" s="1"/>
  <c r="AO11" i="2"/>
  <c r="AN11" i="2"/>
  <c r="AN94" i="2" s="1"/>
  <c r="AM11" i="2"/>
  <c r="AL11" i="2"/>
  <c r="AL94" i="2" s="1"/>
  <c r="AK11" i="2"/>
  <c r="AJ11" i="2"/>
  <c r="AJ94" i="2" s="1"/>
  <c r="AI11" i="2"/>
  <c r="AH11" i="2"/>
  <c r="AH94" i="2" s="1"/>
  <c r="AG11" i="2"/>
  <c r="AF11" i="2"/>
  <c r="AF94" i="2" s="1"/>
  <c r="AE11" i="2"/>
  <c r="AD11" i="2"/>
  <c r="AC11" i="2"/>
  <c r="AB11" i="2"/>
  <c r="AB94" i="2" s="1"/>
  <c r="AA11" i="2"/>
  <c r="Z11" i="2"/>
  <c r="Z94" i="2" s="1"/>
  <c r="Y11" i="2"/>
  <c r="X11" i="2"/>
  <c r="X94" i="2" s="1"/>
  <c r="W11" i="2"/>
  <c r="V11" i="2"/>
  <c r="V94" i="2" s="1"/>
  <c r="U11" i="2"/>
  <c r="T11" i="2"/>
  <c r="T94" i="2" s="1"/>
  <c r="S11" i="2"/>
  <c r="R11" i="2"/>
  <c r="R94" i="2" s="1"/>
  <c r="Q11" i="2"/>
  <c r="P11" i="2"/>
  <c r="P94" i="2" s="1"/>
  <c r="O11" i="2"/>
  <c r="N11" i="2"/>
  <c r="N94" i="2" s="1"/>
  <c r="M11" i="2"/>
  <c r="L11" i="2"/>
  <c r="L94" i="2" s="1"/>
  <c r="K11" i="2"/>
  <c r="J11" i="2"/>
  <c r="J94" i="2" s="1"/>
  <c r="I11" i="2"/>
  <c r="H11" i="2"/>
  <c r="H94" i="2" s="1"/>
  <c r="G11" i="2"/>
  <c r="F11" i="2"/>
  <c r="F94" i="2" s="1"/>
  <c r="E11" i="2"/>
  <c r="D11" i="2"/>
  <c r="D94" i="2" s="1"/>
  <c r="C11" i="2"/>
  <c r="B11" i="2"/>
  <c r="B94" i="2" s="1"/>
  <c r="A11" i="2"/>
  <c r="BJ10" i="2"/>
  <c r="AD10" i="2"/>
  <c r="A10" i="2"/>
  <c r="BJ9" i="2"/>
  <c r="AD9" i="2"/>
  <c r="A9" i="2"/>
  <c r="D110" i="1"/>
  <c r="D108" i="1"/>
  <c r="D106" i="1"/>
  <c r="D105" i="1"/>
  <c r="D103" i="1"/>
  <c r="J93" i="1"/>
  <c r="I93" i="1"/>
  <c r="H93" i="1"/>
  <c r="G93" i="1"/>
  <c r="F93" i="1"/>
  <c r="E93" i="1"/>
  <c r="O92" i="1"/>
  <c r="K92" i="1"/>
  <c r="A92" i="1"/>
  <c r="O89" i="1"/>
  <c r="K89" i="1"/>
  <c r="A89" i="1"/>
  <c r="O88" i="1"/>
  <c r="K88" i="1"/>
  <c r="A88" i="1"/>
  <c r="A87" i="1"/>
  <c r="O86" i="1"/>
  <c r="K86" i="1"/>
  <c r="K93" i="1" s="1"/>
  <c r="A86" i="1"/>
  <c r="J82" i="1"/>
  <c r="I82" i="1"/>
  <c r="H82" i="1"/>
  <c r="G82" i="1"/>
  <c r="F82" i="1"/>
  <c r="E83" i="1" s="1"/>
  <c r="E82" i="1"/>
  <c r="O80" i="1"/>
  <c r="K80" i="1"/>
  <c r="A80" i="1"/>
  <c r="A79" i="1"/>
  <c r="O78" i="1"/>
  <c r="K78" i="1"/>
  <c r="A78" i="1"/>
  <c r="O77" i="1"/>
  <c r="K77" i="1"/>
  <c r="A77" i="1"/>
  <c r="O76" i="1"/>
  <c r="K76" i="1"/>
  <c r="A76" i="1"/>
  <c r="O75" i="1"/>
  <c r="K75" i="1"/>
  <c r="K82" i="1" s="1"/>
  <c r="A75" i="1"/>
  <c r="A74" i="1"/>
  <c r="O73" i="1"/>
  <c r="K73" i="1"/>
  <c r="A73" i="1"/>
  <c r="J69" i="1"/>
  <c r="J83" i="1" s="1"/>
  <c r="I69" i="1"/>
  <c r="H69" i="1"/>
  <c r="G69" i="1"/>
  <c r="F69" i="1"/>
  <c r="E69" i="1"/>
  <c r="O68" i="1"/>
  <c r="K68" i="1"/>
  <c r="A68" i="1"/>
  <c r="O67" i="1"/>
  <c r="K67" i="1"/>
  <c r="A67" i="1"/>
  <c r="A66" i="1"/>
  <c r="O65" i="1"/>
  <c r="K65" i="1"/>
  <c r="A65" i="1"/>
  <c r="O64" i="1"/>
  <c r="K64" i="1"/>
  <c r="A64" i="1"/>
  <c r="O63" i="1"/>
  <c r="K63" i="1"/>
  <c r="A63" i="1"/>
  <c r="O62" i="1"/>
  <c r="K62" i="1"/>
  <c r="A62" i="1"/>
  <c r="O61" i="1"/>
  <c r="K61" i="1"/>
  <c r="K69" i="1" s="1"/>
  <c r="A61" i="1"/>
  <c r="J57" i="1"/>
  <c r="I57" i="1"/>
  <c r="H57" i="1"/>
  <c r="G57" i="1"/>
  <c r="F57" i="1"/>
  <c r="E57" i="1"/>
  <c r="O56" i="1"/>
  <c r="K56" i="1"/>
  <c r="A56" i="1"/>
  <c r="O55" i="1"/>
  <c r="K55" i="1"/>
  <c r="A55" i="1"/>
  <c r="O54" i="1"/>
  <c r="K54" i="1"/>
  <c r="A54" i="1"/>
  <c r="O53" i="1"/>
  <c r="K53" i="1"/>
  <c r="A53" i="1"/>
  <c r="O52" i="1"/>
  <c r="K52" i="1"/>
  <c r="A52" i="1"/>
  <c r="O51" i="1"/>
  <c r="K51" i="1"/>
  <c r="A51" i="1"/>
  <c r="O50" i="1"/>
  <c r="K50" i="1"/>
  <c r="K57" i="1" s="1"/>
  <c r="A50" i="1"/>
  <c r="J46" i="1"/>
  <c r="I46" i="1"/>
  <c r="H46" i="1"/>
  <c r="G46" i="1"/>
  <c r="F46" i="1"/>
  <c r="E46" i="1"/>
  <c r="E47" i="1" s="1"/>
  <c r="O45" i="1"/>
  <c r="K45" i="1"/>
  <c r="A45" i="1"/>
  <c r="O44" i="1"/>
  <c r="K44" i="1"/>
  <c r="A44" i="1"/>
  <c r="O43" i="1"/>
  <c r="K43" i="1"/>
  <c r="A43" i="1"/>
  <c r="O42" i="1"/>
  <c r="K42" i="1"/>
  <c r="A42" i="1"/>
  <c r="O41" i="1"/>
  <c r="K41" i="1"/>
  <c r="A41" i="1"/>
  <c r="O40" i="1"/>
  <c r="K40" i="1"/>
  <c r="A40" i="1"/>
  <c r="O39" i="1"/>
  <c r="K39" i="1"/>
  <c r="K46" i="1" s="1"/>
  <c r="A39" i="1"/>
  <c r="J35" i="1"/>
  <c r="I35" i="1"/>
  <c r="H35" i="1"/>
  <c r="G35" i="1"/>
  <c r="F35" i="1"/>
  <c r="E35" i="1"/>
  <c r="O34" i="1"/>
  <c r="K34" i="1"/>
  <c r="A34" i="1"/>
  <c r="O33" i="1"/>
  <c r="K33" i="1"/>
  <c r="A33" i="1"/>
  <c r="O32" i="1"/>
  <c r="K32" i="1"/>
  <c r="A32" i="1"/>
  <c r="O31" i="1"/>
  <c r="K31" i="1"/>
  <c r="A31" i="1"/>
  <c r="O30" i="1"/>
  <c r="K30" i="1"/>
  <c r="O29" i="1"/>
  <c r="K29" i="1"/>
  <c r="A29" i="1"/>
  <c r="O28" i="1"/>
  <c r="K28" i="1"/>
  <c r="A28" i="1"/>
  <c r="O27" i="1"/>
  <c r="K27" i="1"/>
  <c r="K35" i="1" s="1"/>
  <c r="A27" i="1"/>
  <c r="O26" i="1"/>
  <c r="K26" i="1"/>
  <c r="A26" i="1"/>
  <c r="J22" i="1"/>
  <c r="J36" i="1" s="1"/>
  <c r="I22" i="1"/>
  <c r="H22" i="1"/>
  <c r="G22" i="1"/>
  <c r="F22" i="1"/>
  <c r="E22" i="1"/>
  <c r="O21" i="1"/>
  <c r="K21" i="1"/>
  <c r="A20" i="1"/>
  <c r="O19" i="1"/>
  <c r="K19" i="1"/>
  <c r="A19" i="1"/>
  <c r="O17" i="1"/>
  <c r="K17" i="1"/>
  <c r="A17" i="1"/>
  <c r="O16" i="1"/>
  <c r="K16" i="1"/>
  <c r="A16" i="1"/>
  <c r="O15" i="1"/>
  <c r="K15" i="1"/>
  <c r="A15" i="1"/>
  <c r="O14" i="1"/>
  <c r="K14" i="1"/>
  <c r="A14" i="1"/>
  <c r="O13" i="1"/>
  <c r="K13" i="1"/>
  <c r="A13" i="1"/>
  <c r="O12" i="1"/>
  <c r="K12" i="1"/>
  <c r="A12" i="1"/>
  <c r="O11" i="1"/>
  <c r="K11" i="1"/>
  <c r="K22" i="1" s="1"/>
  <c r="A11" i="1"/>
  <c r="K7" i="1"/>
  <c r="D7" i="1"/>
  <c r="C3" i="4" s="1"/>
  <c r="E96" i="1" l="1"/>
  <c r="G96" i="1"/>
  <c r="I96" i="1"/>
  <c r="E23" i="1"/>
  <c r="E36" i="1"/>
  <c r="J58" i="1"/>
  <c r="E58" i="1"/>
  <c r="E70" i="1"/>
  <c r="F96" i="1"/>
  <c r="H96" i="1"/>
  <c r="D107" i="1" s="1"/>
  <c r="J96" i="1"/>
  <c r="D104" i="1" s="1"/>
  <c r="D109" i="1" s="1"/>
  <c r="C94" i="2"/>
  <c r="E94" i="2"/>
  <c r="G94" i="2"/>
  <c r="I94" i="2"/>
  <c r="K94" i="2"/>
  <c r="M94" i="2"/>
  <c r="O94" i="2"/>
  <c r="Q94" i="2"/>
  <c r="S94" i="2"/>
  <c r="U94" i="2"/>
  <c r="W94" i="2"/>
  <c r="Y94" i="2"/>
  <c r="AA94" i="2"/>
  <c r="AC94" i="2"/>
  <c r="AE94" i="2"/>
  <c r="AG94" i="2"/>
  <c r="AI94" i="2"/>
  <c r="AK94" i="2"/>
  <c r="AM94" i="2"/>
  <c r="AO94" i="2"/>
  <c r="AQ94" i="2"/>
  <c r="AS94" i="2"/>
  <c r="AU94" i="2"/>
  <c r="AW94" i="2"/>
  <c r="AY94" i="2"/>
  <c r="BA94" i="2"/>
  <c r="BC94" i="2"/>
  <c r="BE94" i="2"/>
  <c r="BG94" i="2"/>
  <c r="BI94" i="2"/>
  <c r="BK94" i="2"/>
  <c r="BM94" i="2"/>
  <c r="BO94" i="2"/>
  <c r="BQ94" i="2"/>
  <c r="A102" i="2"/>
  <c r="E94" i="1"/>
  <c r="C3" i="3"/>
  <c r="C3" i="5"/>
  <c r="E97" i="1" l="1"/>
  <c r="D100" i="1" s="1"/>
  <c r="D102" i="1" s="1"/>
</calcChain>
</file>

<file path=xl/sharedStrings.xml><?xml version="1.0" encoding="utf-8"?>
<sst xmlns="http://schemas.openxmlformats.org/spreadsheetml/2006/main" count="1020" uniqueCount="427">
  <si>
    <t>Automatyka i Robotyka - I stopień, PRK 6, studia stacjonarne, profil ogólnoakademicki</t>
  </si>
  <si>
    <t>Program kształcenia na kierunku:</t>
  </si>
  <si>
    <t>Automatyka i Robotyka,  studia pierwszego stopnia, poziom Polskiej Ramy Kwalifikacji - szósty, studia stacjonarne, profil ogólnoakademicki</t>
  </si>
  <si>
    <t>Dziedzina: nauki inżynieryjno-techniczne</t>
  </si>
  <si>
    <t>Dyscyplina: automatyka, elektronika, elektrotechnika i technologie kosmiczne</t>
  </si>
  <si>
    <t>Nadawany tytuł zawodowy: inżynier</t>
  </si>
  <si>
    <t>Semestr 1:</t>
  </si>
  <si>
    <t>PRK 6</t>
  </si>
  <si>
    <t>Nies</t>
  </si>
  <si>
    <t>Sym.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</si>
  <si>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</si>
  <si>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</si>
  <si>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</si>
  <si>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</si>
  <si>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</si>
  <si>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</si>
  <si>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</si>
  <si>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</si>
  <si>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</si>
  <si>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</si>
  <si>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Podst.</t>
  </si>
  <si>
    <t>Bad.</t>
  </si>
  <si>
    <t>K</t>
  </si>
  <si>
    <t>Sem:</t>
  </si>
  <si>
    <t>Wiedza</t>
  </si>
  <si>
    <t>Umiejętnosci</t>
  </si>
  <si>
    <t>Kompetencje</t>
  </si>
  <si>
    <t>Analiza matematyczna</t>
  </si>
  <si>
    <t>E</t>
  </si>
  <si>
    <t>K1_W1,</t>
  </si>
  <si>
    <t>K1_U1,</t>
  </si>
  <si>
    <t>K1_K1, K1_K3,</t>
  </si>
  <si>
    <t>Probabilistyka i statystyka</t>
  </si>
  <si>
    <t>K1_K1, K1_K6,</t>
  </si>
  <si>
    <t>Algebra z geometrią</t>
  </si>
  <si>
    <t>K1_K1,</t>
  </si>
  <si>
    <t>Fizyka</t>
  </si>
  <si>
    <t>K1_W2, K1_W3,</t>
  </si>
  <si>
    <t>K1_K1, K1_K5,</t>
  </si>
  <si>
    <t>RB: usunąłem U2, bo schematy będą na lab.</t>
  </si>
  <si>
    <t>Podstawy informatyki</t>
  </si>
  <si>
    <t>K1_W8, K1_W9,</t>
  </si>
  <si>
    <t>K1_K2, K1_K5,</t>
  </si>
  <si>
    <t>Podstawy przetwarzania danych</t>
  </si>
  <si>
    <t>K1_W8,</t>
  </si>
  <si>
    <t>K1_U1, K1_U26,</t>
  </si>
  <si>
    <t>RB: powieliłem efekty z PSiO</t>
  </si>
  <si>
    <t>Technologie informacyjne</t>
  </si>
  <si>
    <t>K1_W10, K1_W23,</t>
  </si>
  <si>
    <t>K1_U3, K1_U8,</t>
  </si>
  <si>
    <t>K1_K1, K1_K7,</t>
  </si>
  <si>
    <t>Podstawowe szkolenie z zakresu BHP</t>
  </si>
  <si>
    <t>K1_W24,</t>
  </si>
  <si>
    <t>K1_U1, K1_U16, K1_U19, K1_U31,</t>
  </si>
  <si>
    <t>K1_K1, K1_K2, K1_K3,</t>
  </si>
  <si>
    <t>Bezpieczeństwo systemów i ochrona własności intelektualnej</t>
  </si>
  <si>
    <t>K1_W24, K1_W26,</t>
  </si>
  <si>
    <t>Szkolenie biblioteczne</t>
  </si>
  <si>
    <t>Wychowanie fizyczne</t>
  </si>
  <si>
    <t>obi</t>
  </si>
  <si>
    <t>K1_K3,</t>
  </si>
  <si>
    <t xml:space="preserve">Razem godz.: </t>
  </si>
  <si>
    <t>Semestr 2:</t>
  </si>
  <si>
    <t>Równania różniczkowe i przekształcenia całkowe</t>
  </si>
  <si>
    <t>K1_W1, K1_W5,</t>
  </si>
  <si>
    <t>K1_U1, K1_U9,</t>
  </si>
  <si>
    <t>K1_U1, K1_U2,</t>
  </si>
  <si>
    <t>Teoria obwodów</t>
  </si>
  <si>
    <t>K1_W1, K1_W6,</t>
  </si>
  <si>
    <t>K1_U14, K1_U15,</t>
  </si>
  <si>
    <t>K1_K5,</t>
  </si>
  <si>
    <t>Mechanika i wytrzymałość materiałów</t>
  </si>
  <si>
    <t>K1_W2, K1_W3, K1_W4,</t>
  </si>
  <si>
    <t>K1_U25,</t>
  </si>
  <si>
    <t>RB: dodałem W4</t>
  </si>
  <si>
    <t>Metody numeryczne i symulacja</t>
  </si>
  <si>
    <t>K1_W1, K1_W10,</t>
  </si>
  <si>
    <t>K1_U10,</t>
  </si>
  <si>
    <t>Programowanie strukturalne i obiektowe</t>
  </si>
  <si>
    <t>K1_U26,</t>
  </si>
  <si>
    <r>
      <rPr>
        <b/>
        <sz val="10"/>
        <color rgb="FF0000FF"/>
        <rFont val="Arial"/>
      </rPr>
      <t>Przedmiot obieralny 1 - nauki społeczne:</t>
    </r>
    <r>
      <rPr>
        <b/>
        <sz val="10"/>
        <color theme="1"/>
        <rFont val="Arial"/>
      </rPr>
      <t xml:space="preserve"> 
1) Zarządzanie mikro i małym przedsiębiorstwem 
2) Zarządzanie projektami</t>
    </r>
  </si>
  <si>
    <t>K1_W25, K1_W27, K1_W28,</t>
  </si>
  <si>
    <t>K1_U20, K1_U30, K1_U31,</t>
  </si>
  <si>
    <t>K1_K6,</t>
  </si>
  <si>
    <t>Język obcy</t>
  </si>
  <si>
    <t>K1_U1, K1_U4, K1_U5, K1_U7,</t>
  </si>
  <si>
    <t>K1_K1, K1_K4,</t>
  </si>
  <si>
    <t xml:space="preserve">Cały rok: </t>
  </si>
  <si>
    <t>Semestr 3:</t>
  </si>
  <si>
    <t>Przetwarzanie sygnałów</t>
  </si>
  <si>
    <t>K1_W1, K1_W5, K1_W10,</t>
  </si>
  <si>
    <t>K1_U9,</t>
  </si>
  <si>
    <t>RB: efekty takie jak TiPS</t>
  </si>
  <si>
    <t>Podstawy automatyki</t>
  </si>
  <si>
    <t xml:space="preserve">E </t>
  </si>
  <si>
    <t>K1_W2, K1_W5,</t>
  </si>
  <si>
    <t>K1_U2, K1_U10, K1_U12, K1_U14,</t>
  </si>
  <si>
    <t>Podstawy robotyki</t>
  </si>
  <si>
    <t>K1_W15, K1_W21, K1_W23,</t>
  </si>
  <si>
    <t>K1_U1, K1_U11, K1_U24,</t>
  </si>
  <si>
    <t>Podstawy elektroniki</t>
  </si>
  <si>
    <t>K1_W12,</t>
  </si>
  <si>
    <t>K1_U2, K1_U15;, K1_U25,</t>
  </si>
  <si>
    <t>Systemy czasu rzeczywistego</t>
  </si>
  <si>
    <t>K1_W9, K1_W13, K1_W19,</t>
  </si>
  <si>
    <t>K1_U26, K1_U27, K1_U28,</t>
  </si>
  <si>
    <t>Grafika inżynierska</t>
  </si>
  <si>
    <t>K1_W3, K1_W4, K1_W20, K1_W23,</t>
  </si>
  <si>
    <t>K1_U2,K1_U23, K1_U24, K1_U25,</t>
  </si>
  <si>
    <t>Semestr 4:</t>
  </si>
  <si>
    <t>Przetwarzanie informacji</t>
  </si>
  <si>
    <t>RB: efekty takie jak TiPS ?</t>
  </si>
  <si>
    <t>Sterowanie procesami ciągłymi i dyskretnymi</t>
  </si>
  <si>
    <t>K1_W14, K1_W16, K1_W17,</t>
  </si>
  <si>
    <t xml:space="preserve">K1_U10, K1_U11, K1_U12, K1_U24, K1_U29, </t>
  </si>
  <si>
    <t>K1_K4, K1_K5,</t>
  </si>
  <si>
    <t>Modelowanie i sterowanie robotów</t>
  </si>
  <si>
    <t>K1_W3, K1_W15, K1_W21, K1_W23,</t>
  </si>
  <si>
    <t>K1_U2, K1_U11, K1_U17, K1_U19,</t>
  </si>
  <si>
    <t>RB: dodałem W15, U19</t>
  </si>
  <si>
    <t>Programowanie sterowników PLC i regulatorów przemysłowych</t>
  </si>
  <si>
    <t>K1_W13, K1_W16, K1_W19, K1_W23,</t>
  </si>
  <si>
    <t>K1_U18, K1_U24, K1_U27,</t>
  </si>
  <si>
    <t>Technika cyfrowa</t>
  </si>
  <si>
    <t xml:space="preserve"> </t>
  </si>
  <si>
    <t>K1_U3, K1_U15, K1_U25,</t>
  </si>
  <si>
    <t>Metrologia</t>
  </si>
  <si>
    <t>K1_W6, K1_W11,</t>
  </si>
  <si>
    <t>K1_U14, K1_U19,</t>
  </si>
  <si>
    <t>RB: dodałem W6, U19</t>
  </si>
  <si>
    <t>Semestr 5:</t>
  </si>
  <si>
    <t>Teoria sterowania</t>
  </si>
  <si>
    <t>K1_W1, K1_W14, K1_W21,</t>
  </si>
  <si>
    <t>K1_U1, K1_U12, K1_U29,</t>
  </si>
  <si>
    <t>Identyfikacja systemów</t>
  </si>
  <si>
    <t>K1, W1, K1_W11, K1_W17,</t>
  </si>
  <si>
    <t>K1_U4, K1_U5, K1_U9, K1_U11, K1_U14, K1_U24,</t>
  </si>
  <si>
    <t>K1_K3, K1_K5,</t>
  </si>
  <si>
    <t>Systemy mikroprocesorowe</t>
  </si>
  <si>
    <t>K1_W9, K1_W13, K1_W20,</t>
  </si>
  <si>
    <t>K1_U2, K1_U13, K1_U22, K1_U27,</t>
  </si>
  <si>
    <t>Elementy i urządzenia automatyki</t>
  </si>
  <si>
    <t>K1_W11, K1_W18, K1_W20, K1_W22,</t>
  </si>
  <si>
    <t>K1_U2, K1_U11, K1_U14, K1_U15, K1_U19, K1_U21,</t>
  </si>
  <si>
    <t>RB: dodałem U19, U21</t>
  </si>
  <si>
    <t>Napędy przekształtnikowe</t>
  </si>
  <si>
    <t>K1_W18, K1_W20,</t>
  </si>
  <si>
    <t>K1_U11, K1_U15, K1_U29,</t>
  </si>
  <si>
    <r>
      <rPr>
        <b/>
        <sz val="10"/>
        <color rgb="FF0000FF"/>
        <rFont val="Arial"/>
      </rPr>
      <t>Przedmiot obieralny 2:</t>
    </r>
    <r>
      <rPr>
        <b/>
        <sz val="10"/>
        <color theme="1"/>
        <rFont val="Arial"/>
      </rPr>
      <t xml:space="preserve"> 
1) Narzędzia i oprogramowanie dla przemysłowych systemów sterowania
2) Narzędzia i oprogramowanie dla systemów robotycznych</t>
    </r>
    <r>
      <rPr>
        <b/>
        <sz val="10"/>
        <color rgb="FF00B0F0"/>
        <rFont val="Arial"/>
      </rPr>
      <t xml:space="preserve"> </t>
    </r>
  </si>
  <si>
    <t>#REF!</t>
  </si>
  <si>
    <t>*</t>
  </si>
  <si>
    <t>K1_W10, K1_W18, K1_W20, K1_W21, K1_W28,</t>
  </si>
  <si>
    <t>K1_U10, K1_U22, K1_U26,</t>
  </si>
  <si>
    <t>Efekty przeniesione z NiOSR
RB: dodałem W10,W18,</t>
  </si>
  <si>
    <r>
      <rPr>
        <b/>
        <sz val="10"/>
        <color rgb="FF0000FF"/>
        <rFont val="Arial"/>
      </rPr>
      <t xml:space="preserve">Przedmiot obieralny 3:
</t>
    </r>
    <r>
      <rPr>
        <b/>
        <sz val="10"/>
        <color theme="1"/>
        <rFont val="Arial"/>
      </rPr>
      <t xml:space="preserve">1) Automatyka w budynkach inteligentnych
2) Reprogramowalne układy elektroniczne w sterowaniu
</t>
    </r>
  </si>
  <si>
    <t>K1_W9, K1_W19,</t>
  </si>
  <si>
    <t>K1_U13, K1_U18, K1_U23, K1_U28,</t>
  </si>
  <si>
    <t>Efekty przeniesione z RUE
RB: odjąć W9 ?</t>
  </si>
  <si>
    <t>Semestr 6:</t>
  </si>
  <si>
    <t>Projektowanie układów regulacji</t>
  </si>
  <si>
    <t>K1_W1, K1_W12, K1_W14, K1_W17, K1_W19,</t>
  </si>
  <si>
    <t>K1_U9, K1_U22, K1_U24, K1_U29,</t>
  </si>
  <si>
    <t>Wprowadzenie do sztucznej inteligencji</t>
  </si>
  <si>
    <t>K1_W7, K1_W21, K1_W28,</t>
  </si>
  <si>
    <t>K1_U9, K1_U21, K1_U26,</t>
  </si>
  <si>
    <t>K1_K2, K1_K7,</t>
  </si>
  <si>
    <r>
      <rPr>
        <b/>
        <sz val="10"/>
        <color rgb="FF0000FF"/>
        <rFont val="Arial"/>
      </rPr>
      <t>Przedmiot obieralny 4:</t>
    </r>
    <r>
      <rPr>
        <b/>
        <sz val="10"/>
        <color theme="1"/>
        <rFont val="Arial"/>
      </rPr>
      <t xml:space="preserve">  
1) Aplikacje mobilne
2) Systemy rozproszone automatyki</t>
    </r>
  </si>
  <si>
    <t>K1_U8, K1_U13, K1_U23,  K1_U26, K1_U27, K1_U28,</t>
  </si>
  <si>
    <r>
      <rPr>
        <b/>
        <sz val="10"/>
        <color rgb="FF0000FF"/>
        <rFont val="Arial"/>
      </rPr>
      <t>Przedmiot obieralny 5:</t>
    </r>
    <r>
      <rPr>
        <b/>
        <sz val="10"/>
        <color theme="1"/>
        <rFont val="Arial"/>
      </rPr>
      <t xml:space="preserve"> 
1) Automatyka układów napędowych
2) Serwonapędy w automatyce</t>
    </r>
  </si>
  <si>
    <t>K1_W18, K1_W20, K1_W22,</t>
  </si>
  <si>
    <t>K1_U1, K1_U11, K1_U22,</t>
  </si>
  <si>
    <r>
      <rPr>
        <b/>
        <sz val="10"/>
        <color rgb="FF0000FF"/>
        <rFont val="Arial"/>
      </rPr>
      <t xml:space="preserve">Przedmiot obieralny 6:
</t>
    </r>
    <r>
      <rPr>
        <b/>
        <sz val="10"/>
        <color theme="1"/>
        <rFont val="Arial"/>
      </rPr>
      <t>1) Układy sterowania optymalnego
2) Zastosowania sterowników przemysłowych</t>
    </r>
  </si>
  <si>
    <r>
      <rPr>
        <b/>
        <sz val="10"/>
        <color rgb="FF0000FF"/>
        <rFont val="Arial"/>
      </rPr>
      <t>Przedmiot obieralny 7:</t>
    </r>
    <r>
      <rPr>
        <b/>
        <sz val="10"/>
        <color theme="1"/>
        <rFont val="Arial"/>
      </rPr>
      <t xml:space="preserve">
1) Energoelektronika
2) Projektowanie układów elektronicznych i elektrycznych</t>
    </r>
  </si>
  <si>
    <t>K1_W12, K1_W20, K1_W21,</t>
  </si>
  <si>
    <t>K1_U13, K1_U15, K1_U22, K1_U25,</t>
  </si>
  <si>
    <t>K1_K1, K1_K2, K1_K5,</t>
  </si>
  <si>
    <t>RB:
nowa para przedmiotów;
efekty wymieszane</t>
  </si>
  <si>
    <r>
      <rPr>
        <b/>
        <sz val="10"/>
        <color rgb="FF0000FF"/>
        <rFont val="Arial"/>
      </rPr>
      <t xml:space="preserve">Przedmiot obieralny 8: </t>
    </r>
    <r>
      <rPr>
        <b/>
        <sz val="10"/>
        <color theme="1"/>
        <rFont val="Arial"/>
      </rPr>
      <t xml:space="preserve">
1) Aplikacje Internetu rzeczy
2) Wprowadzenie do przetwarzania obrazów</t>
    </r>
  </si>
  <si>
    <t>K1_W8, K1_W9, K1_W20, K1_W21, K1_W28,</t>
  </si>
  <si>
    <t xml:space="preserve">K1_U21, K1_U22, K1_U23, K1_U26, </t>
  </si>
  <si>
    <t>RB:
nowa para przedmiotów;
efekty wymieszane
tu jeszcze pasuje W13</t>
  </si>
  <si>
    <t>Projekt przejściowy</t>
  </si>
  <si>
    <t>K1_W20, K1_W21,</t>
  </si>
  <si>
    <t>K1_U2, K1_U6, K1_U30,</t>
  </si>
  <si>
    <t>K_K1, K1_K3, 
K1 _K4,</t>
  </si>
  <si>
    <t>Praktyka zawodowa (4 tyg.)</t>
  </si>
  <si>
    <t>K1_W21, K1_W24, K1_W25, K1_W26, K1_W27,</t>
  </si>
  <si>
    <t>K1_U2, K1_U19, K1_U23,</t>
  </si>
  <si>
    <t>K1_K2, K1_K3, K1_K4, K1_K5, K1_K6,</t>
  </si>
  <si>
    <t>Semestr 7:</t>
  </si>
  <si>
    <r>
      <rPr>
        <b/>
        <sz val="10"/>
        <color rgb="FF0000FF"/>
        <rFont val="Arial"/>
      </rPr>
      <t>Przedmiot obieralny 9:</t>
    </r>
    <r>
      <rPr>
        <b/>
        <sz val="10"/>
        <color theme="1"/>
        <rFont val="Arial"/>
      </rPr>
      <t xml:space="preserve"> 
1) Systemy SCADA
2) Zautomatyzowane systemy wytwórcze</t>
    </r>
  </si>
  <si>
    <t>K1_W10, K1_W20, K1_W21, K1_W22, K1_W23,</t>
  </si>
  <si>
    <t>K1_U11, K1_U13, K1_U20, K1_U24,</t>
  </si>
  <si>
    <t>K1_K3, K1_K4, K1_K5,</t>
  </si>
  <si>
    <r>
      <rPr>
        <b/>
        <sz val="10"/>
        <color rgb="FF0000FF"/>
        <rFont val="Arial"/>
      </rPr>
      <t xml:space="preserve">Przedmiot obieralny 10:
</t>
    </r>
    <r>
      <rPr>
        <b/>
        <sz val="10"/>
        <color theme="1"/>
        <rFont val="Arial"/>
      </rPr>
      <t>1) Monitoring i sterowanie w inżynierii środowiska
2) Programowanie robotów i planowanie zadań</t>
    </r>
  </si>
  <si>
    <t>K1_W10, K1_W16, K1_W18, K1_W23,</t>
  </si>
  <si>
    <t>K1_U10, K1_U13, K1_U17, K1_U19,  K1_U24, K1_U28,</t>
  </si>
  <si>
    <t>RB:
nowa para przedmiotów;
efekty wymieszane
tu jeszcze pasuje W15 (do Monitoringu tak średnio...)</t>
  </si>
  <si>
    <r>
      <rPr>
        <b/>
        <sz val="10"/>
        <color rgb="FF0000FF"/>
        <rFont val="Arial"/>
      </rPr>
      <t>Przedmiot obieralny 11:</t>
    </r>
    <r>
      <rPr>
        <b/>
        <sz val="10"/>
        <color theme="1"/>
        <rFont val="Arial"/>
      </rPr>
      <t xml:space="preserve"> 
1) Sieci komputerowe
2) Sterowniki programowalne i sieci przemysłowe</t>
    </r>
  </si>
  <si>
    <t>K1_W9, K1_W13, K1_W22,</t>
  </si>
  <si>
    <t xml:space="preserve">K1_U1, K1_U2, K1_U28, </t>
  </si>
  <si>
    <t>K1_K1, K1_K2, K1_K4, K1_K5,</t>
  </si>
  <si>
    <r>
      <rPr>
        <b/>
        <sz val="10"/>
        <color rgb="FF0000FF"/>
        <rFont val="Arial"/>
      </rPr>
      <t>Przedmiot obieralny 12 - nauki humanistyczne:</t>
    </r>
    <r>
      <rPr>
        <b/>
        <sz val="10"/>
        <color rgb="FF000000"/>
        <rFont val="Arial"/>
      </rPr>
      <t xml:space="preserve">
1) Etyka 
2) Filozofia
3) Metodologia nauk dla inżynierów</t>
    </r>
  </si>
  <si>
    <t>K1_W23, K1_W24, K1_W26,</t>
  </si>
  <si>
    <t>K1_U3, K1_U4, K1_U5, K1_U6, K1_U16,</t>
  </si>
  <si>
    <t>Przygotowanie do badań naukowych</t>
  </si>
  <si>
    <t>K1_W21, K1_W23,</t>
  </si>
  <si>
    <t>K1_U1, K1_U3, K1_U6,</t>
  </si>
  <si>
    <t>Seminarium dyplomowe</t>
  </si>
  <si>
    <t>K1_W21, K1_W23, K1_W26,</t>
  </si>
  <si>
    <t>K1_U3, K1_U4, K1_U5, K1_U6, K1_U8,</t>
  </si>
  <si>
    <t>K1_K1, K1_K3, K1_K4, K1_K5, K1_K7,</t>
  </si>
  <si>
    <t>Przygotowanie pracy dyplomowej</t>
  </si>
  <si>
    <t>K1_W20, K1_W21, K1_W26,</t>
  </si>
  <si>
    <t>K1_U1, K1_U2, K1_U4, K1_U6, K1_U23, K1_U24,</t>
  </si>
  <si>
    <t xml:space="preserve">K1_K1, K1_K3, K1_K4, K1_K5, K1_K7, </t>
  </si>
  <si>
    <t>Podsumowanie wszystkich semestrów</t>
  </si>
  <si>
    <t>Podsumowanie Programu Kształcenia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</si>
  <si>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</si>
  <si>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</si>
  <si>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</si>
  <si>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stacjonarnych 0,5*(210p.ECTS*25)</t>
  </si>
  <si>
    <t>Liczba punktów ECTS:</t>
  </si>
  <si>
    <t>Punkty ECTS modułów obieralnych:</t>
  </si>
  <si>
    <t>Wymagana liczba punktów ECTS modułów obieralnych 30% z 210</t>
  </si>
  <si>
    <t>Łączny wymiar zajęć laboratoryjnych i projektowych</t>
  </si>
  <si>
    <t>Liczba punktów ECTS z zajęć z zakresu nauk podstawowych</t>
  </si>
  <si>
    <r>
      <rPr>
        <b/>
        <sz val="12"/>
        <color rgb="FFFF0000"/>
        <rFont val="Arial"/>
      </rPr>
      <t>Stosowane metody weryfikacji efektów uczenia się</t>
    </r>
    <r>
      <rPr>
        <b/>
        <sz val="12"/>
        <color rgb="FFFFFFFF"/>
        <rFont val="Arial CE"/>
      </rPr>
      <t xml:space="preserve"> </t>
    </r>
    <r>
      <rPr>
        <b/>
        <sz val="10"/>
        <color rgb="FFFFFFFF"/>
        <rFont val="Arial CE"/>
      </rPr>
      <t>- szczegółowy opis metod weryfikacji (sposobów sprawdzenia czy zamierzone efekty uczenia się zostały osiągnięte) dla poszczególnych przedmiotów znajduje się na kartach ECTS - do zaliczenia danego przedmiotu, konieczne jest osiągnięcie wszystkich zakładanych efektów uczenia się.</t>
    </r>
  </si>
  <si>
    <r>
      <rPr>
        <b/>
        <sz val="10"/>
        <color rgb="FFFF0000"/>
        <rFont val="Arial"/>
      </rPr>
      <t>Ocena formująca (inaczej, formatywna), tj .ocena wspomagajaca proces uczenia się:</t>
    </r>
    <r>
      <rPr>
        <b/>
        <sz val="10"/>
        <color rgb="FFFFFFFF"/>
        <rFont val="Arial CE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rgb="FFFF0000"/>
        <rFont val="Arial CE"/>
      </rPr>
      <t>Ocena podsumowująca (inaczej sumatywna), tj. ocens podsumowująca stopień osiągania przez studenta zakładanych efektów uczenia się:</t>
    </r>
    <r>
      <rPr>
        <b/>
        <sz val="10"/>
        <color rgb="FFFFFFFF"/>
        <rFont val="Arial CE"/>
      </rPr>
      <t xml:space="preserve">
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lub w formie testu wielokrotnego wyboru lub w formie kolokwium zaliczeniowego; 
• omówienie wyników egzaminu / kolokwium;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co najmniej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</si>
  <si>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</si>
  <si>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</si>
  <si>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</si>
  <si>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P6S_WG</t>
  </si>
  <si>
    <t>P6S_WK</t>
  </si>
  <si>
    <t>P6S_UW</t>
  </si>
  <si>
    <t>P6S_UK</t>
  </si>
  <si>
    <t>P6S_UU</t>
  </si>
  <si>
    <t>P6S_UO</t>
  </si>
  <si>
    <t>P6S_KK</t>
  </si>
  <si>
    <t>P6S_KR</t>
  </si>
  <si>
    <t>P6S_KO</t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</si>
  <si>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</si>
  <si>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t>K1_W1</t>
  </si>
  <si>
    <t>K1_W2</t>
  </si>
  <si>
    <t>K1_W3</t>
  </si>
  <si>
    <t>K1_W4</t>
  </si>
  <si>
    <t>K1_W5</t>
  </si>
  <si>
    <t>K1_W6</t>
  </si>
  <si>
    <t>K1_W7</t>
  </si>
  <si>
    <t>K1_W8</t>
  </si>
  <si>
    <t>K1_W9</t>
  </si>
  <si>
    <t>K1_W10</t>
  </si>
  <si>
    <t>K1_W11</t>
  </si>
  <si>
    <t>K1_W12</t>
  </si>
  <si>
    <t>K1_W13</t>
  </si>
  <si>
    <t>K1_W14</t>
  </si>
  <si>
    <t>K1_W15</t>
  </si>
  <si>
    <t>K1_W16</t>
  </si>
  <si>
    <t>K1_W17</t>
  </si>
  <si>
    <t>K1_W18</t>
  </si>
  <si>
    <t>K1_W19</t>
  </si>
  <si>
    <t>K1_W20</t>
  </si>
  <si>
    <t>K1_W21</t>
  </si>
  <si>
    <t>K1_W22</t>
  </si>
  <si>
    <t>K1_W23</t>
  </si>
  <si>
    <t>K1_W24</t>
  </si>
  <si>
    <t>K1_W25</t>
  </si>
  <si>
    <t>K1_W26</t>
  </si>
  <si>
    <t>K1_W27</t>
  </si>
  <si>
    <t>K1_W28</t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</si>
  <si>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</si>
  <si>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t>K1_U1</t>
  </si>
  <si>
    <t>K1_U2</t>
  </si>
  <si>
    <t>K1_U3</t>
  </si>
  <si>
    <t>K1_U4</t>
  </si>
  <si>
    <t>K1_U5</t>
  </si>
  <si>
    <t>K1_U6</t>
  </si>
  <si>
    <t>K1_U7</t>
  </si>
  <si>
    <t>K1_U8</t>
  </si>
  <si>
    <t>K1_U9</t>
  </si>
  <si>
    <t>K1_U10</t>
  </si>
  <si>
    <t>K1_U11</t>
  </si>
  <si>
    <t>K1_U12</t>
  </si>
  <si>
    <t>K1_U13</t>
  </si>
  <si>
    <t>K1_U14</t>
  </si>
  <si>
    <t>K1_U15</t>
  </si>
  <si>
    <t>K1_U16</t>
  </si>
  <si>
    <t>K1_U17</t>
  </si>
  <si>
    <t>K1_U18</t>
  </si>
  <si>
    <t>K1_U19</t>
  </si>
  <si>
    <t>K1_U20</t>
  </si>
  <si>
    <t>K1_U21</t>
  </si>
  <si>
    <t>K1_U22</t>
  </si>
  <si>
    <t>K1_U23</t>
  </si>
  <si>
    <t>K1_U24</t>
  </si>
  <si>
    <t>K1_U25</t>
  </si>
  <si>
    <t>K1_U26</t>
  </si>
  <si>
    <t>K1_U27</t>
  </si>
  <si>
    <t>K1_U28</t>
  </si>
  <si>
    <t>K1_U29</t>
  </si>
  <si>
    <t>K1_U30</t>
  </si>
  <si>
    <t>K1_U31</t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</si>
  <si>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</si>
  <si>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t>K1_K1</t>
  </si>
  <si>
    <t>K1_K2</t>
  </si>
  <si>
    <t>K1_K3</t>
  </si>
  <si>
    <t>K1_K4</t>
  </si>
  <si>
    <t>K1_K5</t>
  </si>
  <si>
    <t>K1_K6</t>
  </si>
  <si>
    <t>K1_K7</t>
  </si>
  <si>
    <r>
      <rPr>
        <b/>
        <sz val="10"/>
        <color theme="1"/>
        <rFont val="Arial"/>
      </rPr>
      <t xml:space="preserve">Przedmiot </t>
    </r>
    <r>
      <rPr>
        <b/>
        <sz val="10"/>
        <color theme="1"/>
        <rFont val="Calibri"/>
      </rPr>
      <t>↓</t>
    </r>
  </si>
  <si>
    <r>
      <rPr>
        <b/>
        <sz val="10"/>
        <color theme="1"/>
        <rFont val="Arial"/>
      </rPr>
      <t xml:space="preserve">Przedmiot </t>
    </r>
    <r>
      <rPr>
        <b/>
        <sz val="10"/>
        <color theme="1"/>
        <rFont val="Calibri"/>
      </rPr>
      <t>↓</t>
    </r>
  </si>
  <si>
    <r>
      <rPr>
        <b/>
        <sz val="10"/>
        <color theme="1"/>
        <rFont val="Arial"/>
      </rPr>
      <t xml:space="preserve">Przedmiot </t>
    </r>
    <r>
      <rPr>
        <b/>
        <sz val="10"/>
        <color theme="1"/>
        <rFont val="Calibri"/>
      </rPr>
      <t>↓</t>
    </r>
  </si>
  <si>
    <t>Ile razy wybrano →</t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</si>
  <si>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</si>
  <si>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</si>
  <si>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r>
      <rPr>
        <b/>
        <sz val="10"/>
        <color theme="1"/>
        <rFont val="Arial"/>
      </rPr>
      <t xml:space="preserve">Efekt uczenia </t>
    </r>
    <r>
      <rPr>
        <b/>
        <sz val="10"/>
        <color theme="1"/>
        <rFont val="Calibri"/>
      </rPr>
      <t>→</t>
    </r>
  </si>
  <si>
    <t>Symbol       PP</t>
  </si>
  <si>
    <t>Politechnika Poznańska</t>
  </si>
  <si>
    <t>Symbol      PRK 6</t>
  </si>
  <si>
    <t>Efekty uczenia sie - Wiedza</t>
  </si>
  <si>
    <t>1.</t>
  </si>
  <si>
    <t>zna i rozumie w zaawansowanym stopniu wybrane fakty, obiekty i zjawiska oraz dotyczące ich metody i teorie wyjaśniające złożone zależności między nimi, stanowiące wiedzę ogólną z zakresu matematyki, niezbędne do opisu i analizy własności liniowych i podstawowych  nieliniowych systemów dynamicznych i statycznych;</t>
  </si>
  <si>
    <t>zna i rozumie w zaawansowanym stopniu wybrane fakty, obiekty i zjawiska oraz dotyczące ich metody i teorie wyjaśniające złożone zależności między nimi, stanowiące wiedzę z zakresu fizyki niezbędną do zrozumienia podstawowych zjawisk fizycznych występujących w obszarze automatyki i robotyki;</t>
  </si>
  <si>
    <t>ma uporządkowaną i podbudowaną teoretycznie wiedzę ogólną w zakresie mechaniki ogólnej: statyki, kinematyki oraz dynamiki, w tym wiedzę niezbędną do zrozumienia zasad modelowania i konstruowania prostych systemów mechanicznych;</t>
  </si>
  <si>
    <t>ma podstawową wiedzę w zakresie materiałoznawstwa, wytrzymałości i zmęczenia materiałów,zna typowe technologie wytwarzania elementów maszyn;</t>
  </si>
  <si>
    <t>zna i rozumie w zaawansowanym stopniu metody przetwarzania  sygnałów w dziedzinie czasu i częstotliwości; ma uporządkowaną  wiedzę w zakresie teorii sygnałów i informacji;</t>
  </si>
  <si>
    <t>ma uporządkowaną, podbudowaną teoretycznie wiedzę ogólną  w zakresie teorii obwodów elektrycznych oraz elektrotechniki prądu stałego i przemiennego (w tym trójfazowego);</t>
  </si>
  <si>
    <t>ma podstawową wiedzę w zakresie teorii i podstawowych metod sztucznej inteligencji i systemów decyzyjnych;</t>
  </si>
  <si>
    <t>ma uporządkowaną w zaawansowanym stopniu wiedzę w zakresie wybranych algorytmów i struktur danych oraz metodyki i technik programowania proceduralnego i obiektowego;</t>
  </si>
  <si>
    <t xml:space="preserve">K1_W9 </t>
  </si>
  <si>
    <t>ma uporządkowaną wiedzę w zakresie architektur komputerów, systemów i sieci komputerowych oraz systemów operacyjnych w tym systemów operacyjnych czasu rzeczywistego;</t>
  </si>
  <si>
    <t>ma podstawową wiedzę w zakresie obsługi i wykorzystania narzędzi informatycznych przeznaczonych do szybkiego prototypowania oraz  projektowania, symulacji i wizualizacji układów i systemów automatyki i robotyki oraz do zapisu projektu konstrukcji mechanicznych;</t>
  </si>
  <si>
    <t>ma podstawową wiedzę w zakresie metrologii, zna i rozumie metody pomiaru wielkości elektrycznych i nieelektrycznych; zna metody obliczeniowe i narzędzia informatyczne niezbędne do analizy wyników eksperymentu;</t>
  </si>
  <si>
    <t>zna i rozumie w zaawansowanym stopniu teorię i metody w  zakresie zasad działania podstawowych elementów elektronicznych,  analogowych i cyfrowych, wybranych układów i systemów  elektronicznych;</t>
  </si>
  <si>
    <t>zna i rozumie w zaawansowanym stopniu teorię i metody w  zakresie architektury i programowania systemów  mikroprocesorowych, zna i rozumie wybrane języki wysokiego i  niskiego poziomu programowania mikroprocesorów; zna i rozumie  zasadę działania podstawowych modułów peryferyjnych oraz  interfejsów komunikacyjnych stosowanych w systemach  mikroprocesorowych;</t>
  </si>
  <si>
    <t>ma uporządkowaną w zaawansowanym stopniu wiedzę w zakresie teorii liniowych systemów dynamicznych, w tym wybranych metod modelowania i teorii stabilności; zna i rozumie podstawowe własności liniowych elementów dynamicznych w dziedzinie czasu i częstotliwości oraz własności wybranych elementów nieliniowych; zna i rozumie techniki projektowania liniowych układów sterowania korzystające z opisu w przestrzeni stanu;</t>
  </si>
  <si>
    <t>ma uporządkowaną wiedzę w zakresie klasyfikacji, budowy i  struktur kinematycznych, opisu matematycznego, zasad działania  oraz programowania robotów manipulacyjnych; zna i rozumie w  zaawansowanym stopniu opis matematyczny, własności oraz zasady  działania i programowania prostych robotów mobilnych;</t>
  </si>
  <si>
    <t>ma uporządkowaną wiedzę w zakresie struktur i zasad działania analogowych i dyskretnych systemów sterowania (w układzie otwartym i w układzie ze sprzężeniem zwrotnym) oraz liniowych i prostych nieliniowych regulatorów analogowych i cyfrowych;</t>
  </si>
  <si>
    <t>zna i rozumie w zaawansowanym stopniu podstawowe kryteria  syntezy i metody strojenia regulatorów, narzędzia i techniki  automatycznego doboru nastaw regulatorów oraz identyfikacji  obiektów sterowania;</t>
  </si>
  <si>
    <t>ma uporządkowaną w zaawansowanym stopniu  wiedzę w zakresie budowy, zastosowania i sterowania układami wykonawczymi automatyki i robotyki;</t>
  </si>
  <si>
    <t>zna i rozumie w zaawansowanym stopniu budowę i zasady działania programowalnych sterowników przemysłowych a także ich analogowych i cyfrowych układów peryferyjnych; zna i rozumie zasadę działania podstawowych interfejsów komunikacyjnych stosowanych w przemysłowych systemach sterowania;</t>
  </si>
  <si>
    <t>zna i rozumie typowe technologie inżynierskie, zasady oraz techniki konstruowania prostych systemów automatyki i robotyki; zna i rozumie zasady doboru układów wykonawczych, jednostek obliczeniowych oraz elementów i urządzeń pomiarowo-kontrolnych;</t>
  </si>
  <si>
    <t>orientuje się w aktualnym stanie oraz najnowszych trendach rozwojowych obszaru automatyki i robotyki;</t>
  </si>
  <si>
    <t>zna i rozumie podstawowe procesy zachodzące w cyklu życia  urządzeń oraz wybranych systemów zabezpieczeń stosowanych w  automatyce i robotyce;</t>
  </si>
  <si>
    <t>zna metody, techniki, narzędzia i materiały stosowane przy rozwiązywaniu prostych zadań inżynierskich z zakresu automatyki i robotyki;</t>
  </si>
  <si>
    <t xml:space="preserve">K1_W24 </t>
  </si>
  <si>
    <t>ma podstawową wiedzę niezbędną do zrozumienia pozatechnicznych uwarunkowań działalności inżynierskiej oraz procesu automatyzacji i robotyzacji w przemyśle i gospodarstwie domowym; zna podstawowe zasady bezpieczeństwa i higieny pracy obowiązujące w przemyśle;</t>
  </si>
  <si>
    <t>ma podstawową wiedzę dotyczącą zarządzania, w tym zarządzania jakością i prowadzenia działalności gospodarczej;</t>
  </si>
  <si>
    <t xml:space="preserve">K1_W26 </t>
  </si>
  <si>
    <t>zna i rozumie podstawowe pojęcia i zasady z zakresu ochrony własności przemysłowej i prawa autorskiego; potrafi korzystać z zasobów informacji patentowej;</t>
  </si>
  <si>
    <t>zna i rozumie ogólne zasady tworzenia i rozwoju form indywidualnej przedsiębiorczości, wykorzystującej wiedzę z automatyki i robotyki;</t>
  </si>
  <si>
    <t>zna i rozumie fundamentalne dylematy współczesnej cywilizacji powiązane z rozwojem automatyki i robotyki;</t>
  </si>
  <si>
    <t>Symbol          PP</t>
  </si>
  <si>
    <t>Symbol PRK 6</t>
  </si>
  <si>
    <t>Efekty uczenia się - Umiejętności</t>
  </si>
  <si>
    <t xml:space="preserve">potrafi pozyskiwać informacje z literatury, baz danych i innych źródeł także w wybranym języku obcym; </t>
  </si>
  <si>
    <t>potrafi odczytywać ze zrozumieniem projektową dokumentację techniczną oraz proste schematy technologiczne systemów automatyki i robotyki;</t>
  </si>
  <si>
    <t>potrafi porozumiewać się przy użyciu różnych technik w środowisku zawodowym oraz w innych środowiskach;</t>
  </si>
  <si>
    <t>potrafi opracować dokumentację dotyczącą realizacji zadania inżynierskiego w języku polskim i obcym;</t>
  </si>
  <si>
    <t>potrafi przedstawić prezentację wyników dotyczącą realizacji zadania inżynierskiego w języku polskim i obcym;</t>
  </si>
  <si>
    <t>posiada umiejętności samokształcenia w celu podnoszenia i aktualizacji kompetencji zawodowych;</t>
  </si>
  <si>
    <t>potrafi posługiwać się językiem obcym na poziomie B2 Europejskiego Systemu Opisu Kształcenia Językowego wystarczającym do porozumiewania się, a także czytania ze zrozumieniem kart katalogowych, not aplikacyjnych, instrukcji obsługi urządzeń oraz opisów narzędzi informatycznych;</t>
  </si>
  <si>
    <t>potrafi posługiwać się technikami informacyjno-komunikacyjnymi;</t>
  </si>
  <si>
    <t>potrafi korzystać z podstawowych metod przetwarzania i analizy sygnałów w dziedzinie czasu i częstotliwości oraz ekstrahować informacje z analizowanych sygnałów;</t>
  </si>
  <si>
    <t>potrafi zaplanować, przygotować i przeprowadzić symulację działania prostych układów automatyki i robotyki;</t>
  </si>
  <si>
    <t>potrafi wyznaczać i posługiwać się modelami prostych układów elektromechanicznych i wybranych procesów przemysłowych, a także wykorzystywać je do celów analizy i projektowania układów automatyki i robotyki;</t>
  </si>
  <si>
    <t>potrafi sprawdzić stabilność liniowych oraz wybranych nieliniowych obiektów i układów dynamicznych;</t>
  </si>
  <si>
    <t>potrafi korzystać z wybranych narzędzi szybkiego prototypowania układów automatyki i robotyki;</t>
  </si>
  <si>
    <t>potrafi posłużyć się właściwie dobranymi metodami i przyrządami pomiarowymi oraz pomierzyć stosowne sygnały i na ich podstawie wyznaczyć charakterystyki statyczne i dynamiczne elementów automatyki oraz uzyskać informacje o ich zasadniczych własnościach;</t>
  </si>
  <si>
    <t>potrafi zbudować, uruchomić oraz przetestować prosty układ elektroniczny oraz elektromechaniczny;</t>
  </si>
  <si>
    <t>potrafi przy formułowaniu i rozwiązywaniu zadań obejmujących projektowanie układów automatyki i robotyki dostrzegać ich aspekty pozatechniczne, w tym środowiskowe, ekonomiczne i prawne; potrafi brać udział w debacie – przedstawiać i oceniać  różne opinie i stanowiska oraz dyskutować o nich;</t>
  </si>
  <si>
    <t>posiada podstawowe umiejętności eksploatacyjne i operatorskie przemysłowych  robotów manipulacyjnych; potrafi utworzyć, przetestować i uruchomić prosty program ruchu dla manipulatora przemysłowego; potrafi rozwiązać podstawowe zadania związane z kinematyką robotów;</t>
  </si>
  <si>
    <t>potrafi dobrać parametry i nastawy podstawowego regulatora przemysłowego oraz skonfigurować i zaprogramować przemysłowy sterownik programowalny;</t>
  </si>
  <si>
    <t>potrafi stosować zasady bezpieczeństwa i higieny pracy;</t>
  </si>
  <si>
    <t>potrafi dokonać wstępnej analizy ekonomicznej podejmowanych działań inżynierskich w zakresie automatyki i robotyki oraz dostrzegać aspekty systemowe i pozatechniczne, w tym aspekty etyczne swoich działań;</t>
  </si>
  <si>
    <t>potrafi zaprojektować i praktycznie wykorzystać proste układy diagnostyczno-decyzyjne dedykowane systemom automatyki i robotyki;</t>
  </si>
  <si>
    <t>potrafi dobrać rodzaj i parametry układu pomiarowego, jednostki sterującej oraz modułów peryferyjnych i komunikacyjnych dla wybranego zastosowania oraz dokonać ich integracji w postaci wynikowego systemu pomiarowo-sterującego;</t>
  </si>
  <si>
    <t>potrafi dokonać identyfikacji i sformułować specyfikację prostych zadań inżynierskich z zakresu automatyki i robotyki;</t>
  </si>
  <si>
    <t>potrafi ocenić przydatność rutynowych metod i narzędzi służących do projektowania systemów automatyki i robotyki oraz wybrać i zastosować właściwą metodę i narzędzia;</t>
  </si>
  <si>
    <t>potrafi projektować proste elementy mechaniczne oraz układy elektryczne i elektroniczne przeznaczone do różnych zastosowań (z uwzględnieniem właściwości materiałowych);</t>
  </si>
  <si>
    <t>potrafi opracować rozwiązanie prostego zadania inżynierskiego oraz zaimplementować, przetestować i uruchomić go w wybranym środowisku programistycznym na komputerze klasy PC dla wybranych systemów operacyjnych;</t>
  </si>
  <si>
    <t>potrafi skonstruować algorytm rozwiązania prostego zadania pomiarowego i sterującego oraz zaimplementować, przetestować i uruchomić go w wybranym środowisku programistycznym na platformie mikroprocesorowej;</t>
  </si>
  <si>
    <t>potrafi zaprojektować i zrealizować lokalną sieć teleinformatyczną (w tym przemysłową) przez dobór i konfigurację elementów i urządzeń komunikacyjnych (przewodowych i bezprzewodowych);</t>
  </si>
  <si>
    <t>potrafi projektować proste układy sterowania dla procesów przemysłowych; potrafi świadomie wykorzystywać standardowe bloki funkcjonalne systemów automatyki oraz kształtować własności dynamiczne torów pomiarowych;</t>
  </si>
  <si>
    <t>potrafi pracować indywidualnie i w zespole; potrafi planować i organizować pracę – indywidualną oraz w zespole; umie oszacować czas potrzebny na realizację zleconego zadania; potrafi opracować i zrealizować harmonogram prac zapewniający dotrzymanie terminów;</t>
  </si>
  <si>
    <t>potrafi planować i organizować pracę – indywidualną oraz w zespole zgodnie z zasadami bezpieczeństwa i higieny pracy;</t>
  </si>
  <si>
    <t>Symbol    PP</t>
  </si>
  <si>
    <t>Efekty uczenia się - Kompetencje społeczne</t>
  </si>
  <si>
    <t>jest gotów do krytycznej oceny posiadanej wiedzy;rozumie  potrzebę i zna możliwości ciągłego dokształcania się – podnoszenia  kompetencji zawodowych, osobistych i społecznych, potrafi  inspirować i organizować proces uczenia się innych osób;</t>
  </si>
  <si>
    <t>posiada świadomość ważności i rozumie pozatechniczne aspekty i  skutki działalności inżynierskiej, w tym jej wpływ na środowisko i  związaną z tym odpowiedzialność za podejmowane decyzje;jest  gotów do dbałości o dorobek i tradycje zawodu;</t>
  </si>
  <si>
    <t>posiada świadomość odpowiedzialności za pracę własną oraz  gotowość podporządkowania się zasadom pracy w zespole i  ponoszenia odpowiedzialności za wspólnie realizowane zadania;  potrafi kierować małym zespołem, wyznaczać cele i określać  priorytety prowadzące do ich realizacji; jest gotów do  odpowiedzialnego pełnienia ról zawodowych;</t>
  </si>
  <si>
    <t>jest gotów do określania priorytetów służących do realizacji określonego przez siebie lub innych zadania;</t>
  </si>
  <si>
    <t>posiada świadomość konieczności profesjonalnego podejścia do  zagadnień technicznych, skrupulatnego zapoznania się z  dokumentacją oraz warunkami środowiskowymi, w których  urządzenia i ich elementy mogą funkcjonować;jest gotów do  przestrzegania zasad etyki zawodowej i wymagania tego od innych,  poszanowania różnorodności poglądów i kultur;</t>
  </si>
  <si>
    <t>jest gotów do myślenia i działania w sposób przedsiębiorczy;</t>
  </si>
  <si>
    <t>jest gotów do wypełniania zobowiązań społecznych,  współorganizowania działalności na rzecz środowiska społecznego; ma świadomość roli społecznej absolwenta uczelni technicznej oraz  rozumie potrzebę formułowania i przekazywania społeczeństwu (w  szczególności poprzez środki masowego przekazu)  informacji i  opinii dotyczących osiągnięć automatyki i robotyki i innych  aspektów działalności inżynierskiej; podejmuje starania, aby  przekazywać takie informacje i opinie w sposób powszechnie  zrozumiały;</t>
  </si>
  <si>
    <t xml:space="preserve">Statystyka programu kształcenia: </t>
  </si>
  <si>
    <t>Łączna liczba godzin na studiach stacjonarnych I stopnia jest równa 2 526 godz.; konsultacje i egzaminy – 99 godz., co daje łączną liczbę godzin zajęć wymagających bezpośredniego udziału nauczycieli akademickich i studentów = 2 625 godz. (liczbę punktów, którą student musi uzyskać w trakcie zajęć = 210), przy wymaganej liczbie godzin kontaktu z prowadzącym na studiach stacjonarnych 0,5 x (210 punktów ECTS x 25 godz.) = 2 625 godz. Przyjęto założenie, że jeden punkt ECTS odpowiada efektom kształcenia, których uzyskanie wymaga od studenta średnio 25-30 godzin pracy.</t>
  </si>
  <si>
    <t>Łączna liczba punktów ECTS = 210; punkty ECTS modułów obieralnych = 63 (wymagana liczba punktów ECTS modułów obieralnych 30% z 210 = 63).</t>
  </si>
  <si>
    <t xml:space="preserve">Łączna liczba punktów ECTS w ramach zajęć o charakterze praktycznym = 166, a liczba godzin zajęć laboratoryjnych i projektowych jest równa 1005. </t>
  </si>
  <si>
    <t>Minimalna liczba punktów ECTS, którą student musi uzyskać, realizując moduły kształcenia oferowane na zajęciach ogólnouczelnianych lub na innym kierunku studiów = 15 (Analiza matematyczna, Ergonomia, Język obcy, Szkolenie BHP, przepisy uczelniane i ochrona własności intelektualnej, Metodologia nauk dla inżynierów / Etyka / Filozofia).</t>
  </si>
  <si>
    <t>Łączna liczba punktów ECTS, którą student musi uzyskać w ramach zajęć z zakresu nauk podstawowych, do których odnoszą się efekty uczenia się na kierunku Automatyka i Robotyka = 35 (Analiza matematyczna, Algebra z geometrią, Probabilistyka i statystyka, Równania różniczkowe i przekształcenia całkowe, Język obcy, Szkolenie BHP, przepisy uczelniane i ochrona własności intelektualnej, Fizyka i inne).</t>
  </si>
  <si>
    <t xml:space="preserve">Suma punktów ECTS zajęć służących zdobywaniu pogłębionej wiedzy oraz umiejętności prowadzenia badań naukowych = 120, przy czym procent punktów ECTS zajęć służących zdobywaniu pogłębionej wiedzy oraz umiejętności prowadzenia badań naukowych = 57,14%. </t>
  </si>
  <si>
    <t xml:space="preserve">Liczba punktów z nauk humanistycznych i społecznych jest równa 5. </t>
  </si>
  <si>
    <t>Liczba punktów za zajęcia z języka obcego jest równa 5.</t>
  </si>
  <si>
    <t>Liczba punktów z zajęć związanych z badaniami naukowymi jest równa 120.</t>
  </si>
  <si>
    <t>EFEKTY UCZENIA SIĘ PROWADZĄCE DO UZYSKANIA KOMPETENCJI INŻYNIERSKICH</t>
  </si>
  <si>
    <r>
      <rPr>
        <b/>
        <sz val="10"/>
        <color theme="1"/>
        <rFont val="Arial"/>
      </rPr>
      <t xml:space="preserve">Przedmiot </t>
    </r>
    <r>
      <rPr>
        <b/>
        <sz val="10"/>
        <color theme="1"/>
        <rFont val="Calibri"/>
      </rPr>
      <t>↓</t>
    </r>
  </si>
  <si>
    <t>OPIS EFEKTÓW UCZENIA SIĘ PROWADZĄCYCH DO UZYSKANIA KOMPETENCJI INŻYNIERSKICH</t>
  </si>
  <si>
    <t>Profil ogólnoakademicki dla kwalifikacji pierwszego stopnia</t>
  </si>
  <si>
    <t>Symb.  PP</t>
  </si>
  <si>
    <t>Charakterystyki drugiego stopnia efektów uczenia się dla kwalifikacji na poziomie 6 umożliwających uzyskanie kompetencji inżynierskich</t>
  </si>
  <si>
    <t>Kierunkowe efekty uczenia się</t>
  </si>
  <si>
    <t>Symb. PP</t>
  </si>
  <si>
    <t>WIEDZA</t>
  </si>
  <si>
    <t>podstawowe procesy zachodzące w cyklu życia urządzeń, obiektów i systemów technicznych</t>
  </si>
  <si>
    <t>podstawowe zasady tworzenia i rozwoju różnych form indywidualnej przedsiębiorczości</t>
  </si>
  <si>
    <t xml:space="preserve">UMIEJĘTNOŚCI 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</si>
  <si>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</si>
  <si>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</si>
  <si>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>potrafi dokonać wstępnej analizy ekonomicznej podejmowanych działań inżynierskich w zakresie automatyki i robotyki oraz dostrzegać ich aspekty systemowe i pozatechniczne, w tym aspekty etyczne</t>
  </si>
  <si>
    <t xml:space="preserve">dokonywać krytycznej analizy sposobu funkcjonowania istniejących rozwiązań technicznych i ocenić te rozwiązania 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</si>
  <si>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</si>
  <si>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Suma punktów ECTS zajęć związanych z prowadzoną w uczelni działalnością naukową</t>
  </si>
  <si>
    <t>% punktów ECTS zajęć związanych z prowadzoną w uczelni działalnością naukową</t>
  </si>
  <si>
    <t>Uchwała Nr 188/2020-2024 Senatu Akademickiego PP z 24.04.2024 r.</t>
  </si>
  <si>
    <r>
      <rPr>
        <b/>
        <sz val="12"/>
        <color rgb="FFFFFFFF"/>
        <rFont val="Arial"/>
        <family val="2"/>
        <charset val="238"/>
      </rPr>
      <t>Obowiązuje od 01.10.2024 r.</t>
    </r>
    <r>
      <rPr>
        <sz val="9"/>
        <color rgb="FFFFFFFF"/>
        <rFont val="Arial"/>
      </rPr>
      <t xml:space="preserve"> Wersja: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</si>
</sst>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</font>
    <font>
      <sz val="10"/>
      <color rgb="FFFFFFFF"/>
      <name val="Arial"/>
    </font>
    <font>
      <sz val="9"/>
      <color rgb="FFFFFFFF"/>
      <name val="Arial"/>
    </font>
    <font>
      <b/>
      <sz val="20"/>
      <color rgb="FFFFFFFF"/>
      <name val="Arial"/>
    </font>
    <font>
      <b/>
      <sz val="10"/>
      <color rgb="FFFFFFFF"/>
      <name val="Arial"/>
    </font>
    <font>
      <sz val="9"/>
      <color theme="1"/>
      <name val="Arial"/>
    </font>
    <font>
      <b/>
      <sz val="14"/>
      <color rgb="FFFFFFFF"/>
      <name val="Arial"/>
    </font>
    <font>
      <sz val="10"/>
      <name val="Arial"/>
    </font>
    <font>
      <b/>
      <sz val="14"/>
      <color theme="0"/>
      <name val="Arial"/>
    </font>
    <font>
      <b/>
      <sz val="10"/>
      <color rgb="FFFF0000"/>
      <name val="Arial"/>
    </font>
    <font>
      <sz val="8"/>
      <color rgb="FFFFFFFF"/>
      <name val="Arial"/>
    </font>
    <font>
      <sz val="10"/>
      <color rgb="FFC0C0C0"/>
      <name val="Arial"/>
    </font>
    <font>
      <sz val="11"/>
      <color rgb="FF006100"/>
      <name val="Calibri"/>
    </font>
    <font>
      <b/>
      <sz val="10"/>
      <color rgb="FF000000"/>
      <name val="Arial"/>
    </font>
    <font>
      <b/>
      <sz val="10"/>
      <color theme="1"/>
      <name val="Arial"/>
    </font>
    <font>
      <b/>
      <i/>
      <sz val="10"/>
      <color rgb="FFFFFFFF"/>
      <name val="Arial"/>
    </font>
    <font>
      <b/>
      <sz val="9"/>
      <color theme="1"/>
      <name val="Arial"/>
    </font>
    <font>
      <sz val="11"/>
      <color rgb="FF9C6500"/>
      <name val="Calibri"/>
    </font>
    <font>
      <b/>
      <sz val="10"/>
      <color rgb="FF9C6500"/>
      <name val="Arial"/>
    </font>
    <font>
      <b/>
      <sz val="12"/>
      <color rgb="FFFFFFFF"/>
      <name val="Arial"/>
    </font>
    <font>
      <b/>
      <sz val="10"/>
      <color rgb="FFC00000"/>
      <name val="Arial"/>
    </font>
    <font>
      <b/>
      <sz val="12"/>
      <color rgb="FFFF0000"/>
      <name val="Arial"/>
    </font>
    <font>
      <b/>
      <sz val="12"/>
      <color rgb="FF0066CC"/>
      <name val="Arial"/>
    </font>
    <font>
      <sz val="12"/>
      <color theme="1"/>
      <name val="Arial"/>
    </font>
    <font>
      <b/>
      <sz val="10"/>
      <color theme="0"/>
      <name val="Arial"/>
    </font>
    <font>
      <sz val="10"/>
      <color rgb="FF000000"/>
      <name val="Arial"/>
    </font>
    <font>
      <sz val="10"/>
      <color rgb="FF000000"/>
      <name val="Times New Roman"/>
    </font>
    <font>
      <sz val="10"/>
      <color theme="1"/>
      <name val="Times New Roman"/>
    </font>
    <font>
      <b/>
      <sz val="10"/>
      <color rgb="FF000000"/>
      <name val="Times New Roman"/>
    </font>
    <font>
      <sz val="10"/>
      <color rgb="FF000000"/>
      <name val="Calibri"/>
    </font>
    <font>
      <sz val="12"/>
      <color rgb="FFFFFFFF"/>
      <name val="Arial Black"/>
    </font>
    <font>
      <b/>
      <sz val="10"/>
      <color rgb="FFFFFFFF"/>
      <name val="Arial Black"/>
    </font>
    <font>
      <b/>
      <sz val="10"/>
      <color rgb="FF000000"/>
      <name val="Arial Black"/>
    </font>
    <font>
      <b/>
      <sz val="10"/>
      <color rgb="FF0000FF"/>
      <name val="Arial"/>
    </font>
    <font>
      <b/>
      <sz val="10"/>
      <color rgb="FF00B0F0"/>
      <name val="Arial"/>
    </font>
    <font>
      <b/>
      <sz val="12"/>
      <color rgb="FFFFFFFF"/>
      <name val="Arial CE"/>
    </font>
    <font>
      <b/>
      <sz val="10"/>
      <color rgb="FFFFFFFF"/>
      <name val="Arial CE"/>
    </font>
    <font>
      <b/>
      <sz val="10"/>
      <color rgb="FFFF0000"/>
      <name val="Arial CE"/>
    </font>
    <font>
      <b/>
      <sz val="10"/>
      <color theme="1"/>
      <name val="Calibri"/>
    </font>
    <font>
      <b/>
      <sz val="14"/>
      <name val="Arial"/>
      <family val="2"/>
      <charset val="238"/>
    </font>
    <font>
      <b/>
      <sz val="12"/>
      <color rgb="FFFFFFFF"/>
      <name val="Arial"/>
      <family val="2"/>
      <charset val="238"/>
    </font>
    <font>
      <sz val="9"/>
      <color rgb="FFFFFFFF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rgb="FFCCFFFF"/>
        <bgColor rgb="FFCCFFFF"/>
      </patternFill>
    </fill>
    <fill>
      <patternFill patternType="solid">
        <fgColor rgb="FF00FF00"/>
        <bgColor rgb="FF00FF00"/>
      </patternFill>
    </fill>
    <fill>
      <patternFill patternType="solid">
        <fgColor rgb="FF003366"/>
        <bgColor rgb="FF003366"/>
      </patternFill>
    </fill>
    <fill>
      <patternFill patternType="solid">
        <fgColor rgb="FFFFFF00"/>
        <bgColor rgb="FFFFFF00"/>
      </patternFill>
    </fill>
    <fill>
      <patternFill patternType="solid">
        <fgColor rgb="FF66CCFF"/>
        <bgColor rgb="FF66CCFF"/>
      </patternFill>
    </fill>
    <fill>
      <patternFill patternType="solid">
        <fgColor rgb="FFCCCCFF"/>
        <bgColor rgb="FFCCCCFF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969696"/>
      </right>
      <top/>
      <bottom/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000000"/>
      </right>
      <top/>
      <bottom style="thin">
        <color rgb="FF969696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9" fillId="3" borderId="1" xfId="0" applyFont="1" applyFill="1" applyBorder="1" applyAlignment="1">
      <alignment horizontal="left" vertical="center"/>
    </xf>
    <xf numFmtId="0" fontId="4" fillId="2" borderId="5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vertical="top"/>
    </xf>
    <xf numFmtId="0" fontId="5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2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3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6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left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6" fillId="5" borderId="15" xfId="0" applyFont="1" applyFill="1" applyBorder="1" applyAlignment="1">
      <alignment horizontal="left" vertical="center" wrapText="1"/>
    </xf>
    <xf numFmtId="0" fontId="18" fillId="2" borderId="16" xfId="0" applyFont="1" applyFill="1" applyBorder="1"/>
    <xf numFmtId="0" fontId="18" fillId="2" borderId="5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17" fillId="6" borderId="19" xfId="0" applyFont="1" applyFill="1" applyBorder="1" applyAlignment="1">
      <alignment horizontal="center" vertical="top" wrapText="1"/>
    </xf>
    <xf numFmtId="0" fontId="14" fillId="2" borderId="2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/>
    </xf>
    <xf numFmtId="0" fontId="1" fillId="2" borderId="5" xfId="0" applyFont="1" applyFill="1" applyBorder="1"/>
    <xf numFmtId="0" fontId="1" fillId="4" borderId="1" xfId="0" applyFont="1" applyFill="1" applyBorder="1" applyAlignment="1">
      <alignment horizontal="left" vertical="top" wrapText="1"/>
    </xf>
    <xf numFmtId="0" fontId="19" fillId="7" borderId="21" xfId="0" applyFont="1" applyFill="1" applyBorder="1" applyAlignment="1">
      <alignment horizontal="center" vertical="top" wrapText="1"/>
    </xf>
    <xf numFmtId="0" fontId="17" fillId="7" borderId="2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6" fillId="5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17" fillId="5" borderId="15" xfId="0" applyFont="1" applyFill="1" applyBorder="1" applyAlignment="1">
      <alignment horizontal="center" vertical="center" wrapText="1"/>
    </xf>
    <xf numFmtId="0" fontId="18" fillId="2" borderId="1" xfId="0" applyFont="1" applyFill="1" applyBorder="1"/>
    <xf numFmtId="0" fontId="7" fillId="2" borderId="24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16" fillId="6" borderId="19" xfId="0" applyFont="1" applyFill="1" applyBorder="1" applyAlignment="1">
      <alignment horizontal="center" vertical="top" wrapText="1"/>
    </xf>
    <xf numFmtId="0" fontId="19" fillId="7" borderId="25" xfId="0" applyFont="1" applyFill="1" applyBorder="1" applyAlignment="1">
      <alignment horizontal="center" vertical="top" wrapText="1"/>
    </xf>
    <xf numFmtId="0" fontId="17" fillId="7" borderId="6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7" fillId="6" borderId="15" xfId="0" applyFont="1" applyFill="1" applyBorder="1" applyAlignment="1">
      <alignment horizontal="center" vertical="top" wrapText="1"/>
    </xf>
    <xf numFmtId="0" fontId="12" fillId="4" borderId="1" xfId="0" applyFont="1" applyFill="1" applyBorder="1"/>
    <xf numFmtId="0" fontId="13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18" fillId="2" borderId="5" xfId="0" applyFont="1" applyFill="1" applyBorder="1"/>
    <xf numFmtId="0" fontId="7" fillId="2" borderId="9" xfId="0" applyFont="1" applyFill="1" applyBorder="1" applyAlignment="1">
      <alignment horizontal="center" vertical="top" wrapText="1"/>
    </xf>
    <xf numFmtId="0" fontId="7" fillId="2" borderId="28" xfId="0" applyFont="1" applyFill="1" applyBorder="1" applyAlignment="1">
      <alignment horizontal="center" vertical="top" wrapText="1"/>
    </xf>
    <xf numFmtId="0" fontId="7" fillId="2" borderId="29" xfId="0" applyFont="1" applyFill="1" applyBorder="1" applyAlignment="1">
      <alignment horizontal="center" vertical="top" wrapText="1"/>
    </xf>
    <xf numFmtId="0" fontId="14" fillId="2" borderId="1" xfId="0" applyFont="1" applyFill="1" applyBorder="1"/>
    <xf numFmtId="0" fontId="1" fillId="0" borderId="0" xfId="0" applyFont="1" applyAlignment="1">
      <alignment vertical="top"/>
    </xf>
    <xf numFmtId="0" fontId="7" fillId="5" borderId="15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5" fillId="0" borderId="30" xfId="0" applyFont="1" applyBorder="1" applyAlignment="1">
      <alignment horizontal="center" vertical="top" wrapText="1"/>
    </xf>
    <xf numFmtId="0" fontId="21" fillId="5" borderId="15" xfId="0" applyFont="1" applyFill="1" applyBorder="1" applyAlignment="1">
      <alignment horizontal="left" vertical="center" wrapText="1"/>
    </xf>
    <xf numFmtId="0" fontId="16" fillId="8" borderId="19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center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9" fillId="5" borderId="21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left" vertical="center" wrapText="1"/>
    </xf>
    <xf numFmtId="3" fontId="17" fillId="8" borderId="22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vertical="center"/>
    </xf>
    <xf numFmtId="3" fontId="23" fillId="8" borderId="19" xfId="0" applyNumberFormat="1" applyFont="1" applyFill="1" applyBorder="1" applyAlignment="1">
      <alignment horizontal="center" vertical="center" wrapText="1"/>
    </xf>
    <xf numFmtId="3" fontId="17" fillId="8" borderId="15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vertical="center" wrapText="1"/>
    </xf>
    <xf numFmtId="3" fontId="17" fillId="10" borderId="19" xfId="0" applyNumberFormat="1" applyFont="1" applyFill="1" applyBorder="1" applyAlignment="1">
      <alignment horizontal="center" vertical="center" wrapText="1"/>
    </xf>
    <xf numFmtId="3" fontId="17" fillId="8" borderId="1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17" fillId="8" borderId="19" xfId="0" applyFont="1" applyFill="1" applyBorder="1" applyAlignment="1">
      <alignment horizontal="center" vertical="center" wrapText="1"/>
    </xf>
    <xf numFmtId="10" fontId="17" fillId="8" borderId="19" xfId="0" applyNumberFormat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15" xfId="0" applyFont="1" applyBorder="1" applyAlignment="1">
      <alignment textRotation="90"/>
    </xf>
    <xf numFmtId="0" fontId="17" fillId="7" borderId="19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vertical="center" textRotation="90"/>
    </xf>
    <xf numFmtId="0" fontId="17" fillId="7" borderId="15" xfId="0" applyFont="1" applyFill="1" applyBorder="1" applyAlignment="1">
      <alignment horizontal="left"/>
    </xf>
    <xf numFmtId="0" fontId="1" fillId="7" borderId="15" xfId="0" applyFont="1" applyFill="1" applyBorder="1" applyAlignment="1">
      <alignment vertic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vertical="center"/>
    </xf>
    <xf numFmtId="0" fontId="1" fillId="0" borderId="15" xfId="0" applyFont="1" applyBorder="1"/>
    <xf numFmtId="0" fontId="1" fillId="12" borderId="15" xfId="0" applyFont="1" applyFill="1" applyBorder="1" applyAlignment="1">
      <alignment horizontal="left" vertical="center" wrapText="1"/>
    </xf>
    <xf numFmtId="0" fontId="1" fillId="12" borderId="15" xfId="0" applyFont="1" applyFill="1" applyBorder="1" applyAlignment="1">
      <alignment vertical="center"/>
    </xf>
    <xf numFmtId="0" fontId="1" fillId="12" borderId="15" xfId="0" applyFont="1" applyFill="1" applyBorder="1"/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7" fillId="13" borderId="1" xfId="0" applyFont="1" applyFill="1" applyBorder="1"/>
    <xf numFmtId="0" fontId="1" fillId="13" borderId="1" xfId="0" applyFont="1" applyFill="1" applyBorder="1"/>
    <xf numFmtId="0" fontId="22" fillId="13" borderId="1" xfId="0" applyFont="1" applyFill="1" applyBorder="1"/>
    <xf numFmtId="0" fontId="13" fillId="3" borderId="43" xfId="0" applyFont="1" applyFill="1" applyBorder="1"/>
    <xf numFmtId="0" fontId="13" fillId="3" borderId="1" xfId="0" applyFont="1" applyFill="1" applyBorder="1"/>
    <xf numFmtId="0" fontId="13" fillId="13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/>
    </xf>
    <xf numFmtId="0" fontId="1" fillId="13" borderId="4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 vertical="center"/>
    </xf>
    <xf numFmtId="0" fontId="7" fillId="13" borderId="48" xfId="0" applyFont="1" applyFill="1" applyBorder="1" applyAlignment="1">
      <alignment horizontal="center" vertical="center"/>
    </xf>
    <xf numFmtId="0" fontId="4" fillId="13" borderId="1" xfId="0" applyFont="1" applyFill="1" applyBorder="1"/>
    <xf numFmtId="0" fontId="7" fillId="2" borderId="46" xfId="0" applyFont="1" applyFill="1" applyBorder="1" applyAlignment="1">
      <alignment horizontal="right" vertical="center"/>
    </xf>
    <xf numFmtId="0" fontId="13" fillId="2" borderId="2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13" borderId="49" xfId="0" applyFont="1" applyFill="1" applyBorder="1" applyAlignment="1">
      <alignment horizontal="center" vertical="center" wrapText="1"/>
    </xf>
    <xf numFmtId="0" fontId="7" fillId="13" borderId="4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8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vertical="center" wrapText="1"/>
    </xf>
    <xf numFmtId="0" fontId="28" fillId="4" borderId="5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1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9" fillId="4" borderId="52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30" fillId="4" borderId="52" xfId="0" applyFont="1" applyFill="1" applyBorder="1" applyAlignment="1">
      <alignment vertical="center" wrapText="1"/>
    </xf>
    <xf numFmtId="0" fontId="30" fillId="0" borderId="51" xfId="0" applyFont="1" applyBorder="1" applyAlignment="1">
      <alignment vertical="center" wrapText="1"/>
    </xf>
    <xf numFmtId="0" fontId="28" fillId="0" borderId="51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29" fillId="0" borderId="51" xfId="0" applyFont="1" applyBorder="1" applyAlignment="1">
      <alignment vertical="center" wrapText="1"/>
    </xf>
    <xf numFmtId="0" fontId="29" fillId="4" borderId="52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vertical="center"/>
    </xf>
    <xf numFmtId="0" fontId="29" fillId="13" borderId="1" xfId="0" applyFont="1" applyFill="1" applyBorder="1" applyAlignment="1">
      <alignment vertical="center" wrapText="1"/>
    </xf>
    <xf numFmtId="0" fontId="31" fillId="13" borderId="1" xfId="0" applyFont="1" applyFill="1" applyBorder="1" applyAlignment="1">
      <alignment vertical="center" wrapText="1"/>
    </xf>
    <xf numFmtId="0" fontId="7" fillId="3" borderId="1" xfId="0" applyFont="1" applyFill="1" applyBorder="1"/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1" fillId="4" borderId="5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29" fillId="0" borderId="57" xfId="0" applyFont="1" applyBorder="1" applyAlignment="1">
      <alignment horizontal="center" vertical="center" wrapText="1"/>
    </xf>
    <xf numFmtId="0" fontId="30" fillId="4" borderId="58" xfId="0" applyFont="1" applyFill="1" applyBorder="1" applyAlignment="1">
      <alignment vertical="center" wrapText="1"/>
    </xf>
    <xf numFmtId="0" fontId="28" fillId="4" borderId="5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1" fillId="13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30" fillId="0" borderId="59" xfId="0" applyFont="1" applyBorder="1" applyAlignment="1">
      <alignment vertical="center" wrapText="1"/>
    </xf>
    <xf numFmtId="0" fontId="28" fillId="0" borderId="59" xfId="0" applyFont="1" applyBorder="1" applyAlignment="1">
      <alignment horizontal="center" vertical="center" wrapText="1"/>
    </xf>
    <xf numFmtId="0" fontId="32" fillId="0" borderId="5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1" fillId="0" borderId="0" xfId="0" applyFont="1"/>
    <xf numFmtId="0" fontId="24" fillId="14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25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34" fillId="16" borderId="67" xfId="0" applyFont="1" applyFill="1" applyBorder="1" applyAlignment="1">
      <alignment horizontal="center" wrapText="1"/>
    </xf>
    <xf numFmtId="0" fontId="34" fillId="16" borderId="68" xfId="0" applyFont="1" applyFill="1" applyBorder="1" applyAlignment="1">
      <alignment horizontal="center" wrapText="1"/>
    </xf>
    <xf numFmtId="0" fontId="34" fillId="16" borderId="68" xfId="0" applyFont="1" applyFill="1" applyBorder="1" applyAlignment="1">
      <alignment horizontal="center"/>
    </xf>
    <xf numFmtId="0" fontId="34" fillId="16" borderId="6" xfId="0" applyFont="1" applyFill="1" applyBorder="1" applyAlignment="1">
      <alignment horizontal="center" wrapText="1"/>
    </xf>
    <xf numFmtId="0" fontId="29" fillId="13" borderId="6" xfId="0" applyFont="1" applyFill="1" applyBorder="1" applyAlignment="1">
      <alignment horizontal="center" vertical="center" wrapText="1"/>
    </xf>
    <xf numFmtId="0" fontId="29" fillId="13" borderId="22" xfId="0" applyFont="1" applyFill="1" applyBorder="1" applyAlignment="1">
      <alignment horizontal="left" vertical="center" wrapText="1"/>
    </xf>
    <xf numFmtId="0" fontId="29" fillId="13" borderId="15" xfId="0" applyFont="1" applyFill="1" applyBorder="1" applyAlignment="1">
      <alignment horizontal="left" vertical="center" wrapText="1"/>
    </xf>
    <xf numFmtId="0" fontId="29" fillId="13" borderId="15" xfId="0" applyFont="1" applyFill="1" applyBorder="1" applyAlignment="1">
      <alignment vertical="center" wrapText="1"/>
    </xf>
    <xf numFmtId="0" fontId="30" fillId="13" borderId="15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13" borderId="15" xfId="0" applyFont="1" applyFill="1" applyBorder="1" applyAlignment="1">
      <alignment horizontal="left" vertical="center" wrapText="1"/>
    </xf>
    <xf numFmtId="0" fontId="30" fillId="13" borderId="15" xfId="0" applyFont="1" applyFill="1" applyBorder="1" applyAlignment="1">
      <alignment vertical="center" wrapText="1"/>
    </xf>
    <xf numFmtId="0" fontId="29" fillId="13" borderId="19" xfId="0" applyFont="1" applyFill="1" applyBorder="1" applyAlignment="1">
      <alignment horizontal="center" vertical="center" wrapText="1"/>
    </xf>
    <xf numFmtId="0" fontId="29" fillId="13" borderId="22" xfId="0" applyFont="1" applyFill="1" applyBorder="1" applyAlignment="1">
      <alignment horizontal="center" vertical="center" wrapText="1"/>
    </xf>
    <xf numFmtId="0" fontId="29" fillId="13" borderId="15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left" vertical="center" wrapText="1"/>
    </xf>
    <xf numFmtId="0" fontId="30" fillId="13" borderId="1" xfId="0" applyFont="1" applyFill="1" applyBorder="1" applyAlignment="1">
      <alignment horizontal="left" vertical="center" wrapText="1"/>
    </xf>
    <xf numFmtId="0" fontId="30" fillId="13" borderId="1" xfId="0" applyFont="1" applyFill="1" applyBorder="1" applyAlignment="1">
      <alignment wrapText="1"/>
    </xf>
    <xf numFmtId="0" fontId="29" fillId="13" borderId="1" xfId="0" applyFont="1" applyFill="1" applyBorder="1" applyAlignment="1">
      <alignment horizontal="left" vertical="center"/>
    </xf>
    <xf numFmtId="0" fontId="42" fillId="0" borderId="0" xfId="0" applyFont="1" applyAlignment="1">
      <alignment horizontal="right"/>
    </xf>
    <xf numFmtId="0" fontId="44" fillId="2" borderId="5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center"/>
    </xf>
    <xf numFmtId="0" fontId="10" fillId="0" borderId="8" xfId="0" applyFont="1" applyBorder="1"/>
    <xf numFmtId="0" fontId="12" fillId="11" borderId="38" xfId="0" applyFont="1" applyFill="1" applyBorder="1" applyAlignment="1">
      <alignment horizontal="left" vertical="center" wrapText="1"/>
    </xf>
    <xf numFmtId="0" fontId="10" fillId="0" borderId="4" xfId="0" applyFont="1" applyBorder="1"/>
    <xf numFmtId="0" fontId="9" fillId="3" borderId="3" xfId="0" applyFont="1" applyFill="1" applyBorder="1" applyAlignment="1">
      <alignment horizontal="left" vertical="top" wrapText="1"/>
    </xf>
    <xf numFmtId="0" fontId="1" fillId="0" borderId="40" xfId="0" applyFont="1" applyBorder="1" applyAlignment="1">
      <alignment horizontal="center"/>
    </xf>
    <xf numFmtId="0" fontId="10" fillId="0" borderId="30" xfId="0" applyFont="1" applyBorder="1"/>
    <xf numFmtId="0" fontId="10" fillId="0" borderId="41" xfId="0" applyFont="1" applyBorder="1"/>
    <xf numFmtId="0" fontId="25" fillId="0" borderId="39" xfId="0" applyFont="1" applyBorder="1" applyAlignment="1">
      <alignment horizontal="center"/>
    </xf>
    <xf numFmtId="0" fontId="10" fillId="0" borderId="42" xfId="0" applyFont="1" applyBorder="1"/>
    <xf numFmtId="0" fontId="7" fillId="3" borderId="38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/>
    </xf>
    <xf numFmtId="0" fontId="27" fillId="3" borderId="39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10" fillId="0" borderId="47" xfId="0" applyFont="1" applyBorder="1"/>
    <xf numFmtId="0" fontId="7" fillId="3" borderId="53" xfId="0" applyFont="1" applyFill="1" applyBorder="1" applyAlignment="1">
      <alignment horizontal="center" wrapText="1"/>
    </xf>
    <xf numFmtId="0" fontId="10" fillId="0" borderId="55" xfId="0" applyFont="1" applyBorder="1"/>
    <xf numFmtId="0" fontId="7" fillId="3" borderId="54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wrapText="1"/>
    </xf>
    <xf numFmtId="0" fontId="29" fillId="13" borderId="39" xfId="0" applyFont="1" applyFill="1" applyBorder="1" applyAlignment="1">
      <alignment horizontal="left" vertical="center" wrapText="1"/>
    </xf>
    <xf numFmtId="0" fontId="10" fillId="0" borderId="69" xfId="0" applyFont="1" applyBorder="1"/>
    <xf numFmtId="0" fontId="35" fillId="13" borderId="3" xfId="0" applyFont="1" applyFill="1" applyBorder="1" applyAlignment="1">
      <alignment horizontal="center" vertical="center" wrapText="1"/>
    </xf>
    <xf numFmtId="0" fontId="33" fillId="16" borderId="61" xfId="0" applyFont="1" applyFill="1" applyBorder="1" applyAlignment="1">
      <alignment horizontal="center" wrapText="1"/>
    </xf>
    <xf numFmtId="0" fontId="10" fillId="0" borderId="62" xfId="0" applyFont="1" applyBorder="1"/>
    <xf numFmtId="0" fontId="10" fillId="0" borderId="63" xfId="0" applyFont="1" applyBorder="1"/>
    <xf numFmtId="0" fontId="34" fillId="16" borderId="64" xfId="0" applyFont="1" applyFill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35" fillId="13" borderId="40" xfId="0" applyFont="1" applyFill="1" applyBorder="1" applyAlignment="1">
      <alignment horizontal="center" vertical="center" wrapText="1"/>
    </xf>
    <xf numFmtId="0" fontId="29" fillId="13" borderId="39" xfId="0" applyFont="1" applyFill="1" applyBorder="1" applyAlignment="1">
      <alignment vertical="center" wrapText="1"/>
    </xf>
  </cellXfs>
  <cellStyles count="1">
    <cellStyle name="Normalny" xfId="0" builtinId="0"/>
  </cellStyles>
  <dxfs count="337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800080"/>
          <bgColor rgb="FF800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800080"/>
          <bgColor rgb="FF800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0080"/>
          <bgColor rgb="FF000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800080"/>
          <bgColor rgb="FF800080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ont>
        <color rgb="FFA5A5A5"/>
      </font>
      <fill>
        <patternFill patternType="solid">
          <fgColor rgb="FFA5A5A5"/>
          <bgColor rgb="FFA5A5A5"/>
        </patternFill>
      </fill>
    </dxf>
    <dxf>
      <fill>
        <patternFill patternType="solid">
          <fgColor rgb="FF00CC00"/>
          <bgColor rgb="FF00CC00"/>
        </patternFill>
      </fill>
    </dxf>
    <dxf>
      <fill>
        <patternFill patternType="solid">
          <fgColor rgb="FF99FF66"/>
          <bgColor rgb="FF99FF66"/>
        </patternFill>
      </fill>
    </dxf>
    <dxf>
      <fill>
        <patternFill patternType="solid">
          <fgColor rgb="FFCCFF99"/>
          <bgColor rgb="FFCCFF99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byszko\Ustawienia%20lokalne\Temporary%20Internet%20Files\Content.IE5\5560ZAZM\AiR_2st_Automatyka-2016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byszko\Ustawienia%20lokalne\Temporary%20Internet%20Files\Content.IE5\5560ZAZM\Kopia%20Informatyka_1%20st-stacjonarne%20-%202016-v7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C8A7331\Inf-1stop_2012_z_KRK_20120703-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Statystyki"/>
      <sheetName val="Klasy przedmiotów"/>
      <sheetName val="Kompetencje_inzynierskie"/>
      <sheetName val="Opis_efektow_inz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StacA"/>
      <sheetName val="Nies"/>
      <sheetName val="NiesA"/>
      <sheetName val="Pod"/>
      <sheetName val="Kier"/>
      <sheetName val="Dod"/>
      <sheetName val="Wiedza"/>
      <sheetName val="Umiejetnosci"/>
      <sheetName val="Kompetencje"/>
      <sheetName val="Lit"/>
      <sheetName val="Osoby"/>
      <sheetName val="ObiStac"/>
      <sheetName val="ObiNies"/>
      <sheetName val="Karty"/>
      <sheetName val="KartyA"/>
      <sheetName val="Ank"/>
      <sheetName val="Wyn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1000"/>
  <sheetViews>
    <sheetView tabSelected="1" view="pageBreakPreview" topLeftCell="C46" zoomScale="85" zoomScaleNormal="100" zoomScaleSheetLayoutView="85" workbookViewId="0">
      <selection activeCell="J101" sqref="J101"/>
    </sheetView>
  </sheetViews>
  <sheetFormatPr defaultColWidth="12.5703125" defaultRowHeight="15" customHeight="1" x14ac:dyDescent="0.2"/>
  <cols>
    <col min="1" max="1" width="3.85546875" hidden="1" customWidth="1"/>
    <col min="2" max="2" width="4.28515625" hidden="1" customWidth="1"/>
    <col min="3" max="3" width="59.7109375" customWidth="1"/>
    <col min="4" max="4" width="9.42578125" customWidth="1"/>
    <col min="5" max="5" width="5.85546875" customWidth="1"/>
    <col min="6" max="6" width="4.7109375" customWidth="1"/>
    <col min="7" max="7" width="4.85546875" customWidth="1"/>
    <col min="8" max="8" width="5.85546875" customWidth="1"/>
    <col min="9" max="9" width="4.42578125" customWidth="1"/>
    <col min="10" max="10" width="6.7109375" customWidth="1"/>
    <col min="11" max="11" width="9.140625" hidden="1" customWidth="1"/>
    <col min="12" max="12" width="4.7109375" customWidth="1"/>
    <col min="13" max="13" width="7.42578125" customWidth="1"/>
    <col min="14" max="14" width="5.5703125" customWidth="1"/>
    <col min="15" max="15" width="6.7109375" hidden="1" customWidth="1"/>
    <col min="16" max="16" width="6.5703125" hidden="1" customWidth="1"/>
    <col min="17" max="17" width="20.140625" customWidth="1"/>
    <col min="18" max="18" width="20.7109375" customWidth="1"/>
    <col min="19" max="19" width="19.28515625" customWidth="1"/>
    <col min="20" max="20" width="38.5703125" hidden="1" customWidth="1"/>
    <col min="21" max="21" width="16.5703125" hidden="1" customWidth="1"/>
    <col min="22" max="22" width="23.42578125" customWidth="1"/>
    <col min="23" max="23" width="16.5703125" customWidth="1"/>
    <col min="24" max="25" width="13.42578125" customWidth="1"/>
    <col min="26" max="26" width="14.140625" customWidth="1"/>
    <col min="27" max="43" width="9.140625" customWidth="1"/>
  </cols>
  <sheetData>
    <row r="1" spans="1:21" ht="18" customHeight="1" x14ac:dyDescent="0.25">
      <c r="C1" s="1"/>
      <c r="D1" s="1"/>
      <c r="Q1" s="2"/>
      <c r="S1" s="242" t="s">
        <v>425</v>
      </c>
      <c r="T1" s="3"/>
    </row>
    <row r="2" spans="1:21" ht="36" customHeight="1" x14ac:dyDescent="0.4">
      <c r="A2" s="4"/>
      <c r="B2" s="5"/>
      <c r="C2" s="6" t="s">
        <v>0</v>
      </c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10"/>
      <c r="P2" s="11"/>
      <c r="Q2" s="9"/>
      <c r="R2" s="9"/>
      <c r="S2" s="9"/>
      <c r="T2" s="3"/>
    </row>
    <row r="3" spans="1:21" ht="37.5" customHeight="1" x14ac:dyDescent="0.2">
      <c r="A3" s="12"/>
      <c r="B3" s="13"/>
      <c r="C3" s="14" t="s">
        <v>1</v>
      </c>
      <c r="D3" s="248" t="s">
        <v>2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3"/>
    </row>
    <row r="4" spans="1:21" ht="24" customHeight="1" x14ac:dyDescent="0.2">
      <c r="A4" s="12"/>
      <c r="B4" s="13"/>
      <c r="C4" s="15" t="s">
        <v>3</v>
      </c>
      <c r="D4" s="16"/>
      <c r="E4" s="16"/>
      <c r="F4" s="16"/>
      <c r="G4" s="16"/>
      <c r="H4" s="16"/>
      <c r="I4" s="16"/>
      <c r="J4" s="16"/>
      <c r="K4" s="17"/>
      <c r="L4" s="18"/>
      <c r="M4" s="18"/>
      <c r="N4" s="18"/>
      <c r="O4" s="19"/>
      <c r="P4" s="11"/>
      <c r="Q4" s="18"/>
      <c r="R4" s="18"/>
      <c r="S4" s="18"/>
      <c r="T4" s="3"/>
      <c r="U4" s="1"/>
    </row>
    <row r="5" spans="1:21" ht="24.75" customHeight="1" x14ac:dyDescent="0.2">
      <c r="A5" s="12"/>
      <c r="B5" s="13"/>
      <c r="C5" s="20" t="s">
        <v>4</v>
      </c>
      <c r="D5" s="16"/>
      <c r="E5" s="16"/>
      <c r="F5" s="16"/>
      <c r="G5" s="16"/>
      <c r="H5" s="16"/>
      <c r="I5" s="16"/>
      <c r="J5" s="16"/>
      <c r="K5" s="17"/>
      <c r="L5" s="18"/>
      <c r="M5" s="18"/>
      <c r="N5" s="18"/>
      <c r="O5" s="19"/>
      <c r="P5" s="11"/>
      <c r="Q5" s="18"/>
      <c r="R5" s="18"/>
      <c r="S5" s="18"/>
      <c r="T5" s="3"/>
      <c r="U5" s="1"/>
    </row>
    <row r="6" spans="1:21" ht="21" customHeight="1" x14ac:dyDescent="0.2">
      <c r="A6" s="12"/>
      <c r="B6" s="13"/>
      <c r="C6" s="15" t="s">
        <v>5</v>
      </c>
      <c r="D6" s="16"/>
      <c r="E6" s="16"/>
      <c r="F6" s="16"/>
      <c r="G6" s="16"/>
      <c r="H6" s="16"/>
      <c r="I6" s="16"/>
      <c r="J6" s="16"/>
      <c r="K6" s="17"/>
      <c r="L6" s="18"/>
      <c r="M6" s="18"/>
      <c r="N6" s="18"/>
      <c r="O6" s="19"/>
      <c r="P6" s="11"/>
      <c r="Q6" s="18"/>
      <c r="R6" s="18"/>
      <c r="S6" s="18"/>
      <c r="T6" s="3"/>
    </row>
    <row r="7" spans="1:21" ht="15.75" x14ac:dyDescent="0.25">
      <c r="A7" s="21"/>
      <c r="B7" s="22"/>
      <c r="C7" s="243" t="s">
        <v>426</v>
      </c>
      <c r="D7" s="23" t="str">
        <f ca="1">MID(CELL("nazwa_pliku"),1+SEARCH("[",CELL("nazwa_pliku")),SEARCH("]",CELL("nazwa_pliku"))-SEARCH("[",CELL("nazwa_pliku"))-5)</f>
        <v>AiR_1st_stac_ogólno_20240708.</v>
      </c>
      <c r="E7" s="24"/>
      <c r="F7" s="24"/>
      <c r="G7" s="24"/>
      <c r="H7" s="24"/>
      <c r="I7" s="24"/>
      <c r="J7" s="24"/>
      <c r="K7" s="21" t="str">
        <f ca="1">MID(CELL("nazwa_pliku"),1+SEARCH("[",CELL("nazwa_pliku")),SEARCH("]",CELL("nazwa_pliku"))-SEARCH("[",CELL("nazwa_pliku"))-1)</f>
        <v>AiR_1st_stac_ogólno_20240708.xlsx</v>
      </c>
      <c r="L7" s="25"/>
      <c r="M7" s="25"/>
      <c r="N7" s="25"/>
      <c r="O7" s="26"/>
      <c r="P7" s="11"/>
      <c r="Q7" s="25"/>
      <c r="R7" s="25"/>
      <c r="S7" s="25"/>
      <c r="T7" s="3"/>
    </row>
    <row r="8" spans="1:21" ht="12.75" customHeight="1" x14ac:dyDescent="0.2">
      <c r="A8" s="4"/>
      <c r="B8" s="5"/>
      <c r="D8" s="27"/>
      <c r="E8" s="27"/>
      <c r="F8" s="27"/>
      <c r="G8" s="27"/>
      <c r="H8" s="27"/>
      <c r="I8" s="27"/>
      <c r="J8" s="27"/>
      <c r="L8" s="11"/>
      <c r="M8" s="11"/>
      <c r="N8" s="11"/>
      <c r="O8" s="11"/>
      <c r="P8" s="11"/>
      <c r="T8" s="3"/>
    </row>
    <row r="9" spans="1:21" ht="12.75" customHeight="1" x14ac:dyDescent="0.2">
      <c r="A9" s="4"/>
      <c r="B9" s="5"/>
      <c r="C9" s="28" t="s">
        <v>6</v>
      </c>
      <c r="D9" s="29"/>
      <c r="E9" s="30"/>
      <c r="F9" s="30"/>
      <c r="G9" s="30"/>
      <c r="H9" s="30"/>
      <c r="I9" s="30"/>
      <c r="J9" s="30"/>
      <c r="K9" s="31"/>
      <c r="L9" s="32"/>
      <c r="M9" s="32"/>
      <c r="N9" s="32"/>
      <c r="O9" s="9"/>
      <c r="P9" s="11"/>
      <c r="Q9" s="244" t="s">
        <v>7</v>
      </c>
      <c r="R9" s="245"/>
      <c r="S9" s="245"/>
      <c r="T9" s="3"/>
    </row>
    <row r="10" spans="1:21" ht="12.75" customHeight="1" x14ac:dyDescent="0.2">
      <c r="A10" s="33" t="s">
        <v>8</v>
      </c>
      <c r="B10" s="34" t="s">
        <v>9</v>
      </c>
      <c r="C10" s="35" t="s">
        <v>10</v>
      </c>
      <c r="D10" s="36" t="s">
        <v>11</v>
      </c>
      <c r="E10" s="36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  <c r="J10" s="36" t="s">
        <v>17</v>
      </c>
      <c r="K10" s="37" t="s">
        <v>18</v>
      </c>
      <c r="L10" s="38" t="s">
        <v>19</v>
      </c>
      <c r="M10" s="39" t="s">
        <v>20</v>
      </c>
      <c r="N10" s="39" t="s">
        <v>21</v>
      </c>
      <c r="O10" s="40" t="s">
        <v>22</v>
      </c>
      <c r="P10" s="41" t="s">
        <v>23</v>
      </c>
      <c r="Q10" s="42" t="s">
        <v>24</v>
      </c>
      <c r="R10" s="43" t="s">
        <v>25</v>
      </c>
      <c r="S10" s="35" t="s">
        <v>26</v>
      </c>
      <c r="T10" s="3"/>
    </row>
    <row r="11" spans="1:21" x14ac:dyDescent="0.25">
      <c r="A11" s="44" t="str">
        <f t="shared" ref="A11:A17" si="0">IF(ISBLANK(B11),"",IF(ISNA(MATCH(B11,#REF!,0)),"?","+"))</f>
        <v/>
      </c>
      <c r="B11" s="45"/>
      <c r="C11" s="46" t="s">
        <v>27</v>
      </c>
      <c r="D11" s="47" t="s">
        <v>28</v>
      </c>
      <c r="E11" s="47">
        <v>60</v>
      </c>
      <c r="F11" s="47">
        <v>30</v>
      </c>
      <c r="G11" s="47"/>
      <c r="H11" s="47"/>
      <c r="I11" s="47"/>
      <c r="J11" s="47">
        <v>6</v>
      </c>
      <c r="K11" s="48" t="e">
        <f t="shared" ref="K11:K17" si="1">IF(AND(NOT(ISBLANK(#REF!)),OR(ISNA(MATCH(#REF!,#REF!,0)),#REF!="Podst")),"Podst?",IF(AND(NOT(ISBLANK(#REF!)),OR(ISNA(MATCH(#REF!,#REF!,0)),#REF!="Kier")),"Kier?",IF(AND(NOT(ISBLANK(#REF!)),OR(ISNA(MATCH(#REF!,#REF!,0)),#REF!="Inne")),"Inne?",SUM(E11:I11))))</f>
        <v>#REF!</v>
      </c>
      <c r="L11" s="48"/>
      <c r="M11" s="48" t="s">
        <v>20</v>
      </c>
      <c r="N11" s="48"/>
      <c r="O11" s="47" t="str">
        <f>IF(AND(ISNA(MATCH($B11,#REF!,0)),ISNA(MATCH($B11,#REF!,0))),"","*")</f>
        <v>*</v>
      </c>
      <c r="P11" s="48">
        <v>1</v>
      </c>
      <c r="Q11" s="48" t="s">
        <v>29</v>
      </c>
      <c r="R11" s="48" t="s">
        <v>30</v>
      </c>
      <c r="S11" s="48" t="s">
        <v>31</v>
      </c>
      <c r="T11" s="3"/>
    </row>
    <row r="12" spans="1:21" x14ac:dyDescent="0.25">
      <c r="A12" s="44" t="str">
        <f t="shared" si="0"/>
        <v/>
      </c>
      <c r="B12" s="45"/>
      <c r="C12" s="49" t="s">
        <v>32</v>
      </c>
      <c r="D12" s="50"/>
      <c r="E12" s="50">
        <v>30</v>
      </c>
      <c r="F12" s="50">
        <v>15</v>
      </c>
      <c r="G12" s="50"/>
      <c r="H12" s="50"/>
      <c r="I12" s="50"/>
      <c r="J12" s="50">
        <v>4</v>
      </c>
      <c r="K12" s="51" t="e">
        <f t="shared" si="1"/>
        <v>#REF!</v>
      </c>
      <c r="L12" s="51"/>
      <c r="M12" s="51" t="s">
        <v>20</v>
      </c>
      <c r="N12" s="51"/>
      <c r="O12" s="50" t="str">
        <f>IF(AND(ISNA(MATCH($B28,[3]Pod!$B$7:$B$191,0)),ISNA(MATCH($B28,[3]Kier!$B$7:$B$284,0))),"","*")</f>
        <v/>
      </c>
      <c r="P12" s="51">
        <v>1</v>
      </c>
      <c r="Q12" s="51" t="s">
        <v>29</v>
      </c>
      <c r="R12" s="51" t="s">
        <v>30</v>
      </c>
      <c r="S12" s="51" t="s">
        <v>33</v>
      </c>
      <c r="T12" s="3"/>
    </row>
    <row r="13" spans="1:21" x14ac:dyDescent="0.25">
      <c r="A13" s="44" t="str">
        <f t="shared" si="0"/>
        <v/>
      </c>
      <c r="B13" s="45"/>
      <c r="C13" s="52" t="s">
        <v>34</v>
      </c>
      <c r="D13" s="47" t="s">
        <v>28</v>
      </c>
      <c r="E13" s="47">
        <v>30</v>
      </c>
      <c r="F13" s="47">
        <v>30</v>
      </c>
      <c r="G13" s="47"/>
      <c r="H13" s="47"/>
      <c r="I13" s="47"/>
      <c r="J13" s="47">
        <v>5</v>
      </c>
      <c r="K13" s="48" t="e">
        <f t="shared" si="1"/>
        <v>#REF!</v>
      </c>
      <c r="L13" s="48"/>
      <c r="M13" s="48" t="s">
        <v>20</v>
      </c>
      <c r="N13" s="48" t="s">
        <v>21</v>
      </c>
      <c r="O13" s="47" t="str">
        <f>IF(AND(ISNA(MATCH($B13,#REF!,0)),ISNA(MATCH($B13,#REF!,0))),"","*")</f>
        <v>*</v>
      </c>
      <c r="P13" s="48">
        <v>1</v>
      </c>
      <c r="Q13" s="48" t="s">
        <v>29</v>
      </c>
      <c r="R13" s="48" t="s">
        <v>30</v>
      </c>
      <c r="S13" s="48" t="s">
        <v>35</v>
      </c>
      <c r="T13" s="3"/>
    </row>
    <row r="14" spans="1:21" x14ac:dyDescent="0.25">
      <c r="A14" s="44" t="str">
        <f t="shared" si="0"/>
        <v/>
      </c>
      <c r="B14" s="45"/>
      <c r="C14" s="49" t="s">
        <v>36</v>
      </c>
      <c r="D14" s="50" t="s">
        <v>28</v>
      </c>
      <c r="E14" s="50">
        <v>30</v>
      </c>
      <c r="F14" s="50">
        <v>15</v>
      </c>
      <c r="G14" s="50"/>
      <c r="H14" s="50"/>
      <c r="I14" s="50"/>
      <c r="J14" s="50">
        <v>5</v>
      </c>
      <c r="K14" s="51" t="e">
        <f t="shared" si="1"/>
        <v>#REF!</v>
      </c>
      <c r="L14" s="51"/>
      <c r="M14" s="51" t="s">
        <v>20</v>
      </c>
      <c r="N14" s="51"/>
      <c r="O14" s="50" t="str">
        <f>IF(AND(ISNA(MATCH(#REF!,#REF!,0)),ISNA(MATCH(#REF!,#REF!,0))),"","*")</f>
        <v>*</v>
      </c>
      <c r="P14" s="51">
        <v>1</v>
      </c>
      <c r="Q14" s="51" t="s">
        <v>37</v>
      </c>
      <c r="R14" s="51" t="s">
        <v>30</v>
      </c>
      <c r="S14" s="51" t="s">
        <v>38</v>
      </c>
      <c r="T14" s="3" t="s">
        <v>39</v>
      </c>
    </row>
    <row r="15" spans="1:21" x14ac:dyDescent="0.25">
      <c r="A15" s="44" t="str">
        <f t="shared" si="0"/>
        <v/>
      </c>
      <c r="B15" s="45"/>
      <c r="C15" s="52" t="s">
        <v>40</v>
      </c>
      <c r="D15" s="47" t="s">
        <v>28</v>
      </c>
      <c r="E15" s="47">
        <v>30</v>
      </c>
      <c r="F15" s="47"/>
      <c r="G15" s="47">
        <v>30</v>
      </c>
      <c r="H15" s="47"/>
      <c r="I15" s="47"/>
      <c r="J15" s="47">
        <v>5</v>
      </c>
      <c r="K15" s="48" t="e">
        <f t="shared" si="1"/>
        <v>#REF!</v>
      </c>
      <c r="L15" s="48"/>
      <c r="M15" s="48"/>
      <c r="N15" s="48"/>
      <c r="O15" s="47" t="str">
        <f>IF(AND(ISNA(MATCH($B32,#REF!,0)),ISNA(MATCH($B32,#REF!,0))),"","*")</f>
        <v>*</v>
      </c>
      <c r="P15" s="48">
        <v>1</v>
      </c>
      <c r="Q15" s="48" t="s">
        <v>41</v>
      </c>
      <c r="R15" s="48" t="s">
        <v>30</v>
      </c>
      <c r="S15" s="48" t="s">
        <v>42</v>
      </c>
      <c r="T15" s="3"/>
    </row>
    <row r="16" spans="1:21" x14ac:dyDescent="0.25">
      <c r="A16" s="44" t="str">
        <f t="shared" si="0"/>
        <v/>
      </c>
      <c r="B16" s="45"/>
      <c r="C16" s="49" t="s">
        <v>43</v>
      </c>
      <c r="D16" s="50"/>
      <c r="E16" s="50"/>
      <c r="F16" s="50"/>
      <c r="G16" s="50">
        <v>15</v>
      </c>
      <c r="H16" s="50"/>
      <c r="I16" s="50"/>
      <c r="J16" s="50">
        <v>2</v>
      </c>
      <c r="K16" s="51" t="e">
        <f t="shared" si="1"/>
        <v>#REF!</v>
      </c>
      <c r="L16" s="51"/>
      <c r="M16" s="51"/>
      <c r="N16" s="51"/>
      <c r="O16" s="50" t="str">
        <f t="shared" ref="O16:O17" si="2">IF(AND(ISNA(MATCH($B16,#REF!,0)),ISNA(MATCH($B16,#REF!,0))),"","*")</f>
        <v>*</v>
      </c>
      <c r="P16" s="51">
        <v>1</v>
      </c>
      <c r="Q16" s="51" t="s">
        <v>44</v>
      </c>
      <c r="R16" s="51" t="s">
        <v>45</v>
      </c>
      <c r="S16" s="51" t="s">
        <v>35</v>
      </c>
      <c r="T16" s="3" t="s">
        <v>46</v>
      </c>
    </row>
    <row r="17" spans="1:20" x14ac:dyDescent="0.25">
      <c r="A17" s="44" t="str">
        <f t="shared" si="0"/>
        <v/>
      </c>
      <c r="B17" s="45"/>
      <c r="C17" s="52" t="s">
        <v>47</v>
      </c>
      <c r="D17" s="47"/>
      <c r="E17" s="47"/>
      <c r="F17" s="47"/>
      <c r="G17" s="47">
        <v>30</v>
      </c>
      <c r="H17" s="47"/>
      <c r="I17" s="47"/>
      <c r="J17" s="47">
        <v>2</v>
      </c>
      <c r="K17" s="48" t="e">
        <f t="shared" si="1"/>
        <v>#REF!</v>
      </c>
      <c r="L17" s="48"/>
      <c r="M17" s="48"/>
      <c r="N17" s="48"/>
      <c r="O17" s="47" t="str">
        <f t="shared" si="2"/>
        <v>*</v>
      </c>
      <c r="P17" s="48">
        <v>1</v>
      </c>
      <c r="Q17" s="48" t="s">
        <v>48</v>
      </c>
      <c r="R17" s="48" t="s">
        <v>49</v>
      </c>
      <c r="S17" s="48" t="s">
        <v>50</v>
      </c>
      <c r="T17" s="3"/>
    </row>
    <row r="18" spans="1:20" ht="25.5" x14ac:dyDescent="0.25">
      <c r="A18" s="44"/>
      <c r="B18" s="45"/>
      <c r="C18" s="53" t="s">
        <v>51</v>
      </c>
      <c r="D18" s="50"/>
      <c r="E18" s="50"/>
      <c r="F18" s="50">
        <v>4</v>
      </c>
      <c r="G18" s="50"/>
      <c r="H18" s="50"/>
      <c r="I18" s="50"/>
      <c r="J18" s="50">
        <v>0</v>
      </c>
      <c r="K18" s="51"/>
      <c r="L18" s="51"/>
      <c r="M18" s="51"/>
      <c r="N18" s="51"/>
      <c r="O18" s="50"/>
      <c r="P18" s="51"/>
      <c r="Q18" s="51" t="s">
        <v>52</v>
      </c>
      <c r="R18" s="51" t="s">
        <v>53</v>
      </c>
      <c r="S18" s="51" t="s">
        <v>54</v>
      </c>
      <c r="T18" s="3"/>
    </row>
    <row r="19" spans="1:20" ht="25.5" x14ac:dyDescent="0.25">
      <c r="A19" s="44" t="str">
        <f t="shared" ref="A19:A20" si="3">IF(ISBLANK(B19),"",IF(ISNA(MATCH(B19,#REF!,0)),"?","+"))</f>
        <v/>
      </c>
      <c r="B19" s="45"/>
      <c r="C19" s="46" t="s">
        <v>55</v>
      </c>
      <c r="D19" s="47"/>
      <c r="E19" s="47">
        <v>10</v>
      </c>
      <c r="F19" s="47"/>
      <c r="G19" s="47"/>
      <c r="H19" s="47"/>
      <c r="I19" s="47"/>
      <c r="J19" s="47">
        <v>1</v>
      </c>
      <c r="K19" s="48" t="e">
        <f>IF(AND(NOT(ISBLANK(#REF!)),OR(ISNA(MATCH(#REF!,#REF!,0)),#REF!="Podst")),"Podst?",IF(AND(NOT(ISBLANK(#REF!)),OR(ISNA(MATCH(#REF!,#REF!,0)),#REF!="Kier")),"Kier?",IF(AND(NOT(ISBLANK(#REF!)),OR(ISNA(MATCH(#REF!,#REF!,0)),#REF!="Inne")),"Inne?",SUM(E19:I19))))</f>
        <v>#REF!</v>
      </c>
      <c r="L19" s="48"/>
      <c r="M19" s="48" t="s">
        <v>20</v>
      </c>
      <c r="N19" s="48"/>
      <c r="O19" s="47" t="str">
        <f>IF(AND(ISNA(MATCH($B19,#REF!,0)),ISNA(MATCH($B19,#REF!,0))),"","*")</f>
        <v>*</v>
      </c>
      <c r="P19" s="48">
        <v>1</v>
      </c>
      <c r="Q19" s="48" t="s">
        <v>56</v>
      </c>
      <c r="R19" s="48" t="s">
        <v>53</v>
      </c>
      <c r="S19" s="48" t="s">
        <v>54</v>
      </c>
      <c r="T19" s="3"/>
    </row>
    <row r="20" spans="1:20" x14ac:dyDescent="0.25">
      <c r="A20" s="44" t="str">
        <f t="shared" si="3"/>
        <v/>
      </c>
      <c r="B20" s="45"/>
      <c r="C20" s="53" t="s">
        <v>57</v>
      </c>
      <c r="D20" s="50"/>
      <c r="E20" s="50"/>
      <c r="F20" s="50">
        <v>1</v>
      </c>
      <c r="G20" s="50"/>
      <c r="H20" s="50"/>
      <c r="I20" s="50"/>
      <c r="J20" s="50">
        <v>0</v>
      </c>
      <c r="K20" s="51"/>
      <c r="L20" s="51"/>
      <c r="M20" s="51"/>
      <c r="N20" s="51"/>
      <c r="O20" s="50"/>
      <c r="P20" s="51">
        <v>1</v>
      </c>
      <c r="Q20" s="51"/>
      <c r="R20" s="51" t="s">
        <v>30</v>
      </c>
      <c r="S20" s="51" t="s">
        <v>35</v>
      </c>
      <c r="T20" s="3"/>
    </row>
    <row r="21" spans="1:20" x14ac:dyDescent="0.25">
      <c r="A21" s="44"/>
      <c r="B21" s="45"/>
      <c r="C21" s="46" t="s">
        <v>58</v>
      </c>
      <c r="D21" s="47"/>
      <c r="E21" s="47"/>
      <c r="F21" s="47">
        <v>30</v>
      </c>
      <c r="G21" s="47"/>
      <c r="H21" s="47"/>
      <c r="I21" s="47"/>
      <c r="J21" s="47">
        <v>0</v>
      </c>
      <c r="K21" s="48" t="e">
        <f>IF(AND(NOT(ISBLANK(#REF!)),OR(ISNA(MATCH(#REF!,#REF!,0)),#REF!="Podst")),"Podst?",IF(AND(NOT(ISBLANK(#REF!)),OR(ISNA(MATCH(#REF!,#REF!,0)),#REF!="Kier")),"Kier?",IF(AND(NOT(ISBLANK(#REF!)),OR(ISNA(MATCH(#REF!,#REF!,0)),#REF!="Inne")),"Inne?",SUM(E21:I21))))</f>
        <v>#REF!</v>
      </c>
      <c r="L21" s="48" t="s">
        <v>59</v>
      </c>
      <c r="M21" s="48"/>
      <c r="N21" s="48"/>
      <c r="O21" s="47" t="str">
        <f>IF(AND(ISNA(MATCH($B21,#REF!,0)),ISNA(MATCH($B21,#REF!,0))),"","*")</f>
        <v>*</v>
      </c>
      <c r="P21" s="48">
        <v>1</v>
      </c>
      <c r="Q21" s="48"/>
      <c r="R21" s="48"/>
      <c r="S21" s="48" t="s">
        <v>60</v>
      </c>
      <c r="T21" s="3"/>
    </row>
    <row r="22" spans="1:20" ht="12.75" x14ac:dyDescent="0.2">
      <c r="A22" s="54"/>
      <c r="B22" s="54"/>
      <c r="C22" s="55"/>
      <c r="D22" s="56"/>
      <c r="E22" s="57">
        <f t="shared" ref="E22:G22" si="4">SUM(E11:E21)</f>
        <v>190</v>
      </c>
      <c r="F22" s="57">
        <f t="shared" si="4"/>
        <v>125</v>
      </c>
      <c r="G22" s="57">
        <f t="shared" si="4"/>
        <v>75</v>
      </c>
      <c r="H22" s="57">
        <f t="shared" ref="H22:I22" si="5">SUM(H11:H20)</f>
        <v>0</v>
      </c>
      <c r="I22" s="58">
        <f t="shared" si="5"/>
        <v>0</v>
      </c>
      <c r="J22" s="59">
        <f>SUM(J11:J21)</f>
        <v>30</v>
      </c>
      <c r="K22" s="60" t="e">
        <f>SUM(K11:K20)</f>
        <v>#REF!</v>
      </c>
      <c r="L22" s="61"/>
      <c r="M22" s="61"/>
      <c r="N22" s="61"/>
      <c r="O22" s="61"/>
      <c r="P22" s="11"/>
      <c r="Q22" s="62"/>
      <c r="R22" s="63"/>
      <c r="S22" s="63"/>
      <c r="T22" s="3"/>
    </row>
    <row r="23" spans="1:20" ht="24" x14ac:dyDescent="0.2">
      <c r="A23" s="31"/>
      <c r="B23" s="31"/>
      <c r="C23" s="64"/>
      <c r="D23" s="65" t="s">
        <v>61</v>
      </c>
      <c r="E23" s="66">
        <f>SUM(E22:I22)</f>
        <v>390</v>
      </c>
      <c r="F23" s="67"/>
      <c r="G23" s="67"/>
      <c r="H23" s="67"/>
      <c r="I23" s="67"/>
      <c r="J23" s="67"/>
      <c r="K23" s="31"/>
      <c r="L23" s="32"/>
      <c r="M23" s="32"/>
      <c r="N23" s="32"/>
      <c r="O23" s="32"/>
      <c r="P23" s="11"/>
      <c r="T23" s="3"/>
    </row>
    <row r="24" spans="1:20" ht="12.75" x14ac:dyDescent="0.2">
      <c r="A24" s="31"/>
      <c r="C24" s="68" t="s">
        <v>62</v>
      </c>
      <c r="D24" s="67"/>
      <c r="E24" s="67"/>
      <c r="F24" s="67"/>
      <c r="G24" s="67"/>
      <c r="H24" s="67"/>
      <c r="I24" s="67"/>
      <c r="J24" s="67"/>
      <c r="K24" s="31"/>
      <c r="L24" s="32"/>
      <c r="M24" s="32"/>
      <c r="N24" s="32"/>
      <c r="O24" s="32"/>
      <c r="P24" s="11"/>
      <c r="Q24" s="244" t="s">
        <v>7</v>
      </c>
      <c r="R24" s="245"/>
      <c r="S24" s="245"/>
      <c r="T24" s="3"/>
    </row>
    <row r="25" spans="1:20" ht="25.5" x14ac:dyDescent="0.2">
      <c r="A25" s="33" t="s">
        <v>8</v>
      </c>
      <c r="B25" s="34" t="s">
        <v>9</v>
      </c>
      <c r="C25" s="40" t="s">
        <v>10</v>
      </c>
      <c r="D25" s="36" t="s">
        <v>11</v>
      </c>
      <c r="E25" s="36" t="s">
        <v>12</v>
      </c>
      <c r="F25" s="36" t="s">
        <v>13</v>
      </c>
      <c r="G25" s="36" t="s">
        <v>14</v>
      </c>
      <c r="H25" s="36" t="s">
        <v>15</v>
      </c>
      <c r="I25" s="36" t="s">
        <v>16</v>
      </c>
      <c r="J25" s="36" t="s">
        <v>17</v>
      </c>
      <c r="K25" s="69" t="s">
        <v>18</v>
      </c>
      <c r="L25" s="38" t="s">
        <v>19</v>
      </c>
      <c r="M25" s="39" t="s">
        <v>20</v>
      </c>
      <c r="N25" s="39" t="s">
        <v>21</v>
      </c>
      <c r="O25" s="40" t="s">
        <v>22</v>
      </c>
      <c r="P25" s="70"/>
      <c r="Q25" s="71" t="s">
        <v>24</v>
      </c>
      <c r="R25" s="71" t="s">
        <v>25</v>
      </c>
      <c r="S25" s="40" t="s">
        <v>26</v>
      </c>
      <c r="T25" s="3"/>
    </row>
    <row r="26" spans="1:20" x14ac:dyDescent="0.25">
      <c r="A26" s="44" t="str">
        <f t="shared" ref="A26:A29" si="6">IF(ISBLANK(B26),"",IF(ISNA(MATCH(B26,#REF!,0)),"?","+"))</f>
        <v/>
      </c>
      <c r="B26" s="45"/>
      <c r="C26" s="52" t="s">
        <v>63</v>
      </c>
      <c r="D26" s="47" t="s">
        <v>28</v>
      </c>
      <c r="E26" s="47">
        <v>30</v>
      </c>
      <c r="F26" s="47">
        <v>30</v>
      </c>
      <c r="G26" s="47"/>
      <c r="H26" s="47"/>
      <c r="I26" s="47"/>
      <c r="J26" s="47">
        <v>5</v>
      </c>
      <c r="K26" s="48" t="e">
        <f t="shared" ref="K26:K34" si="7">IF(AND(NOT(ISBLANK(#REF!)),OR(ISNA(MATCH(#REF!,#REF!,0)),#REF!="Podst")),"Podst?",IF(AND(NOT(ISBLANK(#REF!)),OR(ISNA(MATCH(#REF!,#REF!,0)),#REF!="Kier")),"Kier?",IF(AND(NOT(ISBLANK(#REF!)),OR(ISNA(MATCH(#REF!,#REF!,0)),#REF!="Inne")),"Inne?",SUM(E26:I26))))</f>
        <v>#REF!</v>
      </c>
      <c r="L26" s="48"/>
      <c r="M26" s="48" t="s">
        <v>20</v>
      </c>
      <c r="N26" s="48"/>
      <c r="O26" s="47" t="str">
        <f>IF(AND(ISNA(MATCH($B26,#REF!,0)),ISNA(MATCH($B26,#REF!,0))),"","*")</f>
        <v>*</v>
      </c>
      <c r="P26" s="48">
        <v>2</v>
      </c>
      <c r="Q26" s="48" t="s">
        <v>64</v>
      </c>
      <c r="R26" s="48" t="s">
        <v>65</v>
      </c>
      <c r="S26" s="48" t="s">
        <v>35</v>
      </c>
      <c r="T26" s="3"/>
    </row>
    <row r="27" spans="1:20" x14ac:dyDescent="0.25">
      <c r="A27" s="44" t="str">
        <f t="shared" si="6"/>
        <v/>
      </c>
      <c r="B27" s="45"/>
      <c r="C27" s="49" t="s">
        <v>36</v>
      </c>
      <c r="D27" s="50"/>
      <c r="E27" s="50"/>
      <c r="F27" s="50"/>
      <c r="G27" s="50">
        <v>15</v>
      </c>
      <c r="H27" s="50"/>
      <c r="I27" s="50"/>
      <c r="J27" s="50">
        <v>1</v>
      </c>
      <c r="K27" s="51" t="e">
        <f t="shared" si="7"/>
        <v>#REF!</v>
      </c>
      <c r="L27" s="51"/>
      <c r="M27" s="51" t="s">
        <v>20</v>
      </c>
      <c r="N27" s="51"/>
      <c r="O27" s="50" t="str">
        <f>IF(AND(ISNA(MATCH($B14,#REF!,0)),ISNA(MATCH($B14,#REF!,0))),"","*")</f>
        <v>*</v>
      </c>
      <c r="P27" s="51">
        <v>2</v>
      </c>
      <c r="Q27" s="51" t="s">
        <v>37</v>
      </c>
      <c r="R27" s="51" t="s">
        <v>66</v>
      </c>
      <c r="S27" s="51" t="s">
        <v>38</v>
      </c>
      <c r="T27" s="3"/>
    </row>
    <row r="28" spans="1:20" x14ac:dyDescent="0.25">
      <c r="A28" s="44" t="str">
        <f t="shared" si="6"/>
        <v/>
      </c>
      <c r="B28" s="45"/>
      <c r="C28" s="52" t="s">
        <v>67</v>
      </c>
      <c r="D28" s="47" t="s">
        <v>28</v>
      </c>
      <c r="E28" s="47">
        <v>30</v>
      </c>
      <c r="F28" s="47">
        <v>30</v>
      </c>
      <c r="G28" s="47">
        <v>30</v>
      </c>
      <c r="H28" s="47"/>
      <c r="I28" s="47"/>
      <c r="J28" s="72">
        <v>6</v>
      </c>
      <c r="K28" s="48" t="e">
        <f t="shared" si="7"/>
        <v>#REF!</v>
      </c>
      <c r="L28" s="48"/>
      <c r="M28" s="48"/>
      <c r="N28" s="48"/>
      <c r="O28" s="47" t="str">
        <f t="shared" ref="O28:O34" si="8">IF(AND(ISNA(MATCH($B28,#REF!,0)),ISNA(MATCH($B28,#REF!,0))),"","*")</f>
        <v>*</v>
      </c>
      <c r="P28" s="48">
        <v>2</v>
      </c>
      <c r="Q28" s="48" t="s">
        <v>68</v>
      </c>
      <c r="R28" s="48" t="s">
        <v>69</v>
      </c>
      <c r="S28" s="48" t="s">
        <v>70</v>
      </c>
      <c r="T28" s="3"/>
    </row>
    <row r="29" spans="1:20" ht="25.5" x14ac:dyDescent="0.25">
      <c r="A29" s="44" t="str">
        <f t="shared" si="6"/>
        <v/>
      </c>
      <c r="B29" s="73"/>
      <c r="C29" s="49" t="s">
        <v>71</v>
      </c>
      <c r="D29" s="50"/>
      <c r="E29" s="50">
        <v>30</v>
      </c>
      <c r="F29" s="50">
        <v>30</v>
      </c>
      <c r="G29" s="50"/>
      <c r="H29" s="50"/>
      <c r="I29" s="50"/>
      <c r="J29" s="50">
        <v>4</v>
      </c>
      <c r="K29" s="51" t="e">
        <f t="shared" si="7"/>
        <v>#REF!</v>
      </c>
      <c r="L29" s="51"/>
      <c r="M29" s="51"/>
      <c r="N29" s="51" t="s">
        <v>21</v>
      </c>
      <c r="O29" s="50" t="str">
        <f t="shared" si="8"/>
        <v>*</v>
      </c>
      <c r="P29" s="51">
        <v>2</v>
      </c>
      <c r="Q29" s="51" t="s">
        <v>72</v>
      </c>
      <c r="R29" s="51" t="s">
        <v>73</v>
      </c>
      <c r="S29" s="51" t="s">
        <v>35</v>
      </c>
      <c r="T29" s="3" t="s">
        <v>74</v>
      </c>
    </row>
    <row r="30" spans="1:20" x14ac:dyDescent="0.25">
      <c r="A30" s="44"/>
      <c r="B30" s="45"/>
      <c r="C30" s="52" t="s">
        <v>75</v>
      </c>
      <c r="D30" s="47"/>
      <c r="E30" s="47">
        <v>15</v>
      </c>
      <c r="F30" s="47"/>
      <c r="G30" s="47">
        <v>30</v>
      </c>
      <c r="H30" s="47"/>
      <c r="I30" s="47"/>
      <c r="J30" s="47">
        <v>4</v>
      </c>
      <c r="K30" s="48" t="e">
        <f t="shared" si="7"/>
        <v>#REF!</v>
      </c>
      <c r="L30" s="48"/>
      <c r="M30" s="48"/>
      <c r="N30" s="48" t="s">
        <v>21</v>
      </c>
      <c r="O30" s="47" t="str">
        <f t="shared" si="8"/>
        <v>*</v>
      </c>
      <c r="P30" s="48">
        <v>2</v>
      </c>
      <c r="Q30" s="48" t="s">
        <v>76</v>
      </c>
      <c r="R30" s="48" t="s">
        <v>77</v>
      </c>
      <c r="S30" s="48"/>
      <c r="T30" s="3"/>
    </row>
    <row r="31" spans="1:20" x14ac:dyDescent="0.25">
      <c r="A31" s="44" t="str">
        <f t="shared" ref="A31:A34" si="9">IF(ISBLANK(B31),"",IF(ISNA(MATCH(B31,#REF!,0)),"?","+"))</f>
        <v/>
      </c>
      <c r="B31" s="45"/>
      <c r="C31" s="49" t="s">
        <v>78</v>
      </c>
      <c r="D31" s="50" t="s">
        <v>28</v>
      </c>
      <c r="E31" s="50">
        <v>30</v>
      </c>
      <c r="F31" s="50"/>
      <c r="G31" s="50">
        <v>30</v>
      </c>
      <c r="H31" s="50"/>
      <c r="I31" s="50"/>
      <c r="J31" s="74">
        <v>5</v>
      </c>
      <c r="K31" s="51" t="e">
        <f t="shared" si="7"/>
        <v>#REF!</v>
      </c>
      <c r="L31" s="51"/>
      <c r="M31" s="51"/>
      <c r="N31" s="51"/>
      <c r="O31" s="50" t="str">
        <f t="shared" si="8"/>
        <v>*</v>
      </c>
      <c r="P31" s="51">
        <v>2</v>
      </c>
      <c r="Q31" s="51" t="s">
        <v>44</v>
      </c>
      <c r="R31" s="51" t="s">
        <v>79</v>
      </c>
      <c r="S31" s="51" t="s">
        <v>35</v>
      </c>
      <c r="T31" s="3"/>
    </row>
    <row r="32" spans="1:20" ht="38.25" x14ac:dyDescent="0.25">
      <c r="A32" s="44" t="str">
        <f t="shared" si="9"/>
        <v/>
      </c>
      <c r="B32" s="45"/>
      <c r="C32" s="52" t="s">
        <v>80</v>
      </c>
      <c r="D32" s="47"/>
      <c r="E32" s="47">
        <v>15</v>
      </c>
      <c r="F32" s="47"/>
      <c r="G32" s="47"/>
      <c r="H32" s="47">
        <v>15</v>
      </c>
      <c r="I32" s="47"/>
      <c r="J32" s="47">
        <v>3</v>
      </c>
      <c r="K32" s="48" t="e">
        <f t="shared" si="7"/>
        <v>#REF!</v>
      </c>
      <c r="L32" s="48" t="s">
        <v>59</v>
      </c>
      <c r="M32" s="48"/>
      <c r="N32" s="48"/>
      <c r="O32" s="47" t="str">
        <f t="shared" si="8"/>
        <v>*</v>
      </c>
      <c r="P32" s="48">
        <v>2</v>
      </c>
      <c r="Q32" s="48" t="s">
        <v>81</v>
      </c>
      <c r="R32" s="48" t="s">
        <v>82</v>
      </c>
      <c r="S32" s="48" t="s">
        <v>83</v>
      </c>
      <c r="T32" s="3"/>
    </row>
    <row r="33" spans="1:20" ht="25.5" x14ac:dyDescent="0.25">
      <c r="A33" s="44" t="str">
        <f t="shared" si="9"/>
        <v/>
      </c>
      <c r="B33" s="75"/>
      <c r="C33" s="53" t="s">
        <v>84</v>
      </c>
      <c r="D33" s="50"/>
      <c r="E33" s="50"/>
      <c r="F33" s="50">
        <v>30</v>
      </c>
      <c r="G33" s="50"/>
      <c r="H33" s="50"/>
      <c r="I33" s="50"/>
      <c r="J33" s="76">
        <v>2</v>
      </c>
      <c r="K33" s="51" t="e">
        <f t="shared" si="7"/>
        <v>#REF!</v>
      </c>
      <c r="L33" s="51" t="s">
        <v>59</v>
      </c>
      <c r="M33" s="51" t="s">
        <v>20</v>
      </c>
      <c r="N33" s="51"/>
      <c r="O33" s="50" t="str">
        <f t="shared" si="8"/>
        <v>*</v>
      </c>
      <c r="P33" s="51">
        <v>2</v>
      </c>
      <c r="Q33" s="51"/>
      <c r="R33" s="51" t="s">
        <v>85</v>
      </c>
      <c r="S33" s="51" t="s">
        <v>86</v>
      </c>
      <c r="T33" s="3"/>
    </row>
    <row r="34" spans="1:20" x14ac:dyDescent="0.25">
      <c r="A34" s="44" t="str">
        <f t="shared" si="9"/>
        <v/>
      </c>
      <c r="B34" s="75"/>
      <c r="C34" s="46" t="s">
        <v>58</v>
      </c>
      <c r="D34" s="47"/>
      <c r="E34" s="47"/>
      <c r="F34" s="47">
        <v>30</v>
      </c>
      <c r="G34" s="47"/>
      <c r="H34" s="47"/>
      <c r="I34" s="47"/>
      <c r="J34" s="47">
        <v>0</v>
      </c>
      <c r="K34" s="48" t="e">
        <f t="shared" si="7"/>
        <v>#REF!</v>
      </c>
      <c r="L34" s="48" t="s">
        <v>59</v>
      </c>
      <c r="M34" s="48"/>
      <c r="N34" s="48"/>
      <c r="O34" s="47" t="str">
        <f t="shared" si="8"/>
        <v>*</v>
      </c>
      <c r="P34" s="48">
        <v>2</v>
      </c>
      <c r="Q34" s="48"/>
      <c r="R34" s="48"/>
      <c r="S34" s="48" t="s">
        <v>60</v>
      </c>
      <c r="T34" s="3"/>
    </row>
    <row r="35" spans="1:20" ht="12.75" x14ac:dyDescent="0.2">
      <c r="A35" s="54"/>
      <c r="B35" s="54"/>
      <c r="C35" s="77"/>
      <c r="D35" s="78"/>
      <c r="E35" s="79">
        <f t="shared" ref="E35:J35" si="10">SUM(E26:E34)</f>
        <v>150</v>
      </c>
      <c r="F35" s="79">
        <f t="shared" si="10"/>
        <v>150</v>
      </c>
      <c r="G35" s="79">
        <f t="shared" si="10"/>
        <v>105</v>
      </c>
      <c r="H35" s="79">
        <f t="shared" si="10"/>
        <v>15</v>
      </c>
      <c r="I35" s="79">
        <f t="shared" si="10"/>
        <v>0</v>
      </c>
      <c r="J35" s="80">
        <f t="shared" si="10"/>
        <v>30</v>
      </c>
      <c r="K35" s="60" t="e">
        <f>SUM(K27:K34)</f>
        <v>#REF!</v>
      </c>
      <c r="L35" s="61"/>
      <c r="M35" s="61"/>
      <c r="N35" s="61"/>
      <c r="O35" s="61"/>
      <c r="P35" s="11"/>
      <c r="Q35" s="62"/>
      <c r="R35" s="63"/>
      <c r="S35" s="63"/>
      <c r="T35" s="3"/>
    </row>
    <row r="36" spans="1:20" ht="25.5" x14ac:dyDescent="0.2">
      <c r="A36" s="31"/>
      <c r="B36" s="31"/>
      <c r="C36" s="31"/>
      <c r="D36" s="81" t="s">
        <v>61</v>
      </c>
      <c r="E36" s="82">
        <f>SUM(E35:I35)</f>
        <v>420</v>
      </c>
      <c r="F36" s="67"/>
      <c r="G36" s="67"/>
      <c r="H36" s="83" t="s">
        <v>87</v>
      </c>
      <c r="I36" s="84"/>
      <c r="J36" s="85">
        <f>J22+J35</f>
        <v>60</v>
      </c>
      <c r="K36" s="31"/>
      <c r="L36" s="32"/>
      <c r="M36" s="32"/>
      <c r="N36" s="32"/>
      <c r="O36" s="32"/>
      <c r="P36" s="11"/>
      <c r="T36" s="3"/>
    </row>
    <row r="37" spans="1:20" ht="12.75" x14ac:dyDescent="0.2">
      <c r="A37" s="31"/>
      <c r="C37" s="86" t="s">
        <v>88</v>
      </c>
      <c r="D37" s="67"/>
      <c r="E37" s="67"/>
      <c r="F37" s="67"/>
      <c r="G37" s="67"/>
      <c r="H37" s="67"/>
      <c r="I37" s="67"/>
      <c r="J37" s="67"/>
      <c r="K37" s="31"/>
      <c r="L37" s="32"/>
      <c r="M37" s="32"/>
      <c r="N37" s="32"/>
      <c r="O37" s="32"/>
      <c r="P37" s="11"/>
      <c r="Q37" s="244" t="s">
        <v>7</v>
      </c>
      <c r="R37" s="245"/>
      <c r="S37" s="245"/>
      <c r="T37" s="3"/>
    </row>
    <row r="38" spans="1:20" ht="25.5" x14ac:dyDescent="0.2">
      <c r="A38" s="87" t="s">
        <v>8</v>
      </c>
      <c r="B38" s="34" t="s">
        <v>9</v>
      </c>
      <c r="C38" s="40" t="s">
        <v>10</v>
      </c>
      <c r="D38" s="36" t="s">
        <v>11</v>
      </c>
      <c r="E38" s="36" t="s">
        <v>12</v>
      </c>
      <c r="F38" s="36" t="s">
        <v>13</v>
      </c>
      <c r="G38" s="36" t="s">
        <v>14</v>
      </c>
      <c r="H38" s="36" t="s">
        <v>15</v>
      </c>
      <c r="I38" s="36" t="s">
        <v>16</v>
      </c>
      <c r="J38" s="36" t="s">
        <v>17</v>
      </c>
      <c r="K38" s="69" t="s">
        <v>18</v>
      </c>
      <c r="L38" s="88" t="s">
        <v>19</v>
      </c>
      <c r="M38" s="39" t="s">
        <v>20</v>
      </c>
      <c r="N38" s="39" t="s">
        <v>21</v>
      </c>
      <c r="O38" s="40" t="s">
        <v>22</v>
      </c>
      <c r="P38" s="70"/>
      <c r="Q38" s="71" t="s">
        <v>24</v>
      </c>
      <c r="R38" s="71" t="s">
        <v>25</v>
      </c>
      <c r="S38" s="40" t="s">
        <v>26</v>
      </c>
      <c r="T38" s="3"/>
    </row>
    <row r="39" spans="1:20" ht="25.5" x14ac:dyDescent="0.25">
      <c r="A39" s="44" t="str">
        <f t="shared" ref="A39:A45" si="11">IF(ISBLANK(B39),"",IF(ISNA(MATCH(B39,#REF!,0)),"?","+"))</f>
        <v/>
      </c>
      <c r="B39" s="73"/>
      <c r="C39" s="52" t="s">
        <v>89</v>
      </c>
      <c r="D39" s="47"/>
      <c r="E39" s="47">
        <v>30</v>
      </c>
      <c r="F39" s="89">
        <v>15</v>
      </c>
      <c r="G39" s="47">
        <v>15</v>
      </c>
      <c r="H39" s="47"/>
      <c r="I39" s="47"/>
      <c r="J39" s="47">
        <v>4</v>
      </c>
      <c r="K39" s="48" t="e">
        <f t="shared" ref="K39:K45" si="12">IF(AND(NOT(ISBLANK(#REF!)),OR(ISNA(MATCH(#REF!,#REF!,0)),#REF!="Podst")),"Podst?",IF(AND(NOT(ISBLANK(#REF!)),OR(ISNA(MATCH(#REF!,#REF!,0)),#REF!="Kier")),"Kier?",IF(AND(NOT(ISBLANK(#REF!)),OR(ISNA(MATCH(#REF!,#REF!,0)),#REF!="Inne")),"Inne?",SUM(E39:I39))))</f>
        <v>#REF!</v>
      </c>
      <c r="L39" s="48"/>
      <c r="M39" s="48"/>
      <c r="N39" s="48" t="s">
        <v>21</v>
      </c>
      <c r="O39" s="47" t="str">
        <f t="shared" ref="O39:O45" si="13">IF(AND(ISNA(MATCH($B39,#REF!,0)),ISNA(MATCH($B39,#REF!,0))),"","*")</f>
        <v>*</v>
      </c>
      <c r="P39" s="48">
        <v>3</v>
      </c>
      <c r="Q39" s="48" t="s">
        <v>90</v>
      </c>
      <c r="R39" s="48" t="s">
        <v>91</v>
      </c>
      <c r="S39" s="48" t="s">
        <v>38</v>
      </c>
      <c r="T39" s="3" t="s">
        <v>92</v>
      </c>
    </row>
    <row r="40" spans="1:20" ht="25.5" x14ac:dyDescent="0.25">
      <c r="A40" s="44" t="str">
        <f t="shared" si="11"/>
        <v/>
      </c>
      <c r="B40" s="73"/>
      <c r="C40" s="49" t="s">
        <v>93</v>
      </c>
      <c r="D40" s="50" t="s">
        <v>94</v>
      </c>
      <c r="E40" s="50">
        <v>30</v>
      </c>
      <c r="F40" s="50">
        <v>30</v>
      </c>
      <c r="G40" s="50">
        <v>30</v>
      </c>
      <c r="H40" s="50"/>
      <c r="I40" s="50"/>
      <c r="J40" s="76">
        <v>6</v>
      </c>
      <c r="K40" s="51" t="e">
        <f t="shared" si="12"/>
        <v>#REF!</v>
      </c>
      <c r="L40" s="51"/>
      <c r="M40" s="51"/>
      <c r="N40" s="51" t="s">
        <v>21</v>
      </c>
      <c r="O40" s="50" t="str">
        <f t="shared" si="13"/>
        <v>*</v>
      </c>
      <c r="P40" s="51">
        <v>3</v>
      </c>
      <c r="Q40" s="90" t="s">
        <v>95</v>
      </c>
      <c r="R40" s="51" t="s">
        <v>96</v>
      </c>
      <c r="S40" s="51" t="s">
        <v>70</v>
      </c>
      <c r="T40" s="3"/>
    </row>
    <row r="41" spans="1:20" ht="25.5" x14ac:dyDescent="0.25">
      <c r="A41" s="44" t="str">
        <f t="shared" si="11"/>
        <v/>
      </c>
      <c r="B41" s="73"/>
      <c r="C41" s="52" t="s">
        <v>97</v>
      </c>
      <c r="D41" s="47"/>
      <c r="E41" s="47">
        <v>30</v>
      </c>
      <c r="F41" s="47">
        <v>30</v>
      </c>
      <c r="G41" s="47"/>
      <c r="H41" s="47"/>
      <c r="I41" s="47"/>
      <c r="J41" s="47">
        <v>5</v>
      </c>
      <c r="K41" s="48" t="e">
        <f t="shared" si="12"/>
        <v>#REF!</v>
      </c>
      <c r="L41" s="48"/>
      <c r="M41" s="48"/>
      <c r="N41" s="48" t="s">
        <v>21</v>
      </c>
      <c r="O41" s="47" t="str">
        <f t="shared" si="13"/>
        <v>*</v>
      </c>
      <c r="P41" s="48">
        <v>3</v>
      </c>
      <c r="Q41" s="48" t="s">
        <v>98</v>
      </c>
      <c r="R41" s="48" t="s">
        <v>99</v>
      </c>
      <c r="S41" s="48" t="s">
        <v>70</v>
      </c>
      <c r="T41" s="3"/>
    </row>
    <row r="42" spans="1:20" ht="25.5" x14ac:dyDescent="0.25">
      <c r="A42" s="44" t="str">
        <f t="shared" si="11"/>
        <v/>
      </c>
      <c r="B42" s="73"/>
      <c r="C42" s="49" t="s">
        <v>100</v>
      </c>
      <c r="D42" s="50" t="s">
        <v>94</v>
      </c>
      <c r="E42" s="50">
        <v>30</v>
      </c>
      <c r="F42" s="50">
        <v>15</v>
      </c>
      <c r="G42" s="50">
        <v>30</v>
      </c>
      <c r="H42" s="50"/>
      <c r="I42" s="50"/>
      <c r="J42" s="50">
        <v>5</v>
      </c>
      <c r="K42" s="51" t="e">
        <f t="shared" si="12"/>
        <v>#REF!</v>
      </c>
      <c r="L42" s="51"/>
      <c r="M42" s="51"/>
      <c r="N42" s="51" t="s">
        <v>21</v>
      </c>
      <c r="O42" s="50" t="str">
        <f t="shared" si="13"/>
        <v>*</v>
      </c>
      <c r="P42" s="51">
        <v>3</v>
      </c>
      <c r="Q42" s="51" t="s">
        <v>101</v>
      </c>
      <c r="R42" s="51" t="s">
        <v>102</v>
      </c>
      <c r="S42" s="51" t="s">
        <v>35</v>
      </c>
      <c r="T42" s="3"/>
    </row>
    <row r="43" spans="1:20" ht="25.5" x14ac:dyDescent="0.25">
      <c r="A43" s="44" t="str">
        <f t="shared" si="11"/>
        <v/>
      </c>
      <c r="B43" s="73"/>
      <c r="C43" s="52" t="s">
        <v>103</v>
      </c>
      <c r="D43" s="47" t="s">
        <v>28</v>
      </c>
      <c r="E43" s="47">
        <v>30</v>
      </c>
      <c r="F43" s="47"/>
      <c r="G43" s="47">
        <v>30</v>
      </c>
      <c r="H43" s="47"/>
      <c r="I43" s="47"/>
      <c r="J43" s="47">
        <v>5</v>
      </c>
      <c r="K43" s="48" t="e">
        <f t="shared" si="12"/>
        <v>#REF!</v>
      </c>
      <c r="L43" s="48"/>
      <c r="M43" s="48"/>
      <c r="N43" s="48"/>
      <c r="O43" s="47" t="str">
        <f t="shared" si="13"/>
        <v>*</v>
      </c>
      <c r="P43" s="48">
        <v>3</v>
      </c>
      <c r="Q43" s="48" t="s">
        <v>104</v>
      </c>
      <c r="R43" s="48" t="s">
        <v>105</v>
      </c>
      <c r="S43" s="48" t="s">
        <v>70</v>
      </c>
      <c r="T43" s="3"/>
    </row>
    <row r="44" spans="1:20" ht="25.5" x14ac:dyDescent="0.25">
      <c r="A44" s="44" t="str">
        <f t="shared" si="11"/>
        <v/>
      </c>
      <c r="B44" s="73"/>
      <c r="C44" s="49" t="s">
        <v>106</v>
      </c>
      <c r="D44" s="50"/>
      <c r="E44" s="50">
        <v>15</v>
      </c>
      <c r="F44" s="50"/>
      <c r="G44" s="50"/>
      <c r="H44" s="50">
        <v>30</v>
      </c>
      <c r="I44" s="50"/>
      <c r="J44" s="50">
        <v>3</v>
      </c>
      <c r="K44" s="51" t="e">
        <f t="shared" si="12"/>
        <v>#REF!</v>
      </c>
      <c r="L44" s="51"/>
      <c r="M44" s="51"/>
      <c r="N44" s="51"/>
      <c r="O44" s="50" t="str">
        <f t="shared" si="13"/>
        <v>*</v>
      </c>
      <c r="P44" s="51">
        <v>3</v>
      </c>
      <c r="Q44" s="51" t="s">
        <v>107</v>
      </c>
      <c r="R44" s="51" t="s">
        <v>108</v>
      </c>
      <c r="S44" s="51" t="s">
        <v>60</v>
      </c>
      <c r="T44" s="3"/>
    </row>
    <row r="45" spans="1:20" ht="25.5" x14ac:dyDescent="0.25">
      <c r="A45" s="91" t="str">
        <f t="shared" si="11"/>
        <v/>
      </c>
      <c r="B45" s="92"/>
      <c r="C45" s="46" t="s">
        <v>84</v>
      </c>
      <c r="D45" s="47"/>
      <c r="E45" s="47"/>
      <c r="F45" s="47">
        <v>30</v>
      </c>
      <c r="G45" s="47"/>
      <c r="H45" s="47"/>
      <c r="I45" s="47"/>
      <c r="J45" s="72">
        <v>2</v>
      </c>
      <c r="K45" s="48" t="e">
        <f t="shared" si="12"/>
        <v>#REF!</v>
      </c>
      <c r="L45" s="48" t="s">
        <v>59</v>
      </c>
      <c r="M45" s="48" t="s">
        <v>20</v>
      </c>
      <c r="N45" s="48"/>
      <c r="O45" s="47" t="str">
        <f t="shared" si="13"/>
        <v>*</v>
      </c>
      <c r="P45" s="48">
        <v>3</v>
      </c>
      <c r="Q45" s="48"/>
      <c r="R45" s="48" t="s">
        <v>85</v>
      </c>
      <c r="S45" s="48" t="s">
        <v>86</v>
      </c>
      <c r="T45" s="3"/>
    </row>
    <row r="46" spans="1:20" ht="12.75" x14ac:dyDescent="0.2">
      <c r="A46" s="54"/>
      <c r="B46" s="54"/>
      <c r="C46" s="93"/>
      <c r="D46" s="94"/>
      <c r="E46" s="57">
        <f t="shared" ref="E46:K46" si="14">SUM(E39:E45)</f>
        <v>165</v>
      </c>
      <c r="F46" s="57">
        <f t="shared" si="14"/>
        <v>120</v>
      </c>
      <c r="G46" s="57">
        <f t="shared" si="14"/>
        <v>105</v>
      </c>
      <c r="H46" s="57">
        <f t="shared" si="14"/>
        <v>30</v>
      </c>
      <c r="I46" s="58">
        <f t="shared" si="14"/>
        <v>0</v>
      </c>
      <c r="J46" s="59">
        <f t="shared" si="14"/>
        <v>30</v>
      </c>
      <c r="K46" s="60" t="e">
        <f t="shared" si="14"/>
        <v>#REF!</v>
      </c>
      <c r="L46" s="61"/>
      <c r="M46" s="61"/>
      <c r="N46" s="61"/>
      <c r="O46" s="61"/>
      <c r="P46" s="11"/>
      <c r="Q46" s="62"/>
      <c r="R46" s="63"/>
      <c r="S46" s="63"/>
      <c r="T46" s="3"/>
    </row>
    <row r="47" spans="1:20" ht="24" x14ac:dyDescent="0.2">
      <c r="A47" s="31"/>
      <c r="B47" s="31"/>
      <c r="C47" s="31"/>
      <c r="D47" s="65" t="s">
        <v>61</v>
      </c>
      <c r="E47" s="66">
        <f>SUM(E46:I46)</f>
        <v>420</v>
      </c>
      <c r="F47" s="67"/>
      <c r="G47" s="67"/>
      <c r="H47" s="67"/>
      <c r="I47" s="67"/>
      <c r="J47" s="67"/>
      <c r="K47" s="31"/>
      <c r="L47" s="32"/>
      <c r="M47" s="32"/>
      <c r="N47" s="32"/>
      <c r="O47" s="32"/>
      <c r="P47" s="11"/>
      <c r="T47" s="3"/>
    </row>
    <row r="48" spans="1:20" ht="12.75" x14ac:dyDescent="0.2">
      <c r="A48" s="31"/>
      <c r="C48" s="86" t="s">
        <v>109</v>
      </c>
      <c r="D48" s="67"/>
      <c r="E48" s="67"/>
      <c r="F48" s="67"/>
      <c r="G48" s="67"/>
      <c r="H48" s="67"/>
      <c r="I48" s="67"/>
      <c r="J48" s="67"/>
      <c r="K48" s="31"/>
      <c r="L48" s="32"/>
      <c r="M48" s="32"/>
      <c r="N48" s="32"/>
      <c r="O48" s="32"/>
      <c r="P48" s="11"/>
      <c r="Q48" s="244" t="s">
        <v>7</v>
      </c>
      <c r="R48" s="245"/>
      <c r="S48" s="245"/>
      <c r="T48" s="3"/>
    </row>
    <row r="49" spans="1:20" ht="25.5" x14ac:dyDescent="0.2">
      <c r="A49" s="33" t="s">
        <v>8</v>
      </c>
      <c r="B49" s="34" t="s">
        <v>9</v>
      </c>
      <c r="C49" s="40" t="s">
        <v>10</v>
      </c>
      <c r="D49" s="36" t="s">
        <v>11</v>
      </c>
      <c r="E49" s="36" t="s">
        <v>12</v>
      </c>
      <c r="F49" s="36" t="s">
        <v>13</v>
      </c>
      <c r="G49" s="36" t="s">
        <v>14</v>
      </c>
      <c r="H49" s="36" t="s">
        <v>15</v>
      </c>
      <c r="I49" s="36" t="s">
        <v>16</v>
      </c>
      <c r="J49" s="36" t="s">
        <v>17</v>
      </c>
      <c r="K49" s="69" t="s">
        <v>18</v>
      </c>
      <c r="L49" s="88" t="s">
        <v>19</v>
      </c>
      <c r="M49" s="39" t="s">
        <v>20</v>
      </c>
      <c r="N49" s="39" t="s">
        <v>21</v>
      </c>
      <c r="O49" s="40" t="s">
        <v>22</v>
      </c>
      <c r="P49" s="70"/>
      <c r="Q49" s="71" t="s">
        <v>24</v>
      </c>
      <c r="R49" s="71" t="s">
        <v>25</v>
      </c>
      <c r="S49" s="40" t="s">
        <v>26</v>
      </c>
      <c r="T49" s="3"/>
    </row>
    <row r="50" spans="1:20" ht="25.5" x14ac:dyDescent="0.25">
      <c r="A50" s="44" t="str">
        <f t="shared" ref="A50:A56" si="15">IF(ISBLANK(B50),"",IF(ISNA(MATCH(B50,#REF!,0)),"?","+"))</f>
        <v/>
      </c>
      <c r="B50" s="73"/>
      <c r="C50" s="52" t="s">
        <v>110</v>
      </c>
      <c r="D50" s="89" t="s">
        <v>28</v>
      </c>
      <c r="E50" s="47">
        <v>30</v>
      </c>
      <c r="F50" s="47">
        <v>15</v>
      </c>
      <c r="G50" s="47">
        <v>15</v>
      </c>
      <c r="H50" s="47"/>
      <c r="I50" s="47"/>
      <c r="J50" s="47">
        <v>5</v>
      </c>
      <c r="K50" s="48" t="e">
        <f t="shared" ref="K50:K56" si="16">IF(AND(NOT(ISBLANK(#REF!)),OR(ISNA(MATCH(#REF!,#REF!,0)),#REF!="Podst")),"Podst?",IF(AND(NOT(ISBLANK(#REF!)),OR(ISNA(MATCH(#REF!,#REF!,0)),#REF!="Kier")),"Kier?",IF(AND(NOT(ISBLANK(#REF!)),OR(ISNA(MATCH(#REF!,#REF!,0)),#REF!="Inne")),"Inne?",SUM(E50:I50))))</f>
        <v>#REF!</v>
      </c>
      <c r="L50" s="48"/>
      <c r="M50" s="48"/>
      <c r="N50" s="48" t="s">
        <v>21</v>
      </c>
      <c r="O50" s="47" t="str">
        <f t="shared" ref="O50:O56" si="17">IF(AND(ISNA(MATCH($B50,#REF!,0)),ISNA(MATCH($B50,#REF!,0))),"","*")</f>
        <v>*</v>
      </c>
      <c r="P50" s="48">
        <v>4</v>
      </c>
      <c r="Q50" s="48" t="s">
        <v>90</v>
      </c>
      <c r="R50" s="48" t="s">
        <v>91</v>
      </c>
      <c r="S50" s="48" t="s">
        <v>38</v>
      </c>
      <c r="T50" s="3" t="s">
        <v>111</v>
      </c>
    </row>
    <row r="51" spans="1:20" ht="38.25" x14ac:dyDescent="0.25">
      <c r="A51" s="44" t="str">
        <f t="shared" si="15"/>
        <v/>
      </c>
      <c r="B51" s="73"/>
      <c r="C51" s="49" t="s">
        <v>112</v>
      </c>
      <c r="D51" s="50" t="s">
        <v>28</v>
      </c>
      <c r="E51" s="50">
        <v>30</v>
      </c>
      <c r="F51" s="50">
        <v>30</v>
      </c>
      <c r="G51" s="50">
        <v>30</v>
      </c>
      <c r="H51" s="50"/>
      <c r="I51" s="50"/>
      <c r="J51" s="76">
        <v>6</v>
      </c>
      <c r="K51" s="51" t="e">
        <f t="shared" si="16"/>
        <v>#REF!</v>
      </c>
      <c r="L51" s="51"/>
      <c r="M51" s="51"/>
      <c r="N51" s="51" t="s">
        <v>21</v>
      </c>
      <c r="O51" s="50" t="str">
        <f t="shared" si="17"/>
        <v>*</v>
      </c>
      <c r="P51" s="51">
        <v>4</v>
      </c>
      <c r="Q51" s="51" t="s">
        <v>113</v>
      </c>
      <c r="R51" s="51" t="s">
        <v>114</v>
      </c>
      <c r="S51" s="51" t="s">
        <v>115</v>
      </c>
      <c r="T51" s="3"/>
    </row>
    <row r="52" spans="1:20" ht="25.5" x14ac:dyDescent="0.25">
      <c r="A52" s="44" t="str">
        <f t="shared" si="15"/>
        <v/>
      </c>
      <c r="B52" s="73"/>
      <c r="C52" s="52" t="s">
        <v>116</v>
      </c>
      <c r="D52" s="47" t="s">
        <v>28</v>
      </c>
      <c r="E52" s="47">
        <v>30</v>
      </c>
      <c r="F52" s="47">
        <v>15</v>
      </c>
      <c r="G52" s="47">
        <v>30</v>
      </c>
      <c r="H52" s="47"/>
      <c r="I52" s="47"/>
      <c r="J52" s="47">
        <v>5</v>
      </c>
      <c r="K52" s="48" t="e">
        <f t="shared" si="16"/>
        <v>#REF!</v>
      </c>
      <c r="L52" s="48"/>
      <c r="M52" s="48"/>
      <c r="N52" s="48" t="s">
        <v>21</v>
      </c>
      <c r="O52" s="47" t="str">
        <f t="shared" si="17"/>
        <v>*</v>
      </c>
      <c r="P52" s="48">
        <v>4</v>
      </c>
      <c r="Q52" s="48" t="s">
        <v>117</v>
      </c>
      <c r="R52" s="48" t="s">
        <v>118</v>
      </c>
      <c r="S52" s="48" t="s">
        <v>70</v>
      </c>
      <c r="T52" s="3" t="s">
        <v>119</v>
      </c>
    </row>
    <row r="53" spans="1:20" ht="25.5" x14ac:dyDescent="0.25">
      <c r="A53" s="44" t="str">
        <f t="shared" si="15"/>
        <v/>
      </c>
      <c r="B53" s="73"/>
      <c r="C53" s="49" t="s">
        <v>120</v>
      </c>
      <c r="D53" s="50" t="s">
        <v>28</v>
      </c>
      <c r="E53" s="50">
        <v>30</v>
      </c>
      <c r="F53" s="50"/>
      <c r="G53" s="50">
        <v>30</v>
      </c>
      <c r="H53" s="50"/>
      <c r="I53" s="50"/>
      <c r="J53" s="50">
        <v>5</v>
      </c>
      <c r="K53" s="51" t="e">
        <f t="shared" si="16"/>
        <v>#REF!</v>
      </c>
      <c r="L53" s="51"/>
      <c r="M53" s="51"/>
      <c r="N53" s="51"/>
      <c r="O53" s="50" t="str">
        <f t="shared" si="17"/>
        <v>*</v>
      </c>
      <c r="P53" s="51">
        <v>4</v>
      </c>
      <c r="Q53" s="51" t="s">
        <v>121</v>
      </c>
      <c r="R53" s="51" t="s">
        <v>122</v>
      </c>
      <c r="S53" s="51" t="s">
        <v>70</v>
      </c>
      <c r="T53" s="3"/>
    </row>
    <row r="54" spans="1:20" ht="25.5" x14ac:dyDescent="0.25">
      <c r="A54" s="44" t="str">
        <f t="shared" si="15"/>
        <v/>
      </c>
      <c r="B54" s="73"/>
      <c r="C54" s="52" t="s">
        <v>123</v>
      </c>
      <c r="D54" s="47" t="s">
        <v>124</v>
      </c>
      <c r="E54" s="47">
        <v>15</v>
      </c>
      <c r="F54" s="47"/>
      <c r="G54" s="47">
        <v>30</v>
      </c>
      <c r="H54" s="47"/>
      <c r="I54" s="47"/>
      <c r="J54" s="47">
        <v>3</v>
      </c>
      <c r="K54" s="48" t="e">
        <f t="shared" si="16"/>
        <v>#REF!</v>
      </c>
      <c r="L54" s="48"/>
      <c r="M54" s="48"/>
      <c r="N54" s="48" t="s">
        <v>21</v>
      </c>
      <c r="O54" s="47" t="str">
        <f t="shared" si="17"/>
        <v>*</v>
      </c>
      <c r="P54" s="48">
        <v>4</v>
      </c>
      <c r="Q54" s="48" t="s">
        <v>101</v>
      </c>
      <c r="R54" s="48" t="s">
        <v>125</v>
      </c>
      <c r="S54" s="48" t="s">
        <v>115</v>
      </c>
      <c r="T54" s="3"/>
    </row>
    <row r="55" spans="1:20" x14ac:dyDescent="0.25">
      <c r="A55" s="44" t="str">
        <f t="shared" si="15"/>
        <v/>
      </c>
      <c r="B55" s="73"/>
      <c r="C55" s="49" t="s">
        <v>126</v>
      </c>
      <c r="D55" s="50"/>
      <c r="E55" s="50">
        <v>30</v>
      </c>
      <c r="F55" s="50"/>
      <c r="G55" s="50">
        <v>30</v>
      </c>
      <c r="H55" s="50"/>
      <c r="I55" s="50"/>
      <c r="J55" s="50">
        <v>4</v>
      </c>
      <c r="K55" s="51" t="e">
        <f t="shared" si="16"/>
        <v>#REF!</v>
      </c>
      <c r="L55" s="51"/>
      <c r="M55" s="51"/>
      <c r="N55" s="51" t="s">
        <v>21</v>
      </c>
      <c r="O55" s="50" t="str">
        <f t="shared" si="17"/>
        <v>*</v>
      </c>
      <c r="P55" s="51">
        <v>4</v>
      </c>
      <c r="Q55" s="51" t="s">
        <v>127</v>
      </c>
      <c r="R55" s="51" t="s">
        <v>128</v>
      </c>
      <c r="S55" s="51" t="s">
        <v>70</v>
      </c>
      <c r="T55" s="3" t="s">
        <v>129</v>
      </c>
    </row>
    <row r="56" spans="1:20" ht="25.5" x14ac:dyDescent="0.25">
      <c r="A56" s="44" t="str">
        <f t="shared" si="15"/>
        <v/>
      </c>
      <c r="B56" s="73"/>
      <c r="C56" s="46" t="s">
        <v>84</v>
      </c>
      <c r="D56" s="47"/>
      <c r="E56" s="47"/>
      <c r="F56" s="47">
        <v>30</v>
      </c>
      <c r="G56" s="47"/>
      <c r="H56" s="47"/>
      <c r="I56" s="47"/>
      <c r="J56" s="72">
        <v>2</v>
      </c>
      <c r="K56" s="48" t="e">
        <f t="shared" si="16"/>
        <v>#REF!</v>
      </c>
      <c r="L56" s="48" t="s">
        <v>59</v>
      </c>
      <c r="M56" s="48" t="s">
        <v>20</v>
      </c>
      <c r="N56" s="48"/>
      <c r="O56" s="47" t="str">
        <f t="shared" si="17"/>
        <v>*</v>
      </c>
      <c r="P56" s="48">
        <v>4</v>
      </c>
      <c r="Q56" s="48"/>
      <c r="R56" s="48" t="s">
        <v>85</v>
      </c>
      <c r="S56" s="48" t="s">
        <v>86</v>
      </c>
      <c r="T56" s="3"/>
    </row>
    <row r="57" spans="1:20" ht="12.75" x14ac:dyDescent="0.2">
      <c r="A57" s="54"/>
      <c r="B57" s="54"/>
      <c r="C57" s="93"/>
      <c r="D57" s="94"/>
      <c r="E57" s="57">
        <f t="shared" ref="E57:K57" si="18">SUM(E50:E56)</f>
        <v>165</v>
      </c>
      <c r="F57" s="57">
        <f t="shared" si="18"/>
        <v>90</v>
      </c>
      <c r="G57" s="57">
        <f t="shared" si="18"/>
        <v>165</v>
      </c>
      <c r="H57" s="95">
        <f t="shared" si="18"/>
        <v>0</v>
      </c>
      <c r="I57" s="96">
        <f t="shared" si="18"/>
        <v>0</v>
      </c>
      <c r="J57" s="80">
        <f t="shared" si="18"/>
        <v>30</v>
      </c>
      <c r="K57" s="97" t="e">
        <f t="shared" si="18"/>
        <v>#REF!</v>
      </c>
      <c r="L57" s="61"/>
      <c r="M57" s="61"/>
      <c r="N57" s="61"/>
      <c r="O57" s="61"/>
      <c r="P57" s="11"/>
      <c r="Q57" s="62"/>
      <c r="R57" s="63"/>
      <c r="S57" s="63"/>
      <c r="T57" s="3"/>
    </row>
    <row r="58" spans="1:20" ht="25.5" x14ac:dyDescent="0.2">
      <c r="A58" s="31"/>
      <c r="B58" s="31"/>
      <c r="C58" s="31"/>
      <c r="D58" s="65" t="s">
        <v>61</v>
      </c>
      <c r="E58" s="66">
        <f>SUM(E57:I57)</f>
        <v>420</v>
      </c>
      <c r="F58" s="67"/>
      <c r="G58" s="67"/>
      <c r="H58" s="83" t="s">
        <v>87</v>
      </c>
      <c r="I58" s="84"/>
      <c r="J58" s="85">
        <f>J46+J57</f>
        <v>60</v>
      </c>
      <c r="K58" s="31"/>
      <c r="L58" s="32"/>
      <c r="M58" s="32"/>
      <c r="N58" s="32"/>
      <c r="O58" s="32"/>
      <c r="P58" s="11"/>
      <c r="T58" s="3"/>
    </row>
    <row r="59" spans="1:20" ht="12.75" x14ac:dyDescent="0.2">
      <c r="A59" s="31"/>
      <c r="C59" s="86" t="s">
        <v>130</v>
      </c>
      <c r="D59" s="67"/>
      <c r="E59" s="67"/>
      <c r="F59" s="67"/>
      <c r="G59" s="67"/>
      <c r="H59" s="67"/>
      <c r="I59" s="67"/>
      <c r="J59" s="67"/>
      <c r="K59" s="31"/>
      <c r="L59" s="32"/>
      <c r="M59" s="32"/>
      <c r="N59" s="32"/>
      <c r="O59" s="32"/>
      <c r="P59" s="11"/>
      <c r="Q59" s="244" t="s">
        <v>7</v>
      </c>
      <c r="R59" s="245"/>
      <c r="S59" s="245"/>
      <c r="T59" s="3"/>
    </row>
    <row r="60" spans="1:20" ht="25.5" x14ac:dyDescent="0.2">
      <c r="A60" s="33" t="s">
        <v>8</v>
      </c>
      <c r="B60" s="34" t="s">
        <v>9</v>
      </c>
      <c r="C60" s="40" t="s">
        <v>10</v>
      </c>
      <c r="D60" s="36" t="s">
        <v>11</v>
      </c>
      <c r="E60" s="36" t="s">
        <v>12</v>
      </c>
      <c r="F60" s="36" t="s">
        <v>13</v>
      </c>
      <c r="G60" s="36" t="s">
        <v>14</v>
      </c>
      <c r="H60" s="36" t="s">
        <v>15</v>
      </c>
      <c r="I60" s="36" t="s">
        <v>16</v>
      </c>
      <c r="J60" s="36" t="s">
        <v>17</v>
      </c>
      <c r="K60" s="69" t="s">
        <v>18</v>
      </c>
      <c r="L60" s="88" t="s">
        <v>19</v>
      </c>
      <c r="M60" s="39" t="s">
        <v>20</v>
      </c>
      <c r="N60" s="39" t="s">
        <v>21</v>
      </c>
      <c r="O60" s="40" t="s">
        <v>22</v>
      </c>
      <c r="P60" s="70"/>
      <c r="Q60" s="71" t="s">
        <v>24</v>
      </c>
      <c r="R60" s="71" t="s">
        <v>25</v>
      </c>
      <c r="S60" s="40" t="s">
        <v>26</v>
      </c>
      <c r="T60" s="3"/>
    </row>
    <row r="61" spans="1:20" ht="25.5" x14ac:dyDescent="0.25">
      <c r="A61" s="44" t="str">
        <f t="shared" ref="A61:A68" si="19">IF(ISBLANK(B61),"",IF(ISNA(MATCH(B61,#REF!,0)),"?","+"))</f>
        <v/>
      </c>
      <c r="B61" s="73"/>
      <c r="C61" s="52" t="s">
        <v>131</v>
      </c>
      <c r="D61" s="47" t="s">
        <v>28</v>
      </c>
      <c r="E61" s="47">
        <v>30</v>
      </c>
      <c r="F61" s="47">
        <v>15</v>
      </c>
      <c r="G61" s="47">
        <v>15</v>
      </c>
      <c r="H61" s="47"/>
      <c r="I61" s="47"/>
      <c r="J61" s="47">
        <v>5</v>
      </c>
      <c r="K61" s="48" t="e">
        <f t="shared" ref="K61:K65" si="20">IF(AND(NOT(ISBLANK(#REF!)),OR(ISNA(MATCH(#REF!,#REF!,0)),#REF!="Podst")),"Podst?",IF(AND(NOT(ISBLANK(#REF!)),OR(ISNA(MATCH(#REF!,#REF!,0)),#REF!="Kier")),"Kier?",IF(AND(NOT(ISBLANK(#REF!)),OR(ISNA(MATCH(#REF!,#REF!,0)),#REF!="Inne")),"Inne?",SUM(E61:I61))))</f>
        <v>#REF!</v>
      </c>
      <c r="L61" s="48"/>
      <c r="M61" s="48"/>
      <c r="N61" s="48" t="s">
        <v>21</v>
      </c>
      <c r="O61" s="47" t="str">
        <f t="shared" ref="O61:O65" si="21">IF(AND(ISNA(MATCH($B61,#REF!,0)),ISNA(MATCH($B61,#REF!,0))),"","*")</f>
        <v>*</v>
      </c>
      <c r="P61" s="48">
        <v>5</v>
      </c>
      <c r="Q61" s="48" t="s">
        <v>132</v>
      </c>
      <c r="R61" s="48" t="s">
        <v>133</v>
      </c>
      <c r="S61" s="48" t="s">
        <v>70</v>
      </c>
      <c r="T61" s="3"/>
    </row>
    <row r="62" spans="1:20" ht="38.25" x14ac:dyDescent="0.25">
      <c r="A62" s="44" t="str">
        <f t="shared" si="19"/>
        <v/>
      </c>
      <c r="B62" s="73"/>
      <c r="C62" s="49" t="s">
        <v>134</v>
      </c>
      <c r="D62" s="50" t="s">
        <v>28</v>
      </c>
      <c r="E62" s="50">
        <v>30</v>
      </c>
      <c r="F62" s="50"/>
      <c r="G62" s="50">
        <v>30</v>
      </c>
      <c r="H62" s="50"/>
      <c r="I62" s="50"/>
      <c r="J62" s="50">
        <v>5</v>
      </c>
      <c r="K62" s="51" t="e">
        <f t="shared" si="20"/>
        <v>#REF!</v>
      </c>
      <c r="L62" s="51"/>
      <c r="M62" s="51"/>
      <c r="N62" s="51" t="s">
        <v>21</v>
      </c>
      <c r="O62" s="50" t="str">
        <f t="shared" si="21"/>
        <v>*</v>
      </c>
      <c r="P62" s="51">
        <v>5</v>
      </c>
      <c r="Q62" s="51" t="s">
        <v>135</v>
      </c>
      <c r="R62" s="51" t="s">
        <v>136</v>
      </c>
      <c r="S62" s="51" t="s">
        <v>137</v>
      </c>
      <c r="T62" s="3"/>
    </row>
    <row r="63" spans="1:20" ht="25.5" x14ac:dyDescent="0.25">
      <c r="A63" s="44" t="str">
        <f t="shared" si="19"/>
        <v/>
      </c>
      <c r="B63" s="73"/>
      <c r="C63" s="52" t="s">
        <v>138</v>
      </c>
      <c r="D63" s="47" t="s">
        <v>28</v>
      </c>
      <c r="E63" s="47">
        <v>30</v>
      </c>
      <c r="F63" s="47"/>
      <c r="G63" s="47">
        <v>30</v>
      </c>
      <c r="H63" s="47"/>
      <c r="I63" s="47"/>
      <c r="J63" s="72">
        <v>4</v>
      </c>
      <c r="K63" s="48" t="e">
        <f t="shared" si="20"/>
        <v>#REF!</v>
      </c>
      <c r="L63" s="48"/>
      <c r="M63" s="48"/>
      <c r="N63" s="48" t="s">
        <v>21</v>
      </c>
      <c r="O63" s="47" t="str">
        <f t="shared" si="21"/>
        <v>*</v>
      </c>
      <c r="P63" s="48">
        <v>5</v>
      </c>
      <c r="Q63" s="48" t="s">
        <v>139</v>
      </c>
      <c r="R63" s="48" t="s">
        <v>140</v>
      </c>
      <c r="S63" s="48" t="s">
        <v>38</v>
      </c>
      <c r="T63" s="3"/>
    </row>
    <row r="64" spans="1:20" ht="38.25" x14ac:dyDescent="0.25">
      <c r="A64" s="44" t="str">
        <f t="shared" si="19"/>
        <v/>
      </c>
      <c r="B64" s="73"/>
      <c r="C64" s="49" t="s">
        <v>141</v>
      </c>
      <c r="D64" s="50"/>
      <c r="E64" s="50">
        <v>30</v>
      </c>
      <c r="F64" s="50"/>
      <c r="G64" s="50">
        <v>30</v>
      </c>
      <c r="H64" s="50"/>
      <c r="I64" s="50"/>
      <c r="J64" s="50">
        <v>4</v>
      </c>
      <c r="K64" s="51" t="e">
        <f t="shared" si="20"/>
        <v>#REF!</v>
      </c>
      <c r="L64" s="51"/>
      <c r="M64" s="51"/>
      <c r="N64" s="51"/>
      <c r="O64" s="50" t="str">
        <f t="shared" si="21"/>
        <v>*</v>
      </c>
      <c r="P64" s="51">
        <v>5</v>
      </c>
      <c r="Q64" s="51" t="s">
        <v>142</v>
      </c>
      <c r="R64" s="51" t="s">
        <v>143</v>
      </c>
      <c r="S64" s="51" t="s">
        <v>70</v>
      </c>
      <c r="T64" s="3" t="s">
        <v>144</v>
      </c>
    </row>
    <row r="65" spans="1:26" ht="25.5" x14ac:dyDescent="0.25">
      <c r="A65" s="44" t="str">
        <f t="shared" si="19"/>
        <v/>
      </c>
      <c r="B65" s="73"/>
      <c r="C65" s="52" t="s">
        <v>145</v>
      </c>
      <c r="D65" s="47" t="s">
        <v>124</v>
      </c>
      <c r="E65" s="47">
        <v>30</v>
      </c>
      <c r="F65" s="47"/>
      <c r="G65" s="47">
        <v>30</v>
      </c>
      <c r="H65" s="47"/>
      <c r="I65" s="47"/>
      <c r="J65" s="47">
        <v>4</v>
      </c>
      <c r="K65" s="48" t="e">
        <f t="shared" si="20"/>
        <v>#REF!</v>
      </c>
      <c r="L65" s="48"/>
      <c r="M65" s="48"/>
      <c r="N65" s="48"/>
      <c r="O65" s="47" t="str">
        <f t="shared" si="21"/>
        <v>*</v>
      </c>
      <c r="P65" s="48">
        <v>5</v>
      </c>
      <c r="Q65" s="48" t="s">
        <v>146</v>
      </c>
      <c r="R65" s="48" t="s">
        <v>147</v>
      </c>
      <c r="S65" s="48" t="s">
        <v>38</v>
      </c>
      <c r="T65" s="3"/>
    </row>
    <row r="66" spans="1:26" ht="51" x14ac:dyDescent="0.25">
      <c r="A66" s="44" t="str">
        <f t="shared" si="19"/>
        <v/>
      </c>
      <c r="B66" s="73"/>
      <c r="C66" s="49" t="s">
        <v>148</v>
      </c>
      <c r="D66" s="50"/>
      <c r="E66" s="50">
        <v>15</v>
      </c>
      <c r="F66" s="50"/>
      <c r="G66" s="50">
        <v>30</v>
      </c>
      <c r="H66" s="50"/>
      <c r="I66" s="50"/>
      <c r="J66" s="50">
        <v>3</v>
      </c>
      <c r="K66" s="51" t="s">
        <v>149</v>
      </c>
      <c r="L66" s="51" t="s">
        <v>59</v>
      </c>
      <c r="M66" s="51"/>
      <c r="N66" s="51" t="s">
        <v>21</v>
      </c>
      <c r="O66" s="50" t="s">
        <v>150</v>
      </c>
      <c r="P66" s="51">
        <v>5</v>
      </c>
      <c r="Q66" s="51" t="s">
        <v>151</v>
      </c>
      <c r="R66" s="51" t="s">
        <v>152</v>
      </c>
      <c r="S66" s="51" t="s">
        <v>42</v>
      </c>
      <c r="T66" s="98" t="s">
        <v>153</v>
      </c>
    </row>
    <row r="67" spans="1:26" ht="51" x14ac:dyDescent="0.25">
      <c r="A67" s="44" t="str">
        <f t="shared" si="19"/>
        <v/>
      </c>
      <c r="B67" s="73"/>
      <c r="C67" s="52" t="s">
        <v>154</v>
      </c>
      <c r="D67" s="47"/>
      <c r="E67" s="47">
        <v>15</v>
      </c>
      <c r="F67" s="47"/>
      <c r="G67" s="47">
        <v>30</v>
      </c>
      <c r="H67" s="47"/>
      <c r="I67" s="47"/>
      <c r="J67" s="47">
        <v>3</v>
      </c>
      <c r="K67" s="48" t="e">
        <f t="shared" ref="K67:K68" si="22">IF(AND(NOT(ISBLANK(#REF!)),OR(ISNA(MATCH(#REF!,#REF!,0)),#REF!="Podst")),"Podst?",IF(AND(NOT(ISBLANK(#REF!)),OR(ISNA(MATCH(#REF!,#REF!,0)),#REF!="Kier")),"Kier?",IF(AND(NOT(ISBLANK(#REF!)),OR(ISNA(MATCH(#REF!,#REF!,0)),#REF!="Inne")),"Inne?",SUM(E67:I67))))</f>
        <v>#REF!</v>
      </c>
      <c r="L67" s="48" t="s">
        <v>59</v>
      </c>
      <c r="M67" s="48"/>
      <c r="N67" s="48"/>
      <c r="O67" s="47" t="str">
        <f t="shared" ref="O67:O68" si="23">IF(AND(ISNA(MATCH($B67,#REF!,0)),ISNA(MATCH($B67,#REF!,0))),"","*")</f>
        <v>*</v>
      </c>
      <c r="P67" s="48">
        <v>5</v>
      </c>
      <c r="Q67" s="48" t="s">
        <v>155</v>
      </c>
      <c r="R67" s="48" t="s">
        <v>156</v>
      </c>
      <c r="S67" s="48" t="s">
        <v>60</v>
      </c>
      <c r="T67" s="3" t="s">
        <v>157</v>
      </c>
    </row>
    <row r="68" spans="1:26" ht="25.5" x14ac:dyDescent="0.25">
      <c r="A68" s="44" t="str">
        <f t="shared" si="19"/>
        <v/>
      </c>
      <c r="B68" s="45"/>
      <c r="C68" s="53" t="s">
        <v>84</v>
      </c>
      <c r="D68" s="50" t="s">
        <v>28</v>
      </c>
      <c r="E68" s="50"/>
      <c r="F68" s="50">
        <v>30</v>
      </c>
      <c r="G68" s="50"/>
      <c r="H68" s="50"/>
      <c r="I68" s="50"/>
      <c r="J68" s="76">
        <v>2</v>
      </c>
      <c r="K68" s="51" t="e">
        <f t="shared" si="22"/>
        <v>#REF!</v>
      </c>
      <c r="L68" s="51" t="s">
        <v>59</v>
      </c>
      <c r="M68" s="51" t="s">
        <v>20</v>
      </c>
      <c r="N68" s="51"/>
      <c r="O68" s="50" t="str">
        <f t="shared" si="23"/>
        <v>*</v>
      </c>
      <c r="P68" s="51">
        <v>5</v>
      </c>
      <c r="Q68" s="51"/>
      <c r="R68" s="51" t="s">
        <v>85</v>
      </c>
      <c r="S68" s="51" t="s">
        <v>86</v>
      </c>
      <c r="T68" s="3"/>
    </row>
    <row r="69" spans="1:26" ht="12.75" x14ac:dyDescent="0.2">
      <c r="A69" s="54"/>
      <c r="B69" s="54"/>
      <c r="C69" s="93"/>
      <c r="D69" s="94"/>
      <c r="E69" s="57">
        <f t="shared" ref="E69:K69" si="24">SUM(E61:E68)</f>
        <v>180</v>
      </c>
      <c r="F69" s="57">
        <f t="shared" si="24"/>
        <v>45</v>
      </c>
      <c r="G69" s="57">
        <f t="shared" si="24"/>
        <v>195</v>
      </c>
      <c r="H69" s="57">
        <f t="shared" si="24"/>
        <v>0</v>
      </c>
      <c r="I69" s="58">
        <f t="shared" si="24"/>
        <v>0</v>
      </c>
      <c r="J69" s="59">
        <f t="shared" si="24"/>
        <v>30</v>
      </c>
      <c r="K69" s="97" t="e">
        <f t="shared" si="24"/>
        <v>#REF!</v>
      </c>
      <c r="L69" s="61"/>
      <c r="M69" s="61"/>
      <c r="N69" s="61"/>
      <c r="O69" s="61"/>
      <c r="P69" s="11"/>
      <c r="Q69" s="62"/>
      <c r="R69" s="63"/>
      <c r="S69" s="63"/>
      <c r="T69" s="3"/>
    </row>
    <row r="70" spans="1:26" ht="24" x14ac:dyDescent="0.2">
      <c r="A70" s="31"/>
      <c r="B70" s="31"/>
      <c r="C70" s="31"/>
      <c r="D70" s="65" t="s">
        <v>61</v>
      </c>
      <c r="E70" s="66">
        <f>SUM(E69:I69)</f>
        <v>420</v>
      </c>
      <c r="F70" s="67"/>
      <c r="G70" s="67"/>
      <c r="H70" s="67"/>
      <c r="I70" s="67"/>
      <c r="J70" s="67"/>
      <c r="K70" s="31"/>
      <c r="L70" s="32"/>
      <c r="M70" s="32"/>
      <c r="N70" s="32"/>
      <c r="O70" s="32"/>
      <c r="P70" s="11"/>
      <c r="T70" s="3"/>
    </row>
    <row r="71" spans="1:26" ht="12.75" x14ac:dyDescent="0.2">
      <c r="A71" s="31"/>
      <c r="C71" s="86" t="s">
        <v>158</v>
      </c>
      <c r="D71" s="67"/>
      <c r="E71" s="67"/>
      <c r="F71" s="67"/>
      <c r="G71" s="67"/>
      <c r="H71" s="67"/>
      <c r="I71" s="67"/>
      <c r="J71" s="67"/>
      <c r="K71" s="31"/>
      <c r="L71" s="32"/>
      <c r="M71" s="32"/>
      <c r="N71" s="32"/>
      <c r="O71" s="32"/>
      <c r="P71" s="11"/>
      <c r="Q71" s="244" t="s">
        <v>7</v>
      </c>
      <c r="R71" s="245"/>
      <c r="S71" s="245"/>
      <c r="T71" s="3"/>
    </row>
    <row r="72" spans="1:26" ht="25.5" x14ac:dyDescent="0.2">
      <c r="A72" s="33" t="s">
        <v>8</v>
      </c>
      <c r="B72" s="34" t="s">
        <v>9</v>
      </c>
      <c r="C72" s="40" t="s">
        <v>10</v>
      </c>
      <c r="D72" s="36" t="s">
        <v>11</v>
      </c>
      <c r="E72" s="36" t="s">
        <v>12</v>
      </c>
      <c r="F72" s="36" t="s">
        <v>13</v>
      </c>
      <c r="G72" s="36" t="s">
        <v>14</v>
      </c>
      <c r="H72" s="36" t="s">
        <v>15</v>
      </c>
      <c r="I72" s="36" t="s">
        <v>16</v>
      </c>
      <c r="J72" s="36" t="s">
        <v>17</v>
      </c>
      <c r="K72" s="69" t="s">
        <v>18</v>
      </c>
      <c r="L72" s="38" t="s">
        <v>19</v>
      </c>
      <c r="M72" s="39" t="s">
        <v>20</v>
      </c>
      <c r="N72" s="39" t="s">
        <v>21</v>
      </c>
      <c r="O72" s="40" t="s">
        <v>22</v>
      </c>
      <c r="P72" s="70"/>
      <c r="Q72" s="71" t="s">
        <v>24</v>
      </c>
      <c r="R72" s="71" t="s">
        <v>25</v>
      </c>
      <c r="S72" s="40" t="s">
        <v>26</v>
      </c>
      <c r="T72" s="3"/>
    </row>
    <row r="73" spans="1:26" ht="38.25" x14ac:dyDescent="0.25">
      <c r="A73" s="44" t="str">
        <f t="shared" ref="A73:A80" si="25">IF(ISBLANK(B73),"",IF(ISNA(MATCH(B73,#REF!,0)),"?","+"))</f>
        <v/>
      </c>
      <c r="B73" s="73"/>
      <c r="C73" s="52" t="s">
        <v>159</v>
      </c>
      <c r="D73" s="47" t="s">
        <v>28</v>
      </c>
      <c r="E73" s="47">
        <v>30</v>
      </c>
      <c r="F73" s="47"/>
      <c r="G73" s="47">
        <v>30</v>
      </c>
      <c r="H73" s="47"/>
      <c r="I73" s="47"/>
      <c r="J73" s="47">
        <v>5</v>
      </c>
      <c r="K73" s="48" t="e">
        <f>IF(AND(NOT(ISBLANK(#REF!)),OR(ISNA(MATCH(#REF!,#REF!,0)),#REF!="Podst")),"Podst?",IF(AND(NOT(ISBLANK(#REF!)),OR(ISNA(MATCH(#REF!,#REF!,0)),#REF!="Kier")),"Kier?",IF(AND(NOT(ISBLANK(#REF!)),OR(ISNA(MATCH(#REF!,#REF!,0)),#REF!="Inne")),"Inne?",SUM(E73:I73))))</f>
        <v>#REF!</v>
      </c>
      <c r="L73" s="48"/>
      <c r="M73" s="48"/>
      <c r="N73" s="48" t="s">
        <v>21</v>
      </c>
      <c r="O73" s="47" t="str">
        <f>IF(AND(ISNA(MATCH($B73,#REF!,0)),ISNA(MATCH($B73,#REF!,0))),"","*")</f>
        <v>*</v>
      </c>
      <c r="P73" s="48">
        <v>6</v>
      </c>
      <c r="Q73" s="48" t="s">
        <v>160</v>
      </c>
      <c r="R73" s="48" t="s">
        <v>161</v>
      </c>
      <c r="S73" s="48" t="s">
        <v>42</v>
      </c>
      <c r="T73" s="3"/>
    </row>
    <row r="74" spans="1:26" ht="25.5" x14ac:dyDescent="0.25">
      <c r="A74" s="44" t="str">
        <f t="shared" si="25"/>
        <v/>
      </c>
      <c r="B74" s="27"/>
      <c r="C74" s="49" t="s">
        <v>162</v>
      </c>
      <c r="D74" s="50"/>
      <c r="E74" s="50">
        <v>15</v>
      </c>
      <c r="F74" s="50"/>
      <c r="G74" s="50">
        <v>30</v>
      </c>
      <c r="H74" s="50"/>
      <c r="I74" s="50"/>
      <c r="J74" s="50">
        <v>3</v>
      </c>
      <c r="K74" s="51" t="s">
        <v>149</v>
      </c>
      <c r="L74" s="51"/>
      <c r="M74" s="51" t="s">
        <v>20</v>
      </c>
      <c r="N74" s="51" t="s">
        <v>21</v>
      </c>
      <c r="O74" s="99" t="s">
        <v>150</v>
      </c>
      <c r="P74" s="51">
        <v>6</v>
      </c>
      <c r="Q74" s="51" t="s">
        <v>163</v>
      </c>
      <c r="R74" s="51" t="s">
        <v>164</v>
      </c>
      <c r="S74" s="51" t="s">
        <v>165</v>
      </c>
      <c r="T74" s="100"/>
    </row>
    <row r="75" spans="1:26" ht="38.25" x14ac:dyDescent="0.25">
      <c r="A75" s="44" t="str">
        <f t="shared" si="25"/>
        <v/>
      </c>
      <c r="B75" s="73"/>
      <c r="C75" s="52" t="s">
        <v>166</v>
      </c>
      <c r="D75" s="47"/>
      <c r="E75" s="47">
        <v>15</v>
      </c>
      <c r="F75" s="47"/>
      <c r="G75" s="47">
        <v>30</v>
      </c>
      <c r="H75" s="47"/>
      <c r="I75" s="47"/>
      <c r="J75" s="47">
        <v>3</v>
      </c>
      <c r="K75" s="48" t="e">
        <f t="shared" ref="K75:K78" si="26">IF(AND(NOT(ISBLANK(#REF!)),OR(ISNA(MATCH(#REF!,#REF!,0)),#REF!="Podst")),"Podst?",IF(AND(NOT(ISBLANK(#REF!)),OR(ISNA(MATCH(#REF!,#REF!,0)),#REF!="Kier")),"Kier?",IF(AND(NOT(ISBLANK(#REF!)),OR(ISNA(MATCH(#REF!,#REF!,0)),#REF!="Inne")),"Inne?",SUM(E75:I75))))</f>
        <v>#REF!</v>
      </c>
      <c r="L75" s="48" t="s">
        <v>59</v>
      </c>
      <c r="M75" s="48"/>
      <c r="N75" s="48"/>
      <c r="O75" s="47" t="str">
        <f t="shared" ref="O75:O78" si="27">IF(AND(ISNA(MATCH($B75,#REF!,0)),ISNA(MATCH($B75,#REF!,0))),"","*")</f>
        <v>*</v>
      </c>
      <c r="P75" s="48">
        <v>6</v>
      </c>
      <c r="Q75" s="48" t="s">
        <v>155</v>
      </c>
      <c r="R75" s="48" t="s">
        <v>167</v>
      </c>
      <c r="S75" s="48" t="s">
        <v>137</v>
      </c>
      <c r="T75" s="3"/>
    </row>
    <row r="76" spans="1:26" ht="38.25" x14ac:dyDescent="0.25">
      <c r="A76" s="44" t="str">
        <f t="shared" si="25"/>
        <v/>
      </c>
      <c r="B76" s="73"/>
      <c r="C76" s="49" t="s">
        <v>168</v>
      </c>
      <c r="D76" s="50" t="s">
        <v>28</v>
      </c>
      <c r="E76" s="50">
        <v>15</v>
      </c>
      <c r="F76" s="50"/>
      <c r="G76" s="50">
        <v>30</v>
      </c>
      <c r="H76" s="50"/>
      <c r="I76" s="50"/>
      <c r="J76" s="50">
        <v>4</v>
      </c>
      <c r="K76" s="51" t="e">
        <f t="shared" si="26"/>
        <v>#REF!</v>
      </c>
      <c r="L76" s="51" t="s">
        <v>59</v>
      </c>
      <c r="M76" s="51"/>
      <c r="N76" s="51"/>
      <c r="O76" s="50" t="str">
        <f t="shared" si="27"/>
        <v>*</v>
      </c>
      <c r="P76" s="51">
        <v>6</v>
      </c>
      <c r="Q76" s="51" t="s">
        <v>169</v>
      </c>
      <c r="R76" s="51" t="s">
        <v>170</v>
      </c>
      <c r="S76" s="51" t="s">
        <v>137</v>
      </c>
      <c r="T76" s="3"/>
    </row>
    <row r="77" spans="1:26" ht="38.25" x14ac:dyDescent="0.25">
      <c r="A77" s="44" t="str">
        <f t="shared" si="25"/>
        <v/>
      </c>
      <c r="B77" s="73"/>
      <c r="C77" s="52" t="s">
        <v>171</v>
      </c>
      <c r="D77" s="47"/>
      <c r="E77" s="47">
        <v>15</v>
      </c>
      <c r="F77" s="47"/>
      <c r="G77" s="47">
        <v>30</v>
      </c>
      <c r="H77" s="47"/>
      <c r="I77" s="47"/>
      <c r="J77" s="47">
        <v>3</v>
      </c>
      <c r="K77" s="48" t="e">
        <f t="shared" si="26"/>
        <v>#REF!</v>
      </c>
      <c r="L77" s="48" t="s">
        <v>59</v>
      </c>
      <c r="M77" s="48"/>
      <c r="N77" s="48" t="s">
        <v>21</v>
      </c>
      <c r="O77" s="47" t="str">
        <f t="shared" si="27"/>
        <v>*</v>
      </c>
      <c r="P77" s="48">
        <v>6</v>
      </c>
      <c r="Q77" s="48" t="s">
        <v>155</v>
      </c>
      <c r="R77" s="48" t="s">
        <v>156</v>
      </c>
      <c r="S77" s="48" t="s">
        <v>60</v>
      </c>
      <c r="T77" s="3"/>
    </row>
    <row r="78" spans="1:26" ht="38.25" x14ac:dyDescent="0.25">
      <c r="A78" s="44" t="str">
        <f t="shared" si="25"/>
        <v/>
      </c>
      <c r="B78" s="73"/>
      <c r="C78" s="49" t="s">
        <v>172</v>
      </c>
      <c r="D78" s="50"/>
      <c r="E78" s="50">
        <v>15</v>
      </c>
      <c r="F78" s="50"/>
      <c r="G78" s="50">
        <v>30</v>
      </c>
      <c r="H78" s="50"/>
      <c r="I78" s="50"/>
      <c r="J78" s="50">
        <v>3</v>
      </c>
      <c r="K78" s="51" t="e">
        <f t="shared" si="26"/>
        <v>#REF!</v>
      </c>
      <c r="L78" s="51" t="s">
        <v>59</v>
      </c>
      <c r="M78" s="51"/>
      <c r="N78" s="51"/>
      <c r="O78" s="50" t="str">
        <f t="shared" si="27"/>
        <v>*</v>
      </c>
      <c r="P78" s="51">
        <v>6</v>
      </c>
      <c r="Q78" s="51" t="s">
        <v>173</v>
      </c>
      <c r="R78" s="51" t="s">
        <v>174</v>
      </c>
      <c r="S78" s="51" t="s">
        <v>175</v>
      </c>
      <c r="T78" s="101" t="s">
        <v>176</v>
      </c>
    </row>
    <row r="79" spans="1:26" ht="38.25" x14ac:dyDescent="0.25">
      <c r="A79" s="44" t="str">
        <f t="shared" si="25"/>
        <v/>
      </c>
      <c r="B79" s="73"/>
      <c r="C79" s="52" t="s">
        <v>177</v>
      </c>
      <c r="D79" s="47"/>
      <c r="E79" s="47">
        <v>15</v>
      </c>
      <c r="F79" s="47"/>
      <c r="G79" s="47">
        <v>30</v>
      </c>
      <c r="H79" s="47"/>
      <c r="I79" s="47"/>
      <c r="J79" s="47">
        <v>3</v>
      </c>
      <c r="K79" s="48" t="s">
        <v>149</v>
      </c>
      <c r="L79" s="48" t="s">
        <v>59</v>
      </c>
      <c r="M79" s="48"/>
      <c r="N79" s="48"/>
      <c r="O79" s="47" t="s">
        <v>150</v>
      </c>
      <c r="P79" s="48">
        <v>6</v>
      </c>
      <c r="Q79" s="48" t="s">
        <v>178</v>
      </c>
      <c r="R79" s="48" t="s">
        <v>179</v>
      </c>
      <c r="S79" s="48" t="s">
        <v>42</v>
      </c>
      <c r="T79" s="3" t="s">
        <v>180</v>
      </c>
      <c r="U79" s="102"/>
      <c r="V79" s="102"/>
      <c r="W79" s="102"/>
      <c r="X79" s="102"/>
      <c r="Y79" s="102"/>
      <c r="Z79" s="102"/>
    </row>
    <row r="80" spans="1:26" ht="25.5" x14ac:dyDescent="0.25">
      <c r="A80" s="44" t="str">
        <f t="shared" si="25"/>
        <v/>
      </c>
      <c r="B80" s="73"/>
      <c r="C80" s="49" t="s">
        <v>181</v>
      </c>
      <c r="D80" s="50"/>
      <c r="E80" s="50"/>
      <c r="F80" s="50"/>
      <c r="G80" s="50"/>
      <c r="H80" s="50">
        <v>30</v>
      </c>
      <c r="I80" s="50"/>
      <c r="J80" s="50">
        <v>2</v>
      </c>
      <c r="K80" s="51" t="e">
        <f>IF(AND(NOT(ISBLANK(#REF!)),OR(ISNA(MATCH(#REF!,#REF!,0)),#REF!="Podst")),"Podst?",IF(AND(NOT(ISBLANK(#REF!)),OR(ISNA(MATCH(#REF!,#REF!,0)),#REF!="Kier")),"Kier?",IF(AND(NOT(ISBLANK(#REF!)),OR(ISNA(MATCH(#REF!,#REF!,0)),#REF!="Inne")),"Inne?",SUM(E80:I80))))</f>
        <v>#REF!</v>
      </c>
      <c r="L80" s="51" t="s">
        <v>59</v>
      </c>
      <c r="M80" s="51"/>
      <c r="N80" s="51" t="s">
        <v>21</v>
      </c>
      <c r="O80" s="50" t="str">
        <f>IF(AND(ISNA(MATCH($B80,#REF!,0)),ISNA(MATCH($B80,#REF!,0))),"","*")</f>
        <v>*</v>
      </c>
      <c r="P80" s="51">
        <v>6</v>
      </c>
      <c r="Q80" s="51" t="s">
        <v>182</v>
      </c>
      <c r="R80" s="51" t="s">
        <v>183</v>
      </c>
      <c r="S80" s="51" t="s">
        <v>184</v>
      </c>
      <c r="T80" s="3"/>
    </row>
    <row r="81" spans="1:26" ht="38.25" x14ac:dyDescent="0.25">
      <c r="A81" s="44"/>
      <c r="B81" s="73"/>
      <c r="C81" s="52" t="s">
        <v>185</v>
      </c>
      <c r="D81" s="47"/>
      <c r="E81" s="47"/>
      <c r="F81" s="47"/>
      <c r="G81" s="47"/>
      <c r="H81" s="47"/>
      <c r="I81" s="47"/>
      <c r="J81" s="47">
        <v>4</v>
      </c>
      <c r="K81" s="48"/>
      <c r="L81" s="48" t="s">
        <v>59</v>
      </c>
      <c r="M81" s="48"/>
      <c r="N81" s="48"/>
      <c r="O81" s="47"/>
      <c r="P81" s="48">
        <v>6</v>
      </c>
      <c r="Q81" s="48" t="s">
        <v>186</v>
      </c>
      <c r="R81" s="48" t="s">
        <v>187</v>
      </c>
      <c r="S81" s="48" t="s">
        <v>188</v>
      </c>
      <c r="T81" s="3"/>
    </row>
    <row r="82" spans="1:26" ht="12.75" x14ac:dyDescent="0.2">
      <c r="A82" s="54"/>
      <c r="B82" s="54"/>
      <c r="C82" s="93"/>
      <c r="D82" s="94"/>
      <c r="E82" s="57">
        <f t="shared" ref="E82:J82" si="28">SUM(E73:E81)</f>
        <v>120</v>
      </c>
      <c r="F82" s="57">
        <f t="shared" si="28"/>
        <v>0</v>
      </c>
      <c r="G82" s="57">
        <f t="shared" si="28"/>
        <v>210</v>
      </c>
      <c r="H82" s="95">
        <f t="shared" si="28"/>
        <v>30</v>
      </c>
      <c r="I82" s="96">
        <f t="shared" si="28"/>
        <v>0</v>
      </c>
      <c r="J82" s="80">
        <f t="shared" si="28"/>
        <v>30</v>
      </c>
      <c r="K82" s="97" t="e">
        <f>SUM(K75:K87)</f>
        <v>#REF!</v>
      </c>
      <c r="L82" s="61"/>
      <c r="M82" s="61"/>
      <c r="N82" s="61"/>
      <c r="O82" s="61"/>
      <c r="P82" s="11"/>
      <c r="Q82" s="62"/>
      <c r="R82" s="63"/>
      <c r="S82" s="63"/>
      <c r="T82" s="3"/>
    </row>
    <row r="83" spans="1:26" ht="25.5" x14ac:dyDescent="0.2">
      <c r="A83" s="31"/>
      <c r="B83" s="31"/>
      <c r="C83" s="31"/>
      <c r="D83" s="65" t="s">
        <v>61</v>
      </c>
      <c r="E83" s="66">
        <f>SUM(E82:I82)</f>
        <v>360</v>
      </c>
      <c r="F83" s="67"/>
      <c r="G83" s="67"/>
      <c r="H83" s="83" t="s">
        <v>87</v>
      </c>
      <c r="I83" s="84"/>
      <c r="J83" s="85">
        <f>J69+J82</f>
        <v>60</v>
      </c>
      <c r="K83" s="31"/>
      <c r="L83" s="32"/>
      <c r="M83" s="32"/>
      <c r="N83" s="32"/>
      <c r="O83" s="32"/>
      <c r="P83" s="11"/>
      <c r="T83" s="3"/>
    </row>
    <row r="84" spans="1:26" ht="12.75" x14ac:dyDescent="0.2">
      <c r="A84" s="31"/>
      <c r="C84" s="86" t="s">
        <v>189</v>
      </c>
      <c r="D84" s="67"/>
      <c r="E84" s="67"/>
      <c r="F84" s="67"/>
      <c r="G84" s="67"/>
      <c r="H84" s="67"/>
      <c r="I84" s="67"/>
      <c r="J84" s="67"/>
      <c r="K84" s="31"/>
      <c r="L84" s="32"/>
      <c r="M84" s="32"/>
      <c r="N84" s="32"/>
      <c r="O84" s="32"/>
      <c r="P84" s="11"/>
      <c r="Q84" s="244" t="s">
        <v>7</v>
      </c>
      <c r="R84" s="245"/>
      <c r="S84" s="245"/>
      <c r="T84" s="3"/>
    </row>
    <row r="85" spans="1:26" ht="25.5" x14ac:dyDescent="0.2">
      <c r="A85" s="33" t="s">
        <v>8</v>
      </c>
      <c r="B85" s="34" t="s">
        <v>9</v>
      </c>
      <c r="C85" s="40" t="s">
        <v>10</v>
      </c>
      <c r="D85" s="36" t="s">
        <v>11</v>
      </c>
      <c r="E85" s="36" t="s">
        <v>12</v>
      </c>
      <c r="F85" s="36" t="s">
        <v>13</v>
      </c>
      <c r="G85" s="36" t="s">
        <v>14</v>
      </c>
      <c r="H85" s="36" t="s">
        <v>15</v>
      </c>
      <c r="I85" s="36" t="s">
        <v>16</v>
      </c>
      <c r="J85" s="36" t="s">
        <v>17</v>
      </c>
      <c r="K85" s="69" t="s">
        <v>18</v>
      </c>
      <c r="L85" s="88" t="s">
        <v>19</v>
      </c>
      <c r="M85" s="39" t="s">
        <v>20</v>
      </c>
      <c r="N85" s="39" t="s">
        <v>21</v>
      </c>
      <c r="O85" s="40" t="s">
        <v>22</v>
      </c>
      <c r="P85" s="70"/>
      <c r="Q85" s="71" t="s">
        <v>24</v>
      </c>
      <c r="R85" s="71" t="s">
        <v>25</v>
      </c>
      <c r="S85" s="40" t="s">
        <v>26</v>
      </c>
      <c r="T85" s="3"/>
    </row>
    <row r="86" spans="1:26" ht="38.25" x14ac:dyDescent="0.25">
      <c r="A86" s="44" t="str">
        <f t="shared" ref="A86:A89" si="29">IF(ISBLANK(B86),"",IF(ISNA(MATCH(B86,#REF!,0)),"?","+"))</f>
        <v/>
      </c>
      <c r="B86" s="73"/>
      <c r="C86" s="52" t="s">
        <v>190</v>
      </c>
      <c r="D86" s="47"/>
      <c r="E86" s="47">
        <v>15</v>
      </c>
      <c r="F86" s="47"/>
      <c r="G86" s="47">
        <v>30</v>
      </c>
      <c r="H86" s="47"/>
      <c r="I86" s="47"/>
      <c r="J86" s="47">
        <v>3</v>
      </c>
      <c r="K86" s="48" t="e">
        <f>IF(AND(NOT(ISBLANK(#REF!)),OR(ISNA(MATCH(#REF!,#REF!,0)),#REF!="Podst")),"Podst?",IF(AND(NOT(ISBLANK(#REF!)),OR(ISNA(MATCH(#REF!,#REF!,0)),#REF!="Kier")),"Kier?",IF(AND(NOT(ISBLANK(#REF!)),OR(ISNA(MATCH(#REF!,#REF!,0)),#REF!="Inne")),"Inne?",SUM(E86:I86))))</f>
        <v>#REF!</v>
      </c>
      <c r="L86" s="48" t="s">
        <v>59</v>
      </c>
      <c r="M86" s="48"/>
      <c r="N86" s="48"/>
      <c r="O86" s="47" t="str">
        <f>IF(AND(ISNA(MATCH($B86,#REF!,0)),ISNA(MATCH($B86,#REF!,0))),"","*")</f>
        <v>*</v>
      </c>
      <c r="P86" s="48">
        <v>7</v>
      </c>
      <c r="Q86" s="48" t="s">
        <v>191</v>
      </c>
      <c r="R86" s="48" t="s">
        <v>192</v>
      </c>
      <c r="S86" s="48" t="s">
        <v>193</v>
      </c>
      <c r="T86" s="101" t="s">
        <v>176</v>
      </c>
    </row>
    <row r="87" spans="1:26" ht="76.5" x14ac:dyDescent="0.25">
      <c r="A87" s="44" t="str">
        <f t="shared" si="29"/>
        <v/>
      </c>
      <c r="B87" s="73"/>
      <c r="C87" s="49" t="s">
        <v>194</v>
      </c>
      <c r="D87" s="50"/>
      <c r="E87" s="50">
        <v>15</v>
      </c>
      <c r="F87" s="50"/>
      <c r="G87" s="50">
        <v>30</v>
      </c>
      <c r="H87" s="50"/>
      <c r="I87" s="50"/>
      <c r="J87" s="50">
        <v>3</v>
      </c>
      <c r="K87" s="51" t="s">
        <v>149</v>
      </c>
      <c r="L87" s="51" t="s">
        <v>59</v>
      </c>
      <c r="M87" s="51"/>
      <c r="N87" s="51" t="s">
        <v>21</v>
      </c>
      <c r="O87" s="50" t="s">
        <v>150</v>
      </c>
      <c r="P87" s="51">
        <v>7</v>
      </c>
      <c r="Q87" s="51" t="s">
        <v>195</v>
      </c>
      <c r="R87" s="51" t="s">
        <v>196</v>
      </c>
      <c r="S87" s="51" t="s">
        <v>193</v>
      </c>
      <c r="T87" s="101" t="s">
        <v>197</v>
      </c>
      <c r="U87" s="11"/>
      <c r="V87" s="11"/>
      <c r="W87" s="11"/>
      <c r="X87" s="102"/>
      <c r="Y87" s="102"/>
      <c r="Z87" s="102"/>
    </row>
    <row r="88" spans="1:26" ht="38.25" x14ac:dyDescent="0.25">
      <c r="A88" s="44" t="str">
        <f t="shared" si="29"/>
        <v/>
      </c>
      <c r="B88" s="103"/>
      <c r="C88" s="52" t="s">
        <v>198</v>
      </c>
      <c r="D88" s="47"/>
      <c r="E88" s="47">
        <v>15</v>
      </c>
      <c r="F88" s="47"/>
      <c r="G88" s="47">
        <v>30</v>
      </c>
      <c r="H88" s="47"/>
      <c r="I88" s="47"/>
      <c r="J88" s="47">
        <v>3</v>
      </c>
      <c r="K88" s="48" t="e">
        <f t="shared" ref="K88:K89" si="30">IF(AND(NOT(ISBLANK(#REF!)),OR(ISNA(MATCH(#REF!,#REF!,0)),#REF!="Podst")),"Podst?",IF(AND(NOT(ISBLANK(#REF!)),OR(ISNA(MATCH(#REF!,#REF!,0)),#REF!="Kier")),"Kier?",IF(AND(NOT(ISBLANK(#REF!)),OR(ISNA(MATCH(#REF!,#REF!,0)),#REF!="Inne")),"Inne?",SUM(E88:I88))))</f>
        <v>#REF!</v>
      </c>
      <c r="L88" s="48" t="s">
        <v>59</v>
      </c>
      <c r="M88" s="48"/>
      <c r="N88" s="48"/>
      <c r="O88" s="47" t="str">
        <f t="shared" ref="O88:O89" si="31">IF(AND(ISNA(MATCH($B88,#REF!,0)),ISNA(MATCH($B88,#REF!,0))),"","*")</f>
        <v>*</v>
      </c>
      <c r="P88" s="48">
        <v>7</v>
      </c>
      <c r="Q88" s="48" t="s">
        <v>199</v>
      </c>
      <c r="R88" s="48" t="s">
        <v>200</v>
      </c>
      <c r="S88" s="48" t="s">
        <v>201</v>
      </c>
      <c r="T88" s="3"/>
    </row>
    <row r="89" spans="1:26" ht="51" x14ac:dyDescent="0.25">
      <c r="A89" s="44" t="str">
        <f t="shared" si="29"/>
        <v/>
      </c>
      <c r="B89" s="75"/>
      <c r="C89" s="104" t="s">
        <v>202</v>
      </c>
      <c r="D89" s="50"/>
      <c r="E89" s="74">
        <v>30</v>
      </c>
      <c r="F89" s="50"/>
      <c r="G89" s="50"/>
      <c r="H89" s="50"/>
      <c r="I89" s="50"/>
      <c r="J89" s="74">
        <v>2</v>
      </c>
      <c r="K89" s="51" t="e">
        <f t="shared" si="30"/>
        <v>#REF!</v>
      </c>
      <c r="L89" s="51" t="s">
        <v>59</v>
      </c>
      <c r="M89" s="51"/>
      <c r="N89" s="51"/>
      <c r="O89" s="50" t="str">
        <f t="shared" si="31"/>
        <v>*</v>
      </c>
      <c r="P89" s="51">
        <v>7</v>
      </c>
      <c r="Q89" s="51" t="s">
        <v>203</v>
      </c>
      <c r="R89" s="51" t="s">
        <v>204</v>
      </c>
      <c r="S89" s="51" t="s">
        <v>50</v>
      </c>
      <c r="T89" s="3"/>
    </row>
    <row r="90" spans="1:26" ht="25.5" x14ac:dyDescent="0.25">
      <c r="A90" s="44"/>
      <c r="B90" s="73"/>
      <c r="C90" s="52" t="s">
        <v>205</v>
      </c>
      <c r="D90" s="47"/>
      <c r="E90" s="47"/>
      <c r="F90" s="47"/>
      <c r="G90" s="47"/>
      <c r="H90" s="47"/>
      <c r="I90" s="47">
        <v>15</v>
      </c>
      <c r="J90" s="47">
        <v>2</v>
      </c>
      <c r="K90" s="48"/>
      <c r="L90" s="48"/>
      <c r="M90" s="48"/>
      <c r="N90" s="48" t="s">
        <v>21</v>
      </c>
      <c r="O90" s="47"/>
      <c r="P90" s="48">
        <v>7</v>
      </c>
      <c r="Q90" s="48" t="s">
        <v>206</v>
      </c>
      <c r="R90" s="48" t="s">
        <v>207</v>
      </c>
      <c r="S90" s="48" t="s">
        <v>50</v>
      </c>
      <c r="T90" s="3"/>
    </row>
    <row r="91" spans="1:26" ht="38.25" x14ac:dyDescent="0.25">
      <c r="A91" s="44"/>
      <c r="B91" s="73"/>
      <c r="C91" s="49" t="s">
        <v>208</v>
      </c>
      <c r="D91" s="50"/>
      <c r="E91" s="50"/>
      <c r="F91" s="50"/>
      <c r="G91" s="50"/>
      <c r="H91" s="50"/>
      <c r="I91" s="50">
        <v>15</v>
      </c>
      <c r="J91" s="50">
        <v>2</v>
      </c>
      <c r="K91" s="51"/>
      <c r="L91" s="51" t="s">
        <v>59</v>
      </c>
      <c r="M91" s="51"/>
      <c r="N91" s="51" t="s">
        <v>21</v>
      </c>
      <c r="O91" s="50"/>
      <c r="P91" s="51">
        <v>7</v>
      </c>
      <c r="Q91" s="51" t="s">
        <v>209</v>
      </c>
      <c r="R91" s="51" t="s">
        <v>210</v>
      </c>
      <c r="S91" s="51" t="s">
        <v>211</v>
      </c>
      <c r="T91" s="3"/>
    </row>
    <row r="92" spans="1:26" ht="38.25" x14ac:dyDescent="0.25">
      <c r="A92" s="44" t="str">
        <f>IF(ISBLANK(B92),"",IF(ISNA(MATCH(B92,#REF!,0)),"?","+"))</f>
        <v/>
      </c>
      <c r="B92" s="73"/>
      <c r="C92" s="52" t="s">
        <v>212</v>
      </c>
      <c r="D92" s="47"/>
      <c r="E92" s="47"/>
      <c r="F92" s="47"/>
      <c r="G92" s="47"/>
      <c r="H92" s="47"/>
      <c r="I92" s="47"/>
      <c r="J92" s="47">
        <v>15</v>
      </c>
      <c r="K92" s="48" t="e">
        <f>IF(AND(NOT(ISBLANK(#REF!)),OR(ISNA(MATCH(#REF!,#REF!,0)),#REF!="Podst")),"Podst?",IF(AND(NOT(ISBLANK(#REF!)),OR(ISNA(MATCH(#REF!,#REF!,0)),#REF!="Kier")),"Kier?",IF(AND(NOT(ISBLANK(#REF!)),OR(ISNA(MATCH(#REF!,#REF!,0)),#REF!="Inne")),"Inne?",SUM(E92:I92))))</f>
        <v>#REF!</v>
      </c>
      <c r="L92" s="48" t="s">
        <v>59</v>
      </c>
      <c r="M92" s="48"/>
      <c r="N92" s="48" t="s">
        <v>21</v>
      </c>
      <c r="O92" s="47" t="str">
        <f>IF(AND(ISNA(MATCH($B92,#REF!,0)),ISNA(MATCH($B92,#REF!,0))),"","*")</f>
        <v>*</v>
      </c>
      <c r="P92" s="48">
        <v>7</v>
      </c>
      <c r="Q92" s="48" t="s">
        <v>213</v>
      </c>
      <c r="R92" s="48" t="s">
        <v>214</v>
      </c>
      <c r="S92" s="48" t="s">
        <v>215</v>
      </c>
      <c r="T92" s="3"/>
    </row>
    <row r="93" spans="1:26" ht="12.75" customHeight="1" x14ac:dyDescent="0.2">
      <c r="A93" s="54"/>
      <c r="B93" s="54"/>
      <c r="C93" s="93"/>
      <c r="D93" s="94"/>
      <c r="E93" s="57">
        <f t="shared" ref="E93:H93" si="32">SUM(E86:E91)</f>
        <v>75</v>
      </c>
      <c r="F93" s="57">
        <f t="shared" si="32"/>
        <v>0</v>
      </c>
      <c r="G93" s="57">
        <f t="shared" si="32"/>
        <v>90</v>
      </c>
      <c r="H93" s="57">
        <f t="shared" si="32"/>
        <v>0</v>
      </c>
      <c r="I93" s="58">
        <f t="shared" ref="I93:K93" si="33">SUM(I86:I92)</f>
        <v>30</v>
      </c>
      <c r="J93" s="105">
        <f t="shared" si="33"/>
        <v>30</v>
      </c>
      <c r="K93" s="97" t="e">
        <f t="shared" si="33"/>
        <v>#REF!</v>
      </c>
      <c r="L93" s="61"/>
      <c r="M93" s="61"/>
      <c r="N93" s="61"/>
      <c r="O93" s="61"/>
      <c r="P93" s="11"/>
      <c r="Q93" s="106"/>
      <c r="R93" s="106"/>
      <c r="S93" s="106"/>
      <c r="T93" s="3"/>
    </row>
    <row r="94" spans="1:26" ht="12.75" customHeight="1" x14ac:dyDescent="0.2">
      <c r="A94" s="31"/>
      <c r="B94" s="31"/>
      <c r="C94" s="31"/>
      <c r="D94" s="65" t="s">
        <v>61</v>
      </c>
      <c r="E94" s="66">
        <f>SUM(E93:I93)</f>
        <v>195</v>
      </c>
      <c r="F94" s="67"/>
      <c r="G94" s="67"/>
      <c r="H94" s="67"/>
      <c r="I94" s="67"/>
      <c r="J94" s="67"/>
      <c r="T94" s="3"/>
    </row>
    <row r="95" spans="1:26" ht="12.75" customHeight="1" x14ac:dyDescent="0.2">
      <c r="A95" s="31"/>
      <c r="B95" s="31"/>
      <c r="C95" s="31"/>
      <c r="D95" s="67"/>
      <c r="E95" s="67"/>
      <c r="F95" s="67"/>
      <c r="G95" s="67"/>
      <c r="H95" s="67"/>
      <c r="I95" s="67"/>
      <c r="J95" s="67"/>
      <c r="K95" s="31"/>
      <c r="T95" s="3"/>
    </row>
    <row r="96" spans="1:26" ht="12.75" customHeight="1" x14ac:dyDescent="0.2">
      <c r="A96" s="31"/>
      <c r="B96" s="31"/>
      <c r="C96" s="107" t="s">
        <v>216</v>
      </c>
      <c r="D96" s="108"/>
      <c r="E96" s="108">
        <f>SUM(_wyk7,_wyk6,_wyk5,_wyk4,_wyk3,_wyk2,_wyk1)</f>
        <v>1045</v>
      </c>
      <c r="F96" s="108">
        <f t="shared" ref="F96:J96" si="34">SUM(F93,F82,F69,F57,F46,F35,F22)</f>
        <v>530</v>
      </c>
      <c r="G96" s="108">
        <f t="shared" si="34"/>
        <v>945</v>
      </c>
      <c r="H96" s="108">
        <f t="shared" si="34"/>
        <v>75</v>
      </c>
      <c r="I96" s="108">
        <f t="shared" si="34"/>
        <v>30</v>
      </c>
      <c r="J96" s="109">
        <f t="shared" si="34"/>
        <v>210</v>
      </c>
      <c r="K96" s="110"/>
      <c r="T96" s="3"/>
    </row>
    <row r="97" spans="1:43" ht="30.75" customHeight="1" x14ac:dyDescent="0.2">
      <c r="A97" s="31"/>
      <c r="B97" s="31"/>
      <c r="C97" s="111"/>
      <c r="D97" s="112" t="s">
        <v>61</v>
      </c>
      <c r="E97" s="113">
        <f>SUM(E96:I96)</f>
        <v>2625</v>
      </c>
      <c r="T97" s="3"/>
    </row>
    <row r="98" spans="1:43" ht="12.75" customHeight="1" x14ac:dyDescent="0.2">
      <c r="A98" s="31"/>
      <c r="B98" s="31"/>
      <c r="C98" s="114" t="s">
        <v>217</v>
      </c>
      <c r="D98" s="115"/>
      <c r="E98" s="115"/>
      <c r="T98" s="3"/>
    </row>
    <row r="99" spans="1:43" ht="12.75" customHeight="1" x14ac:dyDescent="0.2">
      <c r="A99" s="31"/>
      <c r="B99" s="31"/>
      <c r="C99" s="116"/>
      <c r="D99" s="117"/>
      <c r="T99" s="3"/>
    </row>
    <row r="100" spans="1:43" ht="12.75" customHeight="1" x14ac:dyDescent="0.2">
      <c r="A100" s="31"/>
      <c r="B100" s="31"/>
      <c r="C100" s="118" t="s">
        <v>218</v>
      </c>
      <c r="D100" s="119">
        <f>E97</f>
        <v>2625</v>
      </c>
      <c r="T100" s="3"/>
    </row>
    <row r="101" spans="1:43" ht="12.75" customHeight="1" x14ac:dyDescent="0.2">
      <c r="C101" s="120" t="s">
        <v>219</v>
      </c>
      <c r="D101" s="121">
        <v>0</v>
      </c>
      <c r="T101" s="3"/>
    </row>
    <row r="102" spans="1:43" ht="12.75" customHeight="1" x14ac:dyDescent="0.2">
      <c r="C102" s="120" t="s">
        <v>220</v>
      </c>
      <c r="D102" s="122">
        <f>SUM(D100:D101)</f>
        <v>2625</v>
      </c>
      <c r="T102" s="3"/>
    </row>
    <row r="103" spans="1:43" ht="12.75" customHeight="1" x14ac:dyDescent="0.2">
      <c r="C103" s="123" t="s">
        <v>221</v>
      </c>
      <c r="D103" s="124">
        <f>0.5*210*25</f>
        <v>2625</v>
      </c>
      <c r="E103" s="27"/>
      <c r="T103" s="3"/>
    </row>
    <row r="104" spans="1:43" ht="12.75" customHeight="1" x14ac:dyDescent="0.2">
      <c r="C104" s="120" t="s">
        <v>222</v>
      </c>
      <c r="D104" s="122">
        <f>J96</f>
        <v>210</v>
      </c>
      <c r="E104" s="27"/>
      <c r="T104" s="3"/>
    </row>
    <row r="105" spans="1:43" ht="12.75" customHeight="1" x14ac:dyDescent="0.2">
      <c r="C105" s="120" t="s">
        <v>223</v>
      </c>
      <c r="D105" s="125">
        <f>SUMIF(L11:L92,"=obi",J11:J92)</f>
        <v>67</v>
      </c>
      <c r="E105" s="27"/>
      <c r="T105" s="3"/>
    </row>
    <row r="106" spans="1:43" ht="12.75" customHeight="1" x14ac:dyDescent="0.2">
      <c r="C106" s="126" t="s">
        <v>224</v>
      </c>
      <c r="D106" s="124">
        <f>0.3*210</f>
        <v>63</v>
      </c>
      <c r="E106" s="27"/>
      <c r="T106" s="3"/>
    </row>
    <row r="107" spans="1:43" ht="12.75" customHeight="1" x14ac:dyDescent="0.2">
      <c r="C107" s="127" t="s">
        <v>225</v>
      </c>
      <c r="D107" s="128">
        <f>G96+H96</f>
        <v>1020</v>
      </c>
      <c r="E107" s="27"/>
      <c r="T107" s="3"/>
    </row>
    <row r="108" spans="1:43" ht="26.25" customHeight="1" x14ac:dyDescent="0.2">
      <c r="C108" s="127" t="s">
        <v>423</v>
      </c>
      <c r="D108" s="128">
        <f>SUMIF(N11:N92,"=Bad.",J11:J92)</f>
        <v>108</v>
      </c>
      <c r="E108" s="27"/>
      <c r="T108" s="3"/>
    </row>
    <row r="109" spans="1:43" ht="27" customHeight="1" x14ac:dyDescent="0.2">
      <c r="C109" s="123" t="s">
        <v>424</v>
      </c>
      <c r="D109" s="129">
        <f>D108/D104</f>
        <v>0.51428571428571423</v>
      </c>
      <c r="E109" s="27"/>
      <c r="F109" s="27"/>
      <c r="G109" s="27"/>
      <c r="H109" s="27"/>
      <c r="I109" s="27"/>
      <c r="J109" s="27"/>
      <c r="L109" s="11"/>
      <c r="M109" s="11"/>
      <c r="N109" s="11"/>
      <c r="O109" s="11"/>
      <c r="P109" s="11"/>
      <c r="T109" s="3"/>
    </row>
    <row r="110" spans="1:43" ht="12.75" customHeight="1" x14ac:dyDescent="0.2">
      <c r="C110" s="130" t="s">
        <v>226</v>
      </c>
      <c r="D110" s="131">
        <f>SUMIF(M11:M92,"=Podst.",J11:J92)</f>
        <v>38</v>
      </c>
      <c r="E110" s="27"/>
      <c r="F110" s="27"/>
      <c r="G110" s="27"/>
      <c r="H110" s="27"/>
      <c r="I110" s="27"/>
      <c r="J110" s="27"/>
      <c r="L110" s="11"/>
      <c r="M110" s="11"/>
      <c r="N110" s="11"/>
      <c r="O110" s="11"/>
      <c r="P110" s="11"/>
      <c r="T110" s="3"/>
    </row>
    <row r="111" spans="1:43" ht="12.75" customHeight="1" x14ac:dyDescent="0.2">
      <c r="D111" s="27"/>
      <c r="E111" s="27"/>
      <c r="F111" s="27"/>
      <c r="G111" s="27"/>
      <c r="H111" s="27"/>
      <c r="I111" s="27"/>
      <c r="J111" s="27"/>
      <c r="L111" s="11"/>
      <c r="M111" s="11"/>
      <c r="N111" s="11"/>
      <c r="O111" s="11"/>
      <c r="P111" s="11"/>
      <c r="T111" s="3"/>
    </row>
    <row r="112" spans="1:43" ht="136.5" customHeight="1" x14ac:dyDescent="0.2">
      <c r="C112" s="132" t="s">
        <v>227</v>
      </c>
      <c r="D112" s="27"/>
      <c r="E112" s="27"/>
      <c r="F112" s="27"/>
      <c r="G112" s="27"/>
      <c r="H112" s="27"/>
      <c r="I112" s="27"/>
      <c r="J112" s="27"/>
      <c r="L112" s="11"/>
      <c r="M112" s="11"/>
      <c r="N112" s="11"/>
      <c r="O112" s="11"/>
      <c r="P112" s="11"/>
      <c r="T112" s="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</row>
    <row r="113" spans="1:20" ht="319.5" customHeight="1" x14ac:dyDescent="0.2">
      <c r="A113" s="133"/>
      <c r="B113" s="133"/>
      <c r="C113" s="246" t="s">
        <v>228</v>
      </c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133"/>
      <c r="T113" s="98"/>
    </row>
    <row r="114" spans="1:20" ht="12.75" customHeight="1" x14ac:dyDescent="0.2">
      <c r="D114" s="27"/>
      <c r="E114" s="27"/>
      <c r="F114" s="27"/>
      <c r="G114" s="27"/>
      <c r="H114" s="27"/>
      <c r="I114" s="27"/>
      <c r="J114" s="27"/>
      <c r="L114" s="11"/>
      <c r="M114" s="11"/>
      <c r="N114" s="11"/>
      <c r="O114" s="11"/>
      <c r="P114" s="11"/>
      <c r="T114" s="3"/>
    </row>
    <row r="115" spans="1:20" ht="12.75" customHeight="1" x14ac:dyDescent="0.2">
      <c r="D115" s="27"/>
      <c r="E115" s="27"/>
      <c r="F115" s="27"/>
      <c r="G115" s="27"/>
      <c r="H115" s="27"/>
      <c r="I115" s="27"/>
      <c r="J115" s="27"/>
      <c r="L115" s="11"/>
      <c r="M115" s="11"/>
      <c r="N115" s="11"/>
      <c r="O115" s="11"/>
      <c r="P115" s="11"/>
      <c r="T115" s="3"/>
    </row>
    <row r="116" spans="1:20" ht="12.75" customHeight="1" x14ac:dyDescent="0.2">
      <c r="D116" s="27"/>
      <c r="E116" s="27"/>
      <c r="F116" s="27"/>
      <c r="G116" s="27"/>
      <c r="H116" s="27"/>
      <c r="I116" s="27"/>
      <c r="J116" s="27"/>
      <c r="L116" s="11"/>
      <c r="M116" s="11"/>
      <c r="N116" s="11"/>
      <c r="O116" s="11"/>
      <c r="P116" s="11"/>
      <c r="T116" s="3"/>
    </row>
    <row r="117" spans="1:20" ht="12.75" customHeight="1" x14ac:dyDescent="0.2">
      <c r="D117" s="27"/>
      <c r="E117" s="27"/>
      <c r="F117" s="27"/>
      <c r="G117" s="27"/>
      <c r="H117" s="27"/>
      <c r="I117" s="27"/>
      <c r="J117" s="27"/>
      <c r="L117" s="11"/>
      <c r="M117" s="11"/>
      <c r="N117" s="11"/>
      <c r="O117" s="11"/>
      <c r="P117" s="11"/>
      <c r="T117" s="3"/>
    </row>
    <row r="118" spans="1:20" ht="12.75" customHeight="1" x14ac:dyDescent="0.2">
      <c r="D118" s="27"/>
      <c r="E118" s="27"/>
      <c r="F118" s="27"/>
      <c r="G118" s="27"/>
      <c r="H118" s="27"/>
      <c r="I118" s="27"/>
      <c r="J118" s="27"/>
      <c r="L118" s="11"/>
      <c r="M118" s="11"/>
      <c r="N118" s="11"/>
      <c r="O118" s="11"/>
      <c r="P118" s="11"/>
      <c r="T118" s="3"/>
    </row>
    <row r="119" spans="1:20" ht="12.75" customHeight="1" x14ac:dyDescent="0.2">
      <c r="D119" s="27"/>
      <c r="E119" s="27"/>
      <c r="F119" s="27"/>
      <c r="G119" s="27"/>
      <c r="H119" s="27"/>
      <c r="I119" s="27"/>
      <c r="J119" s="27"/>
      <c r="L119" s="11"/>
      <c r="M119" s="11"/>
      <c r="N119" s="11"/>
      <c r="O119" s="11"/>
      <c r="P119" s="11"/>
      <c r="T119" s="3"/>
    </row>
    <row r="120" spans="1:20" ht="12.75" customHeight="1" x14ac:dyDescent="0.2">
      <c r="D120" s="27"/>
      <c r="E120" s="27"/>
      <c r="F120" s="27"/>
      <c r="G120" s="27"/>
      <c r="H120" s="27"/>
      <c r="I120" s="27"/>
      <c r="J120" s="27"/>
      <c r="L120" s="11"/>
      <c r="M120" s="11"/>
      <c r="N120" s="11"/>
      <c r="O120" s="11"/>
      <c r="P120" s="11"/>
      <c r="T120" s="3"/>
    </row>
    <row r="121" spans="1:20" ht="12.75" customHeight="1" x14ac:dyDescent="0.2">
      <c r="D121" s="27"/>
      <c r="E121" s="27"/>
      <c r="F121" s="27"/>
      <c r="G121" s="27"/>
      <c r="H121" s="27"/>
      <c r="I121" s="27"/>
      <c r="J121" s="27"/>
      <c r="L121" s="11"/>
      <c r="M121" s="11"/>
      <c r="N121" s="11"/>
      <c r="O121" s="11"/>
      <c r="P121" s="11"/>
      <c r="T121" s="3"/>
    </row>
    <row r="122" spans="1:20" ht="12.75" customHeight="1" x14ac:dyDescent="0.2">
      <c r="D122" s="27"/>
      <c r="E122" s="27"/>
      <c r="F122" s="27"/>
      <c r="G122" s="27"/>
      <c r="H122" s="27"/>
      <c r="I122" s="27"/>
      <c r="J122" s="27"/>
      <c r="L122" s="11"/>
      <c r="M122" s="11"/>
      <c r="N122" s="11"/>
      <c r="O122" s="11"/>
      <c r="P122" s="11"/>
      <c r="T122" s="3"/>
    </row>
    <row r="123" spans="1:20" ht="12.75" customHeight="1" x14ac:dyDescent="0.2">
      <c r="D123" s="27"/>
      <c r="E123" s="27"/>
      <c r="F123" s="27"/>
      <c r="G123" s="27"/>
      <c r="H123" s="27"/>
      <c r="I123" s="27"/>
      <c r="J123" s="27"/>
      <c r="L123" s="11"/>
      <c r="M123" s="11"/>
      <c r="N123" s="11"/>
      <c r="O123" s="11"/>
      <c r="P123" s="11"/>
      <c r="T123" s="3"/>
    </row>
    <row r="124" spans="1:20" ht="12.75" customHeight="1" x14ac:dyDescent="0.2">
      <c r="D124" s="27"/>
      <c r="E124" s="27"/>
      <c r="F124" s="27"/>
      <c r="G124" s="27"/>
      <c r="H124" s="27"/>
      <c r="I124" s="27"/>
      <c r="J124" s="27"/>
      <c r="L124" s="11"/>
      <c r="M124" s="11"/>
      <c r="N124" s="11"/>
      <c r="O124" s="11"/>
      <c r="P124" s="11"/>
      <c r="T124" s="3"/>
    </row>
    <row r="125" spans="1:20" ht="12.75" customHeight="1" x14ac:dyDescent="0.2">
      <c r="D125" s="27"/>
      <c r="E125" s="27"/>
      <c r="F125" s="27"/>
      <c r="G125" s="27"/>
      <c r="H125" s="27"/>
      <c r="I125" s="27"/>
      <c r="J125" s="27"/>
      <c r="L125" s="11"/>
      <c r="M125" s="11"/>
      <c r="N125" s="11"/>
      <c r="O125" s="11"/>
      <c r="P125" s="11"/>
      <c r="T125" s="3"/>
    </row>
    <row r="126" spans="1:20" ht="12.75" customHeight="1" x14ac:dyDescent="0.2">
      <c r="D126" s="27"/>
      <c r="E126" s="27"/>
      <c r="F126" s="27"/>
      <c r="G126" s="27"/>
      <c r="H126" s="27"/>
      <c r="I126" s="27"/>
      <c r="J126" s="27"/>
      <c r="L126" s="11"/>
      <c r="M126" s="11"/>
      <c r="N126" s="11"/>
      <c r="O126" s="11"/>
      <c r="P126" s="11"/>
      <c r="T126" s="3"/>
    </row>
    <row r="127" spans="1:20" ht="12.75" customHeight="1" x14ac:dyDescent="0.2">
      <c r="D127" s="27"/>
      <c r="E127" s="27"/>
      <c r="F127" s="27"/>
      <c r="G127" s="27"/>
      <c r="H127" s="27"/>
      <c r="I127" s="27"/>
      <c r="J127" s="27"/>
      <c r="L127" s="11"/>
      <c r="M127" s="11"/>
      <c r="N127" s="11"/>
      <c r="O127" s="11"/>
      <c r="P127" s="11"/>
      <c r="T127" s="3"/>
    </row>
    <row r="128" spans="1:20" ht="12.75" customHeight="1" x14ac:dyDescent="0.2">
      <c r="D128" s="27"/>
      <c r="E128" s="27"/>
      <c r="F128" s="27"/>
      <c r="G128" s="27"/>
      <c r="H128" s="27"/>
      <c r="I128" s="27"/>
      <c r="J128" s="27"/>
      <c r="L128" s="11"/>
      <c r="M128" s="11"/>
      <c r="N128" s="11"/>
      <c r="O128" s="11"/>
      <c r="P128" s="11"/>
      <c r="T128" s="3"/>
    </row>
    <row r="129" spans="4:20" ht="12.75" customHeight="1" x14ac:dyDescent="0.2">
      <c r="D129" s="27"/>
      <c r="E129" s="27"/>
      <c r="F129" s="27"/>
      <c r="G129" s="27"/>
      <c r="H129" s="27"/>
      <c r="I129" s="27"/>
      <c r="J129" s="27"/>
      <c r="L129" s="11"/>
      <c r="M129" s="11"/>
      <c r="N129" s="11"/>
      <c r="O129" s="11"/>
      <c r="P129" s="11"/>
      <c r="T129" s="3"/>
    </row>
    <row r="130" spans="4:20" ht="12.75" customHeight="1" x14ac:dyDescent="0.2">
      <c r="D130" s="27"/>
      <c r="E130" s="27"/>
      <c r="F130" s="27"/>
      <c r="G130" s="27"/>
      <c r="H130" s="27"/>
      <c r="I130" s="27"/>
      <c r="J130" s="27"/>
      <c r="L130" s="11"/>
      <c r="M130" s="11"/>
      <c r="N130" s="11"/>
      <c r="O130" s="11"/>
      <c r="P130" s="11"/>
      <c r="T130" s="3"/>
    </row>
    <row r="131" spans="4:20" ht="12.75" customHeight="1" x14ac:dyDescent="0.2">
      <c r="D131" s="27"/>
      <c r="E131" s="27"/>
      <c r="F131" s="27"/>
      <c r="G131" s="27"/>
      <c r="H131" s="27"/>
      <c r="I131" s="27"/>
      <c r="J131" s="27"/>
      <c r="L131" s="11"/>
      <c r="M131" s="11"/>
      <c r="N131" s="11"/>
      <c r="O131" s="11"/>
      <c r="P131" s="11"/>
      <c r="T131" s="3"/>
    </row>
    <row r="132" spans="4:20" ht="12.75" customHeight="1" x14ac:dyDescent="0.2">
      <c r="D132" s="27"/>
      <c r="E132" s="27"/>
      <c r="F132" s="27"/>
      <c r="G132" s="27"/>
      <c r="H132" s="27"/>
      <c r="I132" s="27"/>
      <c r="J132" s="27"/>
      <c r="L132" s="11"/>
      <c r="M132" s="11"/>
      <c r="N132" s="11"/>
      <c r="O132" s="11"/>
      <c r="P132" s="11"/>
      <c r="T132" s="3"/>
    </row>
    <row r="133" spans="4:20" ht="12.75" customHeight="1" x14ac:dyDescent="0.2">
      <c r="D133" s="27"/>
      <c r="E133" s="27"/>
      <c r="F133" s="27"/>
      <c r="G133" s="27"/>
      <c r="H133" s="27"/>
      <c r="I133" s="27"/>
      <c r="J133" s="27"/>
      <c r="L133" s="11"/>
      <c r="M133" s="11"/>
      <c r="N133" s="11"/>
      <c r="O133" s="11"/>
      <c r="P133" s="11"/>
      <c r="T133" s="3"/>
    </row>
    <row r="134" spans="4:20" ht="12.75" customHeight="1" x14ac:dyDescent="0.2">
      <c r="D134" s="27"/>
      <c r="E134" s="27"/>
      <c r="F134" s="27"/>
      <c r="G134" s="27"/>
      <c r="H134" s="27"/>
      <c r="I134" s="27"/>
      <c r="J134" s="27"/>
      <c r="L134" s="11"/>
      <c r="M134" s="11"/>
      <c r="N134" s="11"/>
      <c r="O134" s="11"/>
      <c r="P134" s="11"/>
      <c r="T134" s="3"/>
    </row>
    <row r="135" spans="4:20" ht="12.75" customHeight="1" x14ac:dyDescent="0.2">
      <c r="D135" s="27"/>
      <c r="E135" s="27"/>
      <c r="F135" s="27"/>
      <c r="G135" s="27"/>
      <c r="H135" s="27"/>
      <c r="I135" s="27"/>
      <c r="J135" s="27"/>
      <c r="L135" s="11"/>
      <c r="M135" s="11"/>
      <c r="N135" s="11"/>
      <c r="O135" s="11"/>
      <c r="P135" s="11"/>
      <c r="T135" s="3"/>
    </row>
    <row r="136" spans="4:20" ht="12.75" customHeight="1" x14ac:dyDescent="0.2">
      <c r="D136" s="27"/>
      <c r="E136" s="27"/>
      <c r="F136" s="27"/>
      <c r="G136" s="27"/>
      <c r="H136" s="27"/>
      <c r="I136" s="27"/>
      <c r="J136" s="27"/>
      <c r="L136" s="11"/>
      <c r="M136" s="11"/>
      <c r="N136" s="11"/>
      <c r="O136" s="11"/>
      <c r="P136" s="11"/>
      <c r="T136" s="3"/>
    </row>
    <row r="137" spans="4:20" ht="12.75" customHeight="1" x14ac:dyDescent="0.2">
      <c r="D137" s="27"/>
      <c r="E137" s="27"/>
      <c r="F137" s="27"/>
      <c r="G137" s="27"/>
      <c r="H137" s="27"/>
      <c r="I137" s="27"/>
      <c r="J137" s="27"/>
      <c r="L137" s="11"/>
      <c r="M137" s="11"/>
      <c r="N137" s="11"/>
      <c r="O137" s="11"/>
      <c r="P137" s="11"/>
      <c r="T137" s="3"/>
    </row>
    <row r="138" spans="4:20" ht="12.75" customHeight="1" x14ac:dyDescent="0.2">
      <c r="D138" s="27"/>
      <c r="E138" s="27"/>
      <c r="F138" s="27"/>
      <c r="G138" s="27"/>
      <c r="H138" s="27"/>
      <c r="I138" s="27"/>
      <c r="J138" s="27"/>
      <c r="L138" s="11"/>
      <c r="M138" s="11"/>
      <c r="N138" s="11"/>
      <c r="O138" s="11"/>
      <c r="P138" s="11"/>
      <c r="T138" s="3"/>
    </row>
    <row r="139" spans="4:20" ht="12.75" customHeight="1" x14ac:dyDescent="0.2">
      <c r="D139" s="27"/>
      <c r="E139" s="27"/>
      <c r="F139" s="27"/>
      <c r="G139" s="27"/>
      <c r="H139" s="27"/>
      <c r="I139" s="27"/>
      <c r="J139" s="27"/>
      <c r="L139" s="11"/>
      <c r="M139" s="11"/>
      <c r="N139" s="11"/>
      <c r="O139" s="11"/>
      <c r="P139" s="11"/>
      <c r="T139" s="3"/>
    </row>
    <row r="140" spans="4:20" ht="12.75" customHeight="1" x14ac:dyDescent="0.2">
      <c r="D140" s="27"/>
      <c r="E140" s="27"/>
      <c r="F140" s="27"/>
      <c r="G140" s="27"/>
      <c r="H140" s="27"/>
      <c r="I140" s="27"/>
      <c r="J140" s="27"/>
      <c r="L140" s="11"/>
      <c r="M140" s="11"/>
      <c r="N140" s="11"/>
      <c r="O140" s="11"/>
      <c r="P140" s="11"/>
      <c r="T140" s="3"/>
    </row>
    <row r="141" spans="4:20" ht="12.75" customHeight="1" x14ac:dyDescent="0.2">
      <c r="D141" s="27"/>
      <c r="E141" s="27"/>
      <c r="F141" s="27"/>
      <c r="G141" s="27"/>
      <c r="H141" s="27"/>
      <c r="I141" s="27"/>
      <c r="J141" s="27"/>
      <c r="L141" s="11"/>
      <c r="M141" s="11"/>
      <c r="N141" s="11"/>
      <c r="O141" s="11"/>
      <c r="P141" s="11"/>
      <c r="T141" s="3"/>
    </row>
    <row r="142" spans="4:20" ht="12.75" customHeight="1" x14ac:dyDescent="0.2">
      <c r="D142" s="27"/>
      <c r="E142" s="27"/>
      <c r="F142" s="27"/>
      <c r="G142" s="27"/>
      <c r="H142" s="27"/>
      <c r="I142" s="27"/>
      <c r="J142" s="27"/>
      <c r="L142" s="11"/>
      <c r="M142" s="11"/>
      <c r="N142" s="11"/>
      <c r="O142" s="11"/>
      <c r="P142" s="11"/>
      <c r="T142" s="3"/>
    </row>
    <row r="143" spans="4:20" ht="12.75" customHeight="1" x14ac:dyDescent="0.2">
      <c r="D143" s="27"/>
      <c r="E143" s="27"/>
      <c r="F143" s="27"/>
      <c r="G143" s="27"/>
      <c r="H143" s="27"/>
      <c r="I143" s="27"/>
      <c r="J143" s="27"/>
      <c r="L143" s="11"/>
      <c r="M143" s="11"/>
      <c r="N143" s="11"/>
      <c r="O143" s="11"/>
      <c r="P143" s="11"/>
      <c r="T143" s="3"/>
    </row>
    <row r="144" spans="4:20" ht="12.75" customHeight="1" x14ac:dyDescent="0.2">
      <c r="D144" s="27"/>
      <c r="E144" s="27"/>
      <c r="F144" s="27"/>
      <c r="G144" s="27"/>
      <c r="H144" s="27"/>
      <c r="I144" s="27"/>
      <c r="J144" s="27"/>
      <c r="L144" s="11"/>
      <c r="M144" s="11"/>
      <c r="N144" s="11"/>
      <c r="O144" s="11"/>
      <c r="P144" s="11"/>
      <c r="T144" s="3"/>
    </row>
    <row r="145" spans="4:20" ht="12.75" customHeight="1" x14ac:dyDescent="0.2">
      <c r="D145" s="27"/>
      <c r="E145" s="27"/>
      <c r="F145" s="27"/>
      <c r="G145" s="27"/>
      <c r="H145" s="27"/>
      <c r="I145" s="27"/>
      <c r="J145" s="27"/>
      <c r="L145" s="11"/>
      <c r="M145" s="11"/>
      <c r="N145" s="11"/>
      <c r="O145" s="11"/>
      <c r="P145" s="11"/>
      <c r="T145" s="3"/>
    </row>
    <row r="146" spans="4:20" ht="12.75" customHeight="1" x14ac:dyDescent="0.2">
      <c r="D146" s="27"/>
      <c r="E146" s="27"/>
      <c r="F146" s="27"/>
      <c r="G146" s="27"/>
      <c r="H146" s="27"/>
      <c r="I146" s="27"/>
      <c r="J146" s="27"/>
      <c r="L146" s="11"/>
      <c r="M146" s="11"/>
      <c r="N146" s="11"/>
      <c r="O146" s="11"/>
      <c r="P146" s="11"/>
      <c r="T146" s="3"/>
    </row>
    <row r="147" spans="4:20" ht="12.75" customHeight="1" x14ac:dyDescent="0.2">
      <c r="D147" s="27"/>
      <c r="E147" s="27"/>
      <c r="F147" s="27"/>
      <c r="G147" s="27"/>
      <c r="H147" s="27"/>
      <c r="I147" s="27"/>
      <c r="J147" s="27"/>
      <c r="L147" s="11"/>
      <c r="M147" s="11"/>
      <c r="N147" s="11"/>
      <c r="O147" s="11"/>
      <c r="P147" s="11"/>
      <c r="T147" s="3"/>
    </row>
    <row r="148" spans="4:20" ht="12.75" customHeight="1" x14ac:dyDescent="0.2">
      <c r="D148" s="27"/>
      <c r="E148" s="27"/>
      <c r="F148" s="27"/>
      <c r="G148" s="27"/>
      <c r="H148" s="27"/>
      <c r="I148" s="27"/>
      <c r="J148" s="27"/>
      <c r="L148" s="11"/>
      <c r="M148" s="11"/>
      <c r="N148" s="11"/>
      <c r="O148" s="11"/>
      <c r="P148" s="11"/>
      <c r="T148" s="3"/>
    </row>
    <row r="149" spans="4:20" ht="12.75" customHeight="1" x14ac:dyDescent="0.2">
      <c r="D149" s="27"/>
      <c r="E149" s="27"/>
      <c r="F149" s="27"/>
      <c r="G149" s="27"/>
      <c r="H149" s="27"/>
      <c r="I149" s="27"/>
      <c r="J149" s="27"/>
      <c r="L149" s="11"/>
      <c r="M149" s="11"/>
      <c r="N149" s="11"/>
      <c r="O149" s="11"/>
      <c r="P149" s="11"/>
      <c r="T149" s="3"/>
    </row>
    <row r="150" spans="4:20" ht="12.75" customHeight="1" x14ac:dyDescent="0.2">
      <c r="D150" s="27"/>
      <c r="E150" s="27"/>
      <c r="F150" s="27"/>
      <c r="G150" s="27"/>
      <c r="H150" s="27"/>
      <c r="I150" s="27"/>
      <c r="J150" s="27"/>
      <c r="L150" s="11"/>
      <c r="M150" s="11"/>
      <c r="N150" s="11"/>
      <c r="O150" s="11"/>
      <c r="P150" s="11"/>
      <c r="T150" s="3"/>
    </row>
    <row r="151" spans="4:20" ht="12.75" customHeight="1" x14ac:dyDescent="0.2">
      <c r="D151" s="27"/>
      <c r="E151" s="27"/>
      <c r="F151" s="27"/>
      <c r="G151" s="27"/>
      <c r="H151" s="27"/>
      <c r="I151" s="27"/>
      <c r="J151" s="27"/>
      <c r="L151" s="11"/>
      <c r="M151" s="11"/>
      <c r="N151" s="11"/>
      <c r="O151" s="11"/>
      <c r="P151" s="11"/>
      <c r="T151" s="3"/>
    </row>
    <row r="152" spans="4:20" ht="12.75" customHeight="1" x14ac:dyDescent="0.2">
      <c r="D152" s="27"/>
      <c r="E152" s="27"/>
      <c r="F152" s="27"/>
      <c r="G152" s="27"/>
      <c r="H152" s="27"/>
      <c r="I152" s="27"/>
      <c r="J152" s="27"/>
      <c r="L152" s="11"/>
      <c r="M152" s="11"/>
      <c r="N152" s="11"/>
      <c r="O152" s="11"/>
      <c r="P152" s="11"/>
      <c r="T152" s="3"/>
    </row>
    <row r="153" spans="4:20" ht="12.75" customHeight="1" x14ac:dyDescent="0.2">
      <c r="D153" s="27"/>
      <c r="E153" s="27"/>
      <c r="F153" s="27"/>
      <c r="G153" s="27"/>
      <c r="H153" s="27"/>
      <c r="I153" s="27"/>
      <c r="J153" s="27"/>
      <c r="L153" s="11"/>
      <c r="M153" s="11"/>
      <c r="N153" s="11"/>
      <c r="O153" s="11"/>
      <c r="P153" s="11"/>
      <c r="T153" s="3"/>
    </row>
    <row r="154" spans="4:20" ht="12.75" customHeight="1" x14ac:dyDescent="0.2">
      <c r="D154" s="27"/>
      <c r="E154" s="27"/>
      <c r="F154" s="27"/>
      <c r="G154" s="27"/>
      <c r="H154" s="27"/>
      <c r="I154" s="27"/>
      <c r="J154" s="27"/>
      <c r="L154" s="11"/>
      <c r="M154" s="11"/>
      <c r="N154" s="11"/>
      <c r="O154" s="11"/>
      <c r="P154" s="11"/>
      <c r="T154" s="3"/>
    </row>
    <row r="155" spans="4:20" ht="12.75" customHeight="1" x14ac:dyDescent="0.2">
      <c r="D155" s="27"/>
      <c r="E155" s="27"/>
      <c r="F155" s="27"/>
      <c r="G155" s="27"/>
      <c r="H155" s="27"/>
      <c r="I155" s="27"/>
      <c r="J155" s="27"/>
      <c r="L155" s="11"/>
      <c r="M155" s="11"/>
      <c r="N155" s="11"/>
      <c r="O155" s="11"/>
      <c r="P155" s="11"/>
      <c r="T155" s="3"/>
    </row>
    <row r="156" spans="4:20" ht="12.75" customHeight="1" x14ac:dyDescent="0.2">
      <c r="D156" s="27"/>
      <c r="E156" s="27"/>
      <c r="F156" s="27"/>
      <c r="G156" s="27"/>
      <c r="H156" s="27"/>
      <c r="I156" s="27"/>
      <c r="J156" s="27"/>
      <c r="L156" s="11"/>
      <c r="M156" s="11"/>
      <c r="N156" s="11"/>
      <c r="O156" s="11"/>
      <c r="P156" s="11"/>
      <c r="T156" s="3"/>
    </row>
    <row r="157" spans="4:20" ht="12.75" customHeight="1" x14ac:dyDescent="0.2">
      <c r="D157" s="27"/>
      <c r="E157" s="27"/>
      <c r="F157" s="27"/>
      <c r="G157" s="27"/>
      <c r="H157" s="27"/>
      <c r="I157" s="27"/>
      <c r="J157" s="27"/>
      <c r="L157" s="11"/>
      <c r="M157" s="11"/>
      <c r="N157" s="11"/>
      <c r="O157" s="11"/>
      <c r="P157" s="11"/>
      <c r="T157" s="3"/>
    </row>
    <row r="158" spans="4:20" ht="12.75" customHeight="1" x14ac:dyDescent="0.2">
      <c r="D158" s="27"/>
      <c r="E158" s="27"/>
      <c r="F158" s="27"/>
      <c r="G158" s="27"/>
      <c r="H158" s="27"/>
      <c r="I158" s="27"/>
      <c r="J158" s="27"/>
      <c r="L158" s="11"/>
      <c r="M158" s="11"/>
      <c r="N158" s="11"/>
      <c r="O158" s="11"/>
      <c r="P158" s="11"/>
      <c r="T158" s="3"/>
    </row>
    <row r="159" spans="4:20" ht="12.75" customHeight="1" x14ac:dyDescent="0.2">
      <c r="D159" s="27"/>
      <c r="E159" s="27"/>
      <c r="F159" s="27"/>
      <c r="G159" s="27"/>
      <c r="H159" s="27"/>
      <c r="I159" s="27"/>
      <c r="J159" s="27"/>
      <c r="L159" s="11"/>
      <c r="M159" s="11"/>
      <c r="N159" s="11"/>
      <c r="O159" s="11"/>
      <c r="P159" s="11"/>
      <c r="T159" s="3"/>
    </row>
    <row r="160" spans="4:20" ht="12.75" customHeight="1" x14ac:dyDescent="0.2">
      <c r="D160" s="27"/>
      <c r="E160" s="27"/>
      <c r="F160" s="27"/>
      <c r="G160" s="27"/>
      <c r="H160" s="27"/>
      <c r="I160" s="27"/>
      <c r="J160" s="27"/>
      <c r="L160" s="11"/>
      <c r="M160" s="11"/>
      <c r="N160" s="11"/>
      <c r="O160" s="11"/>
      <c r="P160" s="11"/>
      <c r="T160" s="3"/>
    </row>
    <row r="161" spans="4:20" ht="12.75" customHeight="1" x14ac:dyDescent="0.2">
      <c r="D161" s="27"/>
      <c r="E161" s="27"/>
      <c r="F161" s="27"/>
      <c r="G161" s="27"/>
      <c r="H161" s="27"/>
      <c r="I161" s="27"/>
      <c r="J161" s="27"/>
      <c r="L161" s="11"/>
      <c r="M161" s="11"/>
      <c r="N161" s="11"/>
      <c r="O161" s="11"/>
      <c r="P161" s="11"/>
      <c r="T161" s="3"/>
    </row>
    <row r="162" spans="4:20" ht="12.75" customHeight="1" x14ac:dyDescent="0.2">
      <c r="D162" s="27"/>
      <c r="E162" s="27"/>
      <c r="F162" s="27"/>
      <c r="G162" s="27"/>
      <c r="H162" s="27"/>
      <c r="I162" s="27"/>
      <c r="J162" s="27"/>
      <c r="L162" s="11"/>
      <c r="M162" s="11"/>
      <c r="N162" s="11"/>
      <c r="O162" s="11"/>
      <c r="P162" s="11"/>
      <c r="T162" s="3"/>
    </row>
    <row r="163" spans="4:20" ht="12.75" customHeight="1" x14ac:dyDescent="0.2">
      <c r="D163" s="27"/>
      <c r="E163" s="27"/>
      <c r="F163" s="27"/>
      <c r="G163" s="27"/>
      <c r="H163" s="27"/>
      <c r="I163" s="27"/>
      <c r="J163" s="27"/>
      <c r="L163" s="11"/>
      <c r="M163" s="11"/>
      <c r="N163" s="11"/>
      <c r="O163" s="11"/>
      <c r="P163" s="11"/>
      <c r="T163" s="3"/>
    </row>
    <row r="164" spans="4:20" ht="12.75" customHeight="1" x14ac:dyDescent="0.2">
      <c r="D164" s="27"/>
      <c r="E164" s="27"/>
      <c r="F164" s="27"/>
      <c r="G164" s="27"/>
      <c r="H164" s="27"/>
      <c r="I164" s="27"/>
      <c r="J164" s="27"/>
      <c r="L164" s="11"/>
      <c r="M164" s="11"/>
      <c r="N164" s="11"/>
      <c r="O164" s="11"/>
      <c r="P164" s="11"/>
      <c r="T164" s="3"/>
    </row>
    <row r="165" spans="4:20" ht="12.75" customHeight="1" x14ac:dyDescent="0.2">
      <c r="D165" s="27"/>
      <c r="E165" s="27"/>
      <c r="F165" s="27"/>
      <c r="G165" s="27"/>
      <c r="H165" s="27"/>
      <c r="I165" s="27"/>
      <c r="J165" s="27"/>
      <c r="L165" s="11"/>
      <c r="M165" s="11"/>
      <c r="N165" s="11"/>
      <c r="O165" s="11"/>
      <c r="P165" s="11"/>
      <c r="T165" s="3"/>
    </row>
    <row r="166" spans="4:20" ht="12.75" customHeight="1" x14ac:dyDescent="0.2">
      <c r="D166" s="27"/>
      <c r="E166" s="27"/>
      <c r="F166" s="27"/>
      <c r="G166" s="27"/>
      <c r="H166" s="27"/>
      <c r="I166" s="27"/>
      <c r="J166" s="27"/>
      <c r="L166" s="11"/>
      <c r="M166" s="11"/>
      <c r="N166" s="11"/>
      <c r="O166" s="11"/>
      <c r="P166" s="11"/>
      <c r="T166" s="3"/>
    </row>
    <row r="167" spans="4:20" ht="12.75" customHeight="1" x14ac:dyDescent="0.2">
      <c r="D167" s="27"/>
      <c r="E167" s="27"/>
      <c r="F167" s="27"/>
      <c r="G167" s="27"/>
      <c r="H167" s="27"/>
      <c r="I167" s="27"/>
      <c r="J167" s="27"/>
      <c r="L167" s="11"/>
      <c r="M167" s="11"/>
      <c r="N167" s="11"/>
      <c r="O167" s="11"/>
      <c r="P167" s="11"/>
      <c r="T167" s="3"/>
    </row>
    <row r="168" spans="4:20" ht="12.75" customHeight="1" x14ac:dyDescent="0.2">
      <c r="D168" s="27"/>
      <c r="E168" s="27"/>
      <c r="F168" s="27"/>
      <c r="G168" s="27"/>
      <c r="H168" s="27"/>
      <c r="I168" s="27"/>
      <c r="J168" s="27"/>
      <c r="L168" s="11"/>
      <c r="M168" s="11"/>
      <c r="N168" s="11"/>
      <c r="O168" s="11"/>
      <c r="P168" s="11"/>
      <c r="T168" s="3"/>
    </row>
    <row r="169" spans="4:20" ht="12.75" customHeight="1" x14ac:dyDescent="0.2">
      <c r="D169" s="27"/>
      <c r="E169" s="27"/>
      <c r="F169" s="27"/>
      <c r="G169" s="27"/>
      <c r="H169" s="27"/>
      <c r="I169" s="27"/>
      <c r="J169" s="27"/>
      <c r="L169" s="11"/>
      <c r="M169" s="11"/>
      <c r="N169" s="11"/>
      <c r="O169" s="11"/>
      <c r="P169" s="11"/>
      <c r="T169" s="3"/>
    </row>
    <row r="170" spans="4:20" ht="12.75" customHeight="1" x14ac:dyDescent="0.2">
      <c r="D170" s="27"/>
      <c r="E170" s="27"/>
      <c r="F170" s="27"/>
      <c r="G170" s="27"/>
      <c r="H170" s="27"/>
      <c r="I170" s="27"/>
      <c r="J170" s="27"/>
      <c r="L170" s="11"/>
      <c r="M170" s="11"/>
      <c r="N170" s="11"/>
      <c r="O170" s="11"/>
      <c r="P170" s="11"/>
      <c r="T170" s="3"/>
    </row>
    <row r="171" spans="4:20" ht="12.75" customHeight="1" x14ac:dyDescent="0.2">
      <c r="D171" s="27"/>
      <c r="E171" s="27"/>
      <c r="F171" s="27"/>
      <c r="G171" s="27"/>
      <c r="H171" s="27"/>
      <c r="I171" s="27"/>
      <c r="J171" s="27"/>
      <c r="L171" s="11"/>
      <c r="M171" s="11"/>
      <c r="N171" s="11"/>
      <c r="O171" s="11"/>
      <c r="P171" s="11"/>
      <c r="T171" s="3"/>
    </row>
    <row r="172" spans="4:20" ht="12.75" customHeight="1" x14ac:dyDescent="0.2">
      <c r="D172" s="27"/>
      <c r="E172" s="27"/>
      <c r="F172" s="27"/>
      <c r="G172" s="27"/>
      <c r="H172" s="27"/>
      <c r="I172" s="27"/>
      <c r="J172" s="27"/>
      <c r="L172" s="11"/>
      <c r="M172" s="11"/>
      <c r="N172" s="11"/>
      <c r="O172" s="11"/>
      <c r="P172" s="11"/>
      <c r="T172" s="3"/>
    </row>
    <row r="173" spans="4:20" ht="12.75" customHeight="1" x14ac:dyDescent="0.2">
      <c r="D173" s="27"/>
      <c r="E173" s="27"/>
      <c r="F173" s="27"/>
      <c r="G173" s="27"/>
      <c r="H173" s="27"/>
      <c r="I173" s="27"/>
      <c r="J173" s="27"/>
      <c r="L173" s="11"/>
      <c r="M173" s="11"/>
      <c r="N173" s="11"/>
      <c r="O173" s="11"/>
      <c r="P173" s="11"/>
      <c r="T173" s="3"/>
    </row>
    <row r="174" spans="4:20" ht="12.75" customHeight="1" x14ac:dyDescent="0.2">
      <c r="D174" s="27"/>
      <c r="E174" s="27"/>
      <c r="F174" s="27"/>
      <c r="G174" s="27"/>
      <c r="H174" s="27"/>
      <c r="I174" s="27"/>
      <c r="J174" s="27"/>
      <c r="L174" s="11"/>
      <c r="M174" s="11"/>
      <c r="N174" s="11"/>
      <c r="O174" s="11"/>
      <c r="P174" s="11"/>
      <c r="T174" s="3"/>
    </row>
    <row r="175" spans="4:20" ht="12.75" customHeight="1" x14ac:dyDescent="0.2">
      <c r="D175" s="27"/>
      <c r="E175" s="27"/>
      <c r="F175" s="27"/>
      <c r="G175" s="27"/>
      <c r="H175" s="27"/>
      <c r="I175" s="27"/>
      <c r="J175" s="27"/>
      <c r="L175" s="11"/>
      <c r="M175" s="11"/>
      <c r="N175" s="11"/>
      <c r="O175" s="11"/>
      <c r="P175" s="11"/>
      <c r="T175" s="3"/>
    </row>
    <row r="176" spans="4:20" ht="12.75" customHeight="1" x14ac:dyDescent="0.2">
      <c r="D176" s="27"/>
      <c r="E176" s="27"/>
      <c r="F176" s="27"/>
      <c r="G176" s="27"/>
      <c r="H176" s="27"/>
      <c r="I176" s="27"/>
      <c r="J176" s="27"/>
      <c r="L176" s="11"/>
      <c r="M176" s="11"/>
      <c r="N176" s="11"/>
      <c r="O176" s="11"/>
      <c r="P176" s="11"/>
      <c r="T176" s="3"/>
    </row>
    <row r="177" spans="4:20" ht="12.75" customHeight="1" x14ac:dyDescent="0.2">
      <c r="D177" s="27"/>
      <c r="E177" s="27"/>
      <c r="F177" s="27"/>
      <c r="G177" s="27"/>
      <c r="H177" s="27"/>
      <c r="I177" s="27"/>
      <c r="J177" s="27"/>
      <c r="L177" s="11"/>
      <c r="M177" s="11"/>
      <c r="N177" s="11"/>
      <c r="O177" s="11"/>
      <c r="P177" s="11"/>
      <c r="T177" s="3"/>
    </row>
    <row r="178" spans="4:20" ht="12.75" customHeight="1" x14ac:dyDescent="0.2">
      <c r="D178" s="27"/>
      <c r="E178" s="27"/>
      <c r="F178" s="27"/>
      <c r="G178" s="27"/>
      <c r="H178" s="27"/>
      <c r="I178" s="27"/>
      <c r="J178" s="27"/>
      <c r="L178" s="11"/>
      <c r="M178" s="11"/>
      <c r="N178" s="11"/>
      <c r="O178" s="11"/>
      <c r="P178" s="11"/>
      <c r="T178" s="3"/>
    </row>
    <row r="179" spans="4:20" ht="12.75" customHeight="1" x14ac:dyDescent="0.2">
      <c r="D179" s="27"/>
      <c r="E179" s="27"/>
      <c r="F179" s="27"/>
      <c r="G179" s="27"/>
      <c r="H179" s="27"/>
      <c r="I179" s="27"/>
      <c r="J179" s="27"/>
      <c r="L179" s="11"/>
      <c r="M179" s="11"/>
      <c r="N179" s="11"/>
      <c r="O179" s="11"/>
      <c r="P179" s="11"/>
      <c r="T179" s="3"/>
    </row>
    <row r="180" spans="4:20" ht="12.75" customHeight="1" x14ac:dyDescent="0.2">
      <c r="D180" s="27"/>
      <c r="E180" s="27"/>
      <c r="F180" s="27"/>
      <c r="G180" s="27"/>
      <c r="H180" s="27"/>
      <c r="I180" s="27"/>
      <c r="J180" s="27"/>
      <c r="L180" s="11"/>
      <c r="M180" s="11"/>
      <c r="N180" s="11"/>
      <c r="O180" s="11"/>
      <c r="P180" s="11"/>
      <c r="T180" s="3"/>
    </row>
    <row r="181" spans="4:20" ht="12.75" customHeight="1" x14ac:dyDescent="0.2">
      <c r="D181" s="27"/>
      <c r="E181" s="27"/>
      <c r="F181" s="27"/>
      <c r="G181" s="27"/>
      <c r="H181" s="27"/>
      <c r="I181" s="27"/>
      <c r="J181" s="27"/>
      <c r="L181" s="11"/>
      <c r="M181" s="11"/>
      <c r="N181" s="11"/>
      <c r="O181" s="11"/>
      <c r="P181" s="11"/>
      <c r="T181" s="3"/>
    </row>
    <row r="182" spans="4:20" ht="12.75" customHeight="1" x14ac:dyDescent="0.2">
      <c r="D182" s="27"/>
      <c r="E182" s="27"/>
      <c r="F182" s="27"/>
      <c r="G182" s="27"/>
      <c r="H182" s="27"/>
      <c r="I182" s="27"/>
      <c r="J182" s="27"/>
      <c r="L182" s="11"/>
      <c r="M182" s="11"/>
      <c r="N182" s="11"/>
      <c r="O182" s="11"/>
      <c r="P182" s="11"/>
      <c r="T182" s="3"/>
    </row>
    <row r="183" spans="4:20" ht="12.75" customHeight="1" x14ac:dyDescent="0.2">
      <c r="D183" s="27"/>
      <c r="E183" s="27"/>
      <c r="F183" s="27"/>
      <c r="G183" s="27"/>
      <c r="H183" s="27"/>
      <c r="I183" s="27"/>
      <c r="J183" s="27"/>
      <c r="L183" s="11"/>
      <c r="M183" s="11"/>
      <c r="N183" s="11"/>
      <c r="O183" s="11"/>
      <c r="P183" s="11"/>
      <c r="T183" s="3"/>
    </row>
    <row r="184" spans="4:20" ht="12.75" customHeight="1" x14ac:dyDescent="0.2">
      <c r="D184" s="27"/>
      <c r="E184" s="27"/>
      <c r="F184" s="27"/>
      <c r="G184" s="27"/>
      <c r="H184" s="27"/>
      <c r="I184" s="27"/>
      <c r="J184" s="27"/>
      <c r="L184" s="11"/>
      <c r="M184" s="11"/>
      <c r="N184" s="11"/>
      <c r="O184" s="11"/>
      <c r="P184" s="11"/>
      <c r="T184" s="3"/>
    </row>
    <row r="185" spans="4:20" ht="12.75" customHeight="1" x14ac:dyDescent="0.2">
      <c r="D185" s="27"/>
      <c r="E185" s="27"/>
      <c r="F185" s="27"/>
      <c r="G185" s="27"/>
      <c r="H185" s="27"/>
      <c r="I185" s="27"/>
      <c r="J185" s="27"/>
      <c r="L185" s="11"/>
      <c r="M185" s="11"/>
      <c r="N185" s="11"/>
      <c r="O185" s="11"/>
      <c r="P185" s="11"/>
      <c r="T185" s="3"/>
    </row>
    <row r="186" spans="4:20" ht="12.75" customHeight="1" x14ac:dyDescent="0.2">
      <c r="D186" s="27"/>
      <c r="E186" s="27"/>
      <c r="F186" s="27"/>
      <c r="G186" s="27"/>
      <c r="H186" s="27"/>
      <c r="I186" s="27"/>
      <c r="J186" s="27"/>
      <c r="L186" s="11"/>
      <c r="M186" s="11"/>
      <c r="N186" s="11"/>
      <c r="O186" s="11"/>
      <c r="P186" s="11"/>
      <c r="T186" s="3"/>
    </row>
    <row r="187" spans="4:20" ht="12.75" customHeight="1" x14ac:dyDescent="0.2">
      <c r="D187" s="27"/>
      <c r="E187" s="27"/>
      <c r="F187" s="27"/>
      <c r="G187" s="27"/>
      <c r="H187" s="27"/>
      <c r="I187" s="27"/>
      <c r="J187" s="27"/>
      <c r="L187" s="11"/>
      <c r="M187" s="11"/>
      <c r="N187" s="11"/>
      <c r="O187" s="11"/>
      <c r="P187" s="11"/>
      <c r="T187" s="3"/>
    </row>
    <row r="188" spans="4:20" ht="12.75" customHeight="1" x14ac:dyDescent="0.2">
      <c r="D188" s="27"/>
      <c r="E188" s="27"/>
      <c r="F188" s="27"/>
      <c r="G188" s="27"/>
      <c r="H188" s="27"/>
      <c r="I188" s="27"/>
      <c r="J188" s="27"/>
      <c r="L188" s="11"/>
      <c r="M188" s="11"/>
      <c r="N188" s="11"/>
      <c r="O188" s="11"/>
      <c r="P188" s="11"/>
      <c r="T188" s="3"/>
    </row>
    <row r="189" spans="4:20" ht="12.75" customHeight="1" x14ac:dyDescent="0.2">
      <c r="D189" s="27"/>
      <c r="E189" s="27"/>
      <c r="F189" s="27"/>
      <c r="G189" s="27"/>
      <c r="H189" s="27"/>
      <c r="I189" s="27"/>
      <c r="J189" s="27"/>
      <c r="L189" s="11"/>
      <c r="M189" s="11"/>
      <c r="N189" s="11"/>
      <c r="O189" s="11"/>
      <c r="P189" s="11"/>
      <c r="T189" s="3"/>
    </row>
    <row r="190" spans="4:20" ht="12.75" customHeight="1" x14ac:dyDescent="0.2">
      <c r="D190" s="27"/>
      <c r="E190" s="27"/>
      <c r="F190" s="27"/>
      <c r="G190" s="27"/>
      <c r="H190" s="27"/>
      <c r="I190" s="27"/>
      <c r="J190" s="27"/>
      <c r="L190" s="11"/>
      <c r="M190" s="11"/>
      <c r="N190" s="11"/>
      <c r="O190" s="11"/>
      <c r="P190" s="11"/>
      <c r="T190" s="3"/>
    </row>
    <row r="191" spans="4:20" ht="12.75" customHeight="1" x14ac:dyDescent="0.2">
      <c r="D191" s="27"/>
      <c r="E191" s="27"/>
      <c r="F191" s="27"/>
      <c r="G191" s="27"/>
      <c r="H191" s="27"/>
      <c r="I191" s="27"/>
      <c r="J191" s="27"/>
      <c r="L191" s="11"/>
      <c r="M191" s="11"/>
      <c r="N191" s="11"/>
      <c r="O191" s="11"/>
      <c r="P191" s="11"/>
      <c r="T191" s="3"/>
    </row>
    <row r="192" spans="4:20" ht="12.75" customHeight="1" x14ac:dyDescent="0.2">
      <c r="D192" s="27"/>
      <c r="E192" s="27"/>
      <c r="F192" s="27"/>
      <c r="G192" s="27"/>
      <c r="H192" s="27"/>
      <c r="I192" s="27"/>
      <c r="J192" s="27"/>
      <c r="L192" s="11"/>
      <c r="M192" s="11"/>
      <c r="N192" s="11"/>
      <c r="O192" s="11"/>
      <c r="P192" s="11"/>
      <c r="T192" s="3"/>
    </row>
    <row r="193" spans="4:20" ht="12.75" customHeight="1" x14ac:dyDescent="0.2">
      <c r="D193" s="27"/>
      <c r="E193" s="27"/>
      <c r="F193" s="27"/>
      <c r="G193" s="27"/>
      <c r="H193" s="27"/>
      <c r="I193" s="27"/>
      <c r="J193" s="27"/>
      <c r="L193" s="11"/>
      <c r="M193" s="11"/>
      <c r="N193" s="11"/>
      <c r="O193" s="11"/>
      <c r="P193" s="11"/>
      <c r="T193" s="3"/>
    </row>
    <row r="194" spans="4:20" ht="12.75" customHeight="1" x14ac:dyDescent="0.2">
      <c r="D194" s="27"/>
      <c r="E194" s="27"/>
      <c r="F194" s="27"/>
      <c r="G194" s="27"/>
      <c r="H194" s="27"/>
      <c r="I194" s="27"/>
      <c r="J194" s="27"/>
      <c r="L194" s="11"/>
      <c r="M194" s="11"/>
      <c r="N194" s="11"/>
      <c r="O194" s="11"/>
      <c r="P194" s="11"/>
      <c r="T194" s="3"/>
    </row>
    <row r="195" spans="4:20" ht="12.75" customHeight="1" x14ac:dyDescent="0.2">
      <c r="D195" s="27"/>
      <c r="E195" s="27"/>
      <c r="F195" s="27"/>
      <c r="G195" s="27"/>
      <c r="H195" s="27"/>
      <c r="I195" s="27"/>
      <c r="J195" s="27"/>
      <c r="L195" s="11"/>
      <c r="M195" s="11"/>
      <c r="N195" s="11"/>
      <c r="O195" s="11"/>
      <c r="P195" s="11"/>
      <c r="T195" s="3"/>
    </row>
    <row r="196" spans="4:20" ht="12.75" customHeight="1" x14ac:dyDescent="0.2">
      <c r="D196" s="27"/>
      <c r="E196" s="27"/>
      <c r="F196" s="27"/>
      <c r="G196" s="27"/>
      <c r="H196" s="27"/>
      <c r="I196" s="27"/>
      <c r="J196" s="27"/>
      <c r="L196" s="11"/>
      <c r="M196" s="11"/>
      <c r="N196" s="11"/>
      <c r="O196" s="11"/>
      <c r="P196" s="11"/>
      <c r="T196" s="3"/>
    </row>
    <row r="197" spans="4:20" ht="12.75" customHeight="1" x14ac:dyDescent="0.2">
      <c r="D197" s="27"/>
      <c r="E197" s="27"/>
      <c r="F197" s="27"/>
      <c r="G197" s="27"/>
      <c r="H197" s="27"/>
      <c r="I197" s="27"/>
      <c r="J197" s="27"/>
      <c r="L197" s="11"/>
      <c r="M197" s="11"/>
      <c r="N197" s="11"/>
      <c r="O197" s="11"/>
      <c r="P197" s="11"/>
      <c r="T197" s="3"/>
    </row>
    <row r="198" spans="4:20" ht="12.75" customHeight="1" x14ac:dyDescent="0.2">
      <c r="D198" s="27"/>
      <c r="E198" s="27"/>
      <c r="F198" s="27"/>
      <c r="G198" s="27"/>
      <c r="H198" s="27"/>
      <c r="I198" s="27"/>
      <c r="J198" s="27"/>
      <c r="L198" s="11"/>
      <c r="M198" s="11"/>
      <c r="N198" s="11"/>
      <c r="O198" s="11"/>
      <c r="P198" s="11"/>
      <c r="T198" s="3"/>
    </row>
    <row r="199" spans="4:20" ht="12.75" customHeight="1" x14ac:dyDescent="0.2">
      <c r="D199" s="27"/>
      <c r="E199" s="27"/>
      <c r="F199" s="27"/>
      <c r="G199" s="27"/>
      <c r="H199" s="27"/>
      <c r="I199" s="27"/>
      <c r="J199" s="27"/>
      <c r="L199" s="11"/>
      <c r="M199" s="11"/>
      <c r="N199" s="11"/>
      <c r="O199" s="11"/>
      <c r="P199" s="11"/>
      <c r="T199" s="3"/>
    </row>
    <row r="200" spans="4:20" ht="12.75" customHeight="1" x14ac:dyDescent="0.2">
      <c r="D200" s="27"/>
      <c r="E200" s="27"/>
      <c r="F200" s="27"/>
      <c r="G200" s="27"/>
      <c r="H200" s="27"/>
      <c r="I200" s="27"/>
      <c r="J200" s="27"/>
      <c r="L200" s="11"/>
      <c r="M200" s="11"/>
      <c r="N200" s="11"/>
      <c r="O200" s="11"/>
      <c r="P200" s="11"/>
      <c r="T200" s="3"/>
    </row>
    <row r="201" spans="4:20" ht="12.75" customHeight="1" x14ac:dyDescent="0.2">
      <c r="D201" s="27"/>
      <c r="E201" s="27"/>
      <c r="F201" s="27"/>
      <c r="G201" s="27"/>
      <c r="H201" s="27"/>
      <c r="I201" s="27"/>
      <c r="J201" s="27"/>
      <c r="L201" s="11"/>
      <c r="M201" s="11"/>
      <c r="N201" s="11"/>
      <c r="O201" s="11"/>
      <c r="P201" s="11"/>
      <c r="T201" s="3"/>
    </row>
    <row r="202" spans="4:20" ht="12.75" customHeight="1" x14ac:dyDescent="0.2">
      <c r="D202" s="27"/>
      <c r="E202" s="27"/>
      <c r="F202" s="27"/>
      <c r="G202" s="27"/>
      <c r="H202" s="27"/>
      <c r="I202" s="27"/>
      <c r="J202" s="27"/>
      <c r="L202" s="11"/>
      <c r="M202" s="11"/>
      <c r="N202" s="11"/>
      <c r="O202" s="11"/>
      <c r="P202" s="11"/>
      <c r="T202" s="3"/>
    </row>
    <row r="203" spans="4:20" ht="12.75" customHeight="1" x14ac:dyDescent="0.2">
      <c r="D203" s="27"/>
      <c r="E203" s="27"/>
      <c r="F203" s="27"/>
      <c r="G203" s="27"/>
      <c r="H203" s="27"/>
      <c r="I203" s="27"/>
      <c r="J203" s="27"/>
      <c r="L203" s="11"/>
      <c r="M203" s="11"/>
      <c r="N203" s="11"/>
      <c r="O203" s="11"/>
      <c r="P203" s="11"/>
      <c r="T203" s="3"/>
    </row>
    <row r="204" spans="4:20" ht="12.75" customHeight="1" x14ac:dyDescent="0.2">
      <c r="D204" s="27"/>
      <c r="E204" s="27"/>
      <c r="F204" s="27"/>
      <c r="G204" s="27"/>
      <c r="H204" s="27"/>
      <c r="I204" s="27"/>
      <c r="J204" s="27"/>
      <c r="L204" s="11"/>
      <c r="M204" s="11"/>
      <c r="N204" s="11"/>
      <c r="O204" s="11"/>
      <c r="P204" s="11"/>
      <c r="T204" s="3"/>
    </row>
    <row r="205" spans="4:20" ht="12.75" customHeight="1" x14ac:dyDescent="0.2">
      <c r="D205" s="27"/>
      <c r="E205" s="27"/>
      <c r="F205" s="27"/>
      <c r="G205" s="27"/>
      <c r="H205" s="27"/>
      <c r="I205" s="27"/>
      <c r="J205" s="27"/>
      <c r="L205" s="11"/>
      <c r="M205" s="11"/>
      <c r="N205" s="11"/>
      <c r="O205" s="11"/>
      <c r="P205" s="11"/>
      <c r="T205" s="3"/>
    </row>
    <row r="206" spans="4:20" ht="12.75" customHeight="1" x14ac:dyDescent="0.2">
      <c r="D206" s="27"/>
      <c r="E206" s="27"/>
      <c r="F206" s="27"/>
      <c r="G206" s="27"/>
      <c r="H206" s="27"/>
      <c r="I206" s="27"/>
      <c r="J206" s="27"/>
      <c r="L206" s="11"/>
      <c r="M206" s="11"/>
      <c r="N206" s="11"/>
      <c r="O206" s="11"/>
      <c r="P206" s="11"/>
      <c r="T206" s="3"/>
    </row>
    <row r="207" spans="4:20" ht="12.75" customHeight="1" x14ac:dyDescent="0.2">
      <c r="D207" s="27"/>
      <c r="E207" s="27"/>
      <c r="F207" s="27"/>
      <c r="G207" s="27"/>
      <c r="H207" s="27"/>
      <c r="I207" s="27"/>
      <c r="J207" s="27"/>
      <c r="L207" s="11"/>
      <c r="M207" s="11"/>
      <c r="N207" s="11"/>
      <c r="O207" s="11"/>
      <c r="P207" s="11"/>
      <c r="T207" s="3"/>
    </row>
    <row r="208" spans="4:20" ht="12.75" customHeight="1" x14ac:dyDescent="0.2">
      <c r="D208" s="27"/>
      <c r="E208" s="27"/>
      <c r="F208" s="27"/>
      <c r="G208" s="27"/>
      <c r="H208" s="27"/>
      <c r="I208" s="27"/>
      <c r="J208" s="27"/>
      <c r="L208" s="11"/>
      <c r="M208" s="11"/>
      <c r="N208" s="11"/>
      <c r="O208" s="11"/>
      <c r="P208" s="11"/>
      <c r="T208" s="3"/>
    </row>
    <row r="209" spans="4:20" ht="12.75" customHeight="1" x14ac:dyDescent="0.2">
      <c r="D209" s="27"/>
      <c r="E209" s="27"/>
      <c r="F209" s="27"/>
      <c r="G209" s="27"/>
      <c r="H209" s="27"/>
      <c r="I209" s="27"/>
      <c r="J209" s="27"/>
      <c r="L209" s="11"/>
      <c r="M209" s="11"/>
      <c r="N209" s="11"/>
      <c r="O209" s="11"/>
      <c r="P209" s="11"/>
      <c r="T209" s="3"/>
    </row>
    <row r="210" spans="4:20" ht="12.75" customHeight="1" x14ac:dyDescent="0.2">
      <c r="D210" s="27"/>
      <c r="E210" s="27"/>
      <c r="F210" s="27"/>
      <c r="G210" s="27"/>
      <c r="H210" s="27"/>
      <c r="I210" s="27"/>
      <c r="J210" s="27"/>
      <c r="L210" s="11"/>
      <c r="M210" s="11"/>
      <c r="N210" s="11"/>
      <c r="O210" s="11"/>
      <c r="P210" s="11"/>
      <c r="T210" s="3"/>
    </row>
    <row r="211" spans="4:20" ht="12.75" customHeight="1" x14ac:dyDescent="0.2">
      <c r="D211" s="27"/>
      <c r="E211" s="27"/>
      <c r="F211" s="27"/>
      <c r="G211" s="27"/>
      <c r="H211" s="27"/>
      <c r="I211" s="27"/>
      <c r="J211" s="27"/>
      <c r="L211" s="11"/>
      <c r="M211" s="11"/>
      <c r="N211" s="11"/>
      <c r="O211" s="11"/>
      <c r="P211" s="11"/>
      <c r="T211" s="3"/>
    </row>
    <row r="212" spans="4:20" ht="12.75" customHeight="1" x14ac:dyDescent="0.2">
      <c r="D212" s="27"/>
      <c r="E212" s="27"/>
      <c r="F212" s="27"/>
      <c r="G212" s="27"/>
      <c r="H212" s="27"/>
      <c r="I212" s="27"/>
      <c r="J212" s="27"/>
      <c r="L212" s="11"/>
      <c r="M212" s="11"/>
      <c r="N212" s="11"/>
      <c r="O212" s="11"/>
      <c r="P212" s="11"/>
      <c r="T212" s="3"/>
    </row>
    <row r="213" spans="4:20" ht="12.75" customHeight="1" x14ac:dyDescent="0.2">
      <c r="D213" s="27"/>
      <c r="E213" s="27"/>
      <c r="F213" s="27"/>
      <c r="G213" s="27"/>
      <c r="H213" s="27"/>
      <c r="I213" s="27"/>
      <c r="J213" s="27"/>
      <c r="L213" s="11"/>
      <c r="M213" s="11"/>
      <c r="N213" s="11"/>
      <c r="O213" s="11"/>
      <c r="P213" s="11"/>
      <c r="T213" s="3"/>
    </row>
    <row r="214" spans="4:20" ht="12.75" customHeight="1" x14ac:dyDescent="0.2">
      <c r="D214" s="27"/>
      <c r="E214" s="27"/>
      <c r="F214" s="27"/>
      <c r="G214" s="27"/>
      <c r="H214" s="27"/>
      <c r="I214" s="27"/>
      <c r="J214" s="27"/>
      <c r="L214" s="11"/>
      <c r="M214" s="11"/>
      <c r="N214" s="11"/>
      <c r="O214" s="11"/>
      <c r="P214" s="11"/>
      <c r="T214" s="3"/>
    </row>
    <row r="215" spans="4:20" ht="12.75" customHeight="1" x14ac:dyDescent="0.2">
      <c r="D215" s="27"/>
      <c r="E215" s="27"/>
      <c r="F215" s="27"/>
      <c r="G215" s="27"/>
      <c r="H215" s="27"/>
      <c r="I215" s="27"/>
      <c r="J215" s="27"/>
      <c r="L215" s="11"/>
      <c r="M215" s="11"/>
      <c r="N215" s="11"/>
      <c r="O215" s="11"/>
      <c r="P215" s="11"/>
      <c r="T215" s="3"/>
    </row>
    <row r="216" spans="4:20" ht="12.75" customHeight="1" x14ac:dyDescent="0.2">
      <c r="D216" s="27"/>
      <c r="E216" s="27"/>
      <c r="F216" s="27"/>
      <c r="G216" s="27"/>
      <c r="H216" s="27"/>
      <c r="I216" s="27"/>
      <c r="J216" s="27"/>
      <c r="L216" s="11"/>
      <c r="M216" s="11"/>
      <c r="N216" s="11"/>
      <c r="O216" s="11"/>
      <c r="P216" s="11"/>
      <c r="T216" s="3"/>
    </row>
    <row r="217" spans="4:20" ht="12.75" customHeight="1" x14ac:dyDescent="0.2">
      <c r="D217" s="27"/>
      <c r="E217" s="27"/>
      <c r="F217" s="27"/>
      <c r="G217" s="27"/>
      <c r="H217" s="27"/>
      <c r="I217" s="27"/>
      <c r="J217" s="27"/>
      <c r="L217" s="11"/>
      <c r="M217" s="11"/>
      <c r="N217" s="11"/>
      <c r="O217" s="11"/>
      <c r="P217" s="11"/>
      <c r="T217" s="3"/>
    </row>
    <row r="218" spans="4:20" ht="12.75" customHeight="1" x14ac:dyDescent="0.2">
      <c r="D218" s="27"/>
      <c r="E218" s="27"/>
      <c r="F218" s="27"/>
      <c r="G218" s="27"/>
      <c r="H218" s="27"/>
      <c r="I218" s="27"/>
      <c r="J218" s="27"/>
      <c r="L218" s="11"/>
      <c r="M218" s="11"/>
      <c r="N218" s="11"/>
      <c r="O218" s="11"/>
      <c r="P218" s="11"/>
      <c r="T218" s="3"/>
    </row>
    <row r="219" spans="4:20" ht="12.75" customHeight="1" x14ac:dyDescent="0.2">
      <c r="D219" s="27"/>
      <c r="E219" s="27"/>
      <c r="F219" s="27"/>
      <c r="G219" s="27"/>
      <c r="H219" s="27"/>
      <c r="I219" s="27"/>
      <c r="J219" s="27"/>
      <c r="L219" s="11"/>
      <c r="M219" s="11"/>
      <c r="N219" s="11"/>
      <c r="O219" s="11"/>
      <c r="P219" s="11"/>
      <c r="T219" s="3"/>
    </row>
    <row r="220" spans="4:20" ht="12.75" customHeight="1" x14ac:dyDescent="0.2">
      <c r="D220" s="27"/>
      <c r="E220" s="27"/>
      <c r="F220" s="27"/>
      <c r="G220" s="27"/>
      <c r="H220" s="27"/>
      <c r="I220" s="27"/>
      <c r="J220" s="27"/>
      <c r="L220" s="11"/>
      <c r="M220" s="11"/>
      <c r="N220" s="11"/>
      <c r="O220" s="11"/>
      <c r="P220" s="11"/>
      <c r="T220" s="3"/>
    </row>
    <row r="221" spans="4:20" ht="12.75" customHeight="1" x14ac:dyDescent="0.2">
      <c r="D221" s="27"/>
      <c r="E221" s="27"/>
      <c r="F221" s="27"/>
      <c r="G221" s="27"/>
      <c r="H221" s="27"/>
      <c r="I221" s="27"/>
      <c r="J221" s="27"/>
      <c r="L221" s="11"/>
      <c r="M221" s="11"/>
      <c r="N221" s="11"/>
      <c r="O221" s="11"/>
      <c r="P221" s="11"/>
      <c r="T221" s="3"/>
    </row>
    <row r="222" spans="4:20" ht="12.75" customHeight="1" x14ac:dyDescent="0.2">
      <c r="D222" s="27"/>
      <c r="E222" s="27"/>
      <c r="F222" s="27"/>
      <c r="G222" s="27"/>
      <c r="H222" s="27"/>
      <c r="I222" s="27"/>
      <c r="J222" s="27"/>
      <c r="L222" s="11"/>
      <c r="M222" s="11"/>
      <c r="N222" s="11"/>
      <c r="O222" s="11"/>
      <c r="P222" s="11"/>
      <c r="T222" s="3"/>
    </row>
    <row r="223" spans="4:20" ht="12.75" customHeight="1" x14ac:dyDescent="0.2">
      <c r="D223" s="27"/>
      <c r="E223" s="27"/>
      <c r="F223" s="27"/>
      <c r="G223" s="27"/>
      <c r="H223" s="27"/>
      <c r="I223" s="27"/>
      <c r="J223" s="27"/>
      <c r="L223" s="11"/>
      <c r="M223" s="11"/>
      <c r="N223" s="11"/>
      <c r="O223" s="11"/>
      <c r="P223" s="11"/>
      <c r="T223" s="3"/>
    </row>
    <row r="224" spans="4:20" ht="12.75" customHeight="1" x14ac:dyDescent="0.2">
      <c r="D224" s="27"/>
      <c r="E224" s="27"/>
      <c r="F224" s="27"/>
      <c r="G224" s="27"/>
      <c r="H224" s="27"/>
      <c r="I224" s="27"/>
      <c r="J224" s="27"/>
      <c r="L224" s="11"/>
      <c r="M224" s="11"/>
      <c r="N224" s="11"/>
      <c r="O224" s="11"/>
      <c r="P224" s="11"/>
      <c r="T224" s="3"/>
    </row>
    <row r="225" spans="4:20" ht="12.75" customHeight="1" x14ac:dyDescent="0.2">
      <c r="D225" s="27"/>
      <c r="E225" s="27"/>
      <c r="F225" s="27"/>
      <c r="G225" s="27"/>
      <c r="H225" s="27"/>
      <c r="I225" s="27"/>
      <c r="J225" s="27"/>
      <c r="L225" s="11"/>
      <c r="M225" s="11"/>
      <c r="N225" s="11"/>
      <c r="O225" s="11"/>
      <c r="P225" s="11"/>
      <c r="T225" s="3"/>
    </row>
    <row r="226" spans="4:20" ht="12.75" customHeight="1" x14ac:dyDescent="0.2">
      <c r="D226" s="27"/>
      <c r="E226" s="27"/>
      <c r="F226" s="27"/>
      <c r="G226" s="27"/>
      <c r="H226" s="27"/>
      <c r="I226" s="27"/>
      <c r="J226" s="27"/>
      <c r="L226" s="11"/>
      <c r="M226" s="11"/>
      <c r="N226" s="11"/>
      <c r="O226" s="11"/>
      <c r="P226" s="11"/>
      <c r="T226" s="3"/>
    </row>
    <row r="227" spans="4:20" ht="12.75" customHeight="1" x14ac:dyDescent="0.2">
      <c r="D227" s="27"/>
      <c r="E227" s="27"/>
      <c r="F227" s="27"/>
      <c r="G227" s="27"/>
      <c r="H227" s="27"/>
      <c r="I227" s="27"/>
      <c r="J227" s="27"/>
      <c r="L227" s="11"/>
      <c r="M227" s="11"/>
      <c r="N227" s="11"/>
      <c r="O227" s="11"/>
      <c r="P227" s="11"/>
      <c r="T227" s="3"/>
    </row>
    <row r="228" spans="4:20" ht="12.75" customHeight="1" x14ac:dyDescent="0.2">
      <c r="D228" s="27"/>
      <c r="E228" s="27"/>
      <c r="F228" s="27"/>
      <c r="G228" s="27"/>
      <c r="H228" s="27"/>
      <c r="I228" s="27"/>
      <c r="J228" s="27"/>
      <c r="L228" s="11"/>
      <c r="M228" s="11"/>
      <c r="N228" s="11"/>
      <c r="O228" s="11"/>
      <c r="P228" s="11"/>
      <c r="T228" s="3"/>
    </row>
    <row r="229" spans="4:20" ht="12.75" customHeight="1" x14ac:dyDescent="0.2">
      <c r="D229" s="27"/>
      <c r="E229" s="27"/>
      <c r="F229" s="27"/>
      <c r="G229" s="27"/>
      <c r="H229" s="27"/>
      <c r="I229" s="27"/>
      <c r="J229" s="27"/>
      <c r="L229" s="11"/>
      <c r="M229" s="11"/>
      <c r="N229" s="11"/>
      <c r="O229" s="11"/>
      <c r="P229" s="11"/>
      <c r="T229" s="3"/>
    </row>
    <row r="230" spans="4:20" ht="12.75" customHeight="1" x14ac:dyDescent="0.2">
      <c r="D230" s="27"/>
      <c r="E230" s="27"/>
      <c r="F230" s="27"/>
      <c r="G230" s="27"/>
      <c r="H230" s="27"/>
      <c r="I230" s="27"/>
      <c r="J230" s="27"/>
      <c r="L230" s="11"/>
      <c r="M230" s="11"/>
      <c r="N230" s="11"/>
      <c r="O230" s="11"/>
      <c r="P230" s="11"/>
      <c r="T230" s="3"/>
    </row>
    <row r="231" spans="4:20" ht="12.75" customHeight="1" x14ac:dyDescent="0.2">
      <c r="D231" s="27"/>
      <c r="E231" s="27"/>
      <c r="F231" s="27"/>
      <c r="G231" s="27"/>
      <c r="H231" s="27"/>
      <c r="I231" s="27"/>
      <c r="J231" s="27"/>
      <c r="L231" s="11"/>
      <c r="M231" s="11"/>
      <c r="N231" s="11"/>
      <c r="O231" s="11"/>
      <c r="P231" s="11"/>
      <c r="T231" s="3"/>
    </row>
    <row r="232" spans="4:20" ht="12.75" customHeight="1" x14ac:dyDescent="0.2">
      <c r="D232" s="27"/>
      <c r="E232" s="27"/>
      <c r="F232" s="27"/>
      <c r="G232" s="27"/>
      <c r="H232" s="27"/>
      <c r="I232" s="27"/>
      <c r="J232" s="27"/>
      <c r="L232" s="11"/>
      <c r="M232" s="11"/>
      <c r="N232" s="11"/>
      <c r="O232" s="11"/>
      <c r="P232" s="11"/>
      <c r="T232" s="3"/>
    </row>
    <row r="233" spans="4:20" ht="12.75" customHeight="1" x14ac:dyDescent="0.2">
      <c r="D233" s="27"/>
      <c r="E233" s="27"/>
      <c r="F233" s="27"/>
      <c r="G233" s="27"/>
      <c r="H233" s="27"/>
      <c r="I233" s="27"/>
      <c r="J233" s="27"/>
      <c r="L233" s="11"/>
      <c r="M233" s="11"/>
      <c r="N233" s="11"/>
      <c r="O233" s="11"/>
      <c r="P233" s="11"/>
      <c r="T233" s="3"/>
    </row>
    <row r="234" spans="4:20" ht="12.75" customHeight="1" x14ac:dyDescent="0.2">
      <c r="D234" s="27"/>
      <c r="E234" s="27"/>
      <c r="F234" s="27"/>
      <c r="G234" s="27"/>
      <c r="H234" s="27"/>
      <c r="I234" s="27"/>
      <c r="J234" s="27"/>
      <c r="L234" s="11"/>
      <c r="M234" s="11"/>
      <c r="N234" s="11"/>
      <c r="O234" s="11"/>
      <c r="P234" s="11"/>
      <c r="T234" s="3"/>
    </row>
    <row r="235" spans="4:20" ht="12.75" customHeight="1" x14ac:dyDescent="0.2">
      <c r="D235" s="27"/>
      <c r="E235" s="27"/>
      <c r="F235" s="27"/>
      <c r="G235" s="27"/>
      <c r="H235" s="27"/>
      <c r="I235" s="27"/>
      <c r="J235" s="27"/>
      <c r="L235" s="11"/>
      <c r="M235" s="11"/>
      <c r="N235" s="11"/>
      <c r="O235" s="11"/>
      <c r="P235" s="11"/>
      <c r="T235" s="3"/>
    </row>
    <row r="236" spans="4:20" ht="12.75" customHeight="1" x14ac:dyDescent="0.2">
      <c r="D236" s="27"/>
      <c r="E236" s="27"/>
      <c r="F236" s="27"/>
      <c r="G236" s="27"/>
      <c r="H236" s="27"/>
      <c r="I236" s="27"/>
      <c r="J236" s="27"/>
      <c r="L236" s="11"/>
      <c r="M236" s="11"/>
      <c r="N236" s="11"/>
      <c r="O236" s="11"/>
      <c r="P236" s="11"/>
      <c r="T236" s="3"/>
    </row>
    <row r="237" spans="4:20" ht="12.75" customHeight="1" x14ac:dyDescent="0.2">
      <c r="D237" s="27"/>
      <c r="E237" s="27"/>
      <c r="F237" s="27"/>
      <c r="G237" s="27"/>
      <c r="H237" s="27"/>
      <c r="I237" s="27"/>
      <c r="J237" s="27"/>
      <c r="L237" s="11"/>
      <c r="M237" s="11"/>
      <c r="N237" s="11"/>
      <c r="O237" s="11"/>
      <c r="P237" s="11"/>
      <c r="T237" s="3"/>
    </row>
    <row r="238" spans="4:20" ht="12.75" customHeight="1" x14ac:dyDescent="0.2">
      <c r="D238" s="27"/>
      <c r="E238" s="27"/>
      <c r="F238" s="27"/>
      <c r="G238" s="27"/>
      <c r="H238" s="27"/>
      <c r="I238" s="27"/>
      <c r="J238" s="27"/>
      <c r="L238" s="11"/>
      <c r="M238" s="11"/>
      <c r="N238" s="11"/>
      <c r="O238" s="11"/>
      <c r="P238" s="11"/>
      <c r="T238" s="3"/>
    </row>
    <row r="239" spans="4:20" ht="12.75" customHeight="1" x14ac:dyDescent="0.2">
      <c r="D239" s="27"/>
      <c r="E239" s="27"/>
      <c r="F239" s="27"/>
      <c r="G239" s="27"/>
      <c r="H239" s="27"/>
      <c r="I239" s="27"/>
      <c r="J239" s="27"/>
      <c r="L239" s="11"/>
      <c r="M239" s="11"/>
      <c r="N239" s="11"/>
      <c r="O239" s="11"/>
      <c r="P239" s="11"/>
      <c r="T239" s="3"/>
    </row>
    <row r="240" spans="4:20" ht="12.75" customHeight="1" x14ac:dyDescent="0.2">
      <c r="D240" s="27"/>
      <c r="E240" s="27"/>
      <c r="F240" s="27"/>
      <c r="G240" s="27"/>
      <c r="H240" s="27"/>
      <c r="I240" s="27"/>
      <c r="J240" s="27"/>
      <c r="L240" s="11"/>
      <c r="M240" s="11"/>
      <c r="N240" s="11"/>
      <c r="O240" s="11"/>
      <c r="P240" s="11"/>
      <c r="T240" s="3"/>
    </row>
    <row r="241" spans="4:20" ht="12.75" customHeight="1" x14ac:dyDescent="0.2">
      <c r="D241" s="27"/>
      <c r="E241" s="27"/>
      <c r="F241" s="27"/>
      <c r="G241" s="27"/>
      <c r="H241" s="27"/>
      <c r="I241" s="27"/>
      <c r="J241" s="27"/>
      <c r="L241" s="11"/>
      <c r="M241" s="11"/>
      <c r="N241" s="11"/>
      <c r="O241" s="11"/>
      <c r="P241" s="11"/>
      <c r="T241" s="3"/>
    </row>
    <row r="242" spans="4:20" ht="12.75" customHeight="1" x14ac:dyDescent="0.2">
      <c r="D242" s="27"/>
      <c r="E242" s="27"/>
      <c r="F242" s="27"/>
      <c r="G242" s="27"/>
      <c r="H242" s="27"/>
      <c r="I242" s="27"/>
      <c r="J242" s="27"/>
      <c r="L242" s="11"/>
      <c r="M242" s="11"/>
      <c r="N242" s="11"/>
      <c r="O242" s="11"/>
      <c r="P242" s="11"/>
      <c r="T242" s="3"/>
    </row>
    <row r="243" spans="4:20" ht="12.75" customHeight="1" x14ac:dyDescent="0.2">
      <c r="D243" s="27"/>
      <c r="E243" s="27"/>
      <c r="F243" s="27"/>
      <c r="G243" s="27"/>
      <c r="H243" s="27"/>
      <c r="I243" s="27"/>
      <c r="J243" s="27"/>
      <c r="L243" s="11"/>
      <c r="M243" s="11"/>
      <c r="N243" s="11"/>
      <c r="O243" s="11"/>
      <c r="P243" s="11"/>
      <c r="T243" s="3"/>
    </row>
    <row r="244" spans="4:20" ht="12.75" customHeight="1" x14ac:dyDescent="0.2">
      <c r="D244" s="27"/>
      <c r="E244" s="27"/>
      <c r="F244" s="27"/>
      <c r="G244" s="27"/>
      <c r="H244" s="27"/>
      <c r="I244" s="27"/>
      <c r="J244" s="27"/>
      <c r="L244" s="11"/>
      <c r="M244" s="11"/>
      <c r="N244" s="11"/>
      <c r="O244" s="11"/>
      <c r="P244" s="11"/>
      <c r="T244" s="3"/>
    </row>
    <row r="245" spans="4:20" ht="12.75" customHeight="1" x14ac:dyDescent="0.2">
      <c r="D245" s="27"/>
      <c r="E245" s="27"/>
      <c r="F245" s="27"/>
      <c r="G245" s="27"/>
      <c r="H245" s="27"/>
      <c r="I245" s="27"/>
      <c r="J245" s="27"/>
      <c r="L245" s="11"/>
      <c r="M245" s="11"/>
      <c r="N245" s="11"/>
      <c r="O245" s="11"/>
      <c r="P245" s="11"/>
      <c r="T245" s="3"/>
    </row>
    <row r="246" spans="4:20" ht="12.75" customHeight="1" x14ac:dyDescent="0.2">
      <c r="D246" s="27"/>
      <c r="E246" s="27"/>
      <c r="F246" s="27"/>
      <c r="G246" s="27"/>
      <c r="H246" s="27"/>
      <c r="I246" s="27"/>
      <c r="J246" s="27"/>
      <c r="L246" s="11"/>
      <c r="M246" s="11"/>
      <c r="N246" s="11"/>
      <c r="O246" s="11"/>
      <c r="P246" s="11"/>
      <c r="T246" s="3"/>
    </row>
    <row r="247" spans="4:20" ht="12.75" customHeight="1" x14ac:dyDescent="0.2">
      <c r="D247" s="27"/>
      <c r="E247" s="27"/>
      <c r="F247" s="27"/>
      <c r="G247" s="27"/>
      <c r="H247" s="27"/>
      <c r="I247" s="27"/>
      <c r="J247" s="27"/>
      <c r="L247" s="11"/>
      <c r="M247" s="11"/>
      <c r="N247" s="11"/>
      <c r="O247" s="11"/>
      <c r="P247" s="11"/>
      <c r="T247" s="3"/>
    </row>
    <row r="248" spans="4:20" ht="12.75" customHeight="1" x14ac:dyDescent="0.2">
      <c r="D248" s="27"/>
      <c r="E248" s="27"/>
      <c r="F248" s="27"/>
      <c r="G248" s="27"/>
      <c r="H248" s="27"/>
      <c r="I248" s="27"/>
      <c r="J248" s="27"/>
      <c r="L248" s="11"/>
      <c r="M248" s="11"/>
      <c r="N248" s="11"/>
      <c r="O248" s="11"/>
      <c r="P248" s="11"/>
      <c r="T248" s="3"/>
    </row>
    <row r="249" spans="4:20" ht="12.75" customHeight="1" x14ac:dyDescent="0.2">
      <c r="D249" s="27"/>
      <c r="E249" s="27"/>
      <c r="F249" s="27"/>
      <c r="G249" s="27"/>
      <c r="H249" s="27"/>
      <c r="I249" s="27"/>
      <c r="J249" s="27"/>
      <c r="L249" s="11"/>
      <c r="M249" s="11"/>
      <c r="N249" s="11"/>
      <c r="O249" s="11"/>
      <c r="P249" s="11"/>
      <c r="T249" s="3"/>
    </row>
    <row r="250" spans="4:20" ht="12.75" customHeight="1" x14ac:dyDescent="0.2">
      <c r="D250" s="27"/>
      <c r="E250" s="27"/>
      <c r="F250" s="27"/>
      <c r="G250" s="27"/>
      <c r="H250" s="27"/>
      <c r="I250" s="27"/>
      <c r="J250" s="27"/>
      <c r="L250" s="11"/>
      <c r="M250" s="11"/>
      <c r="N250" s="11"/>
      <c r="O250" s="11"/>
      <c r="P250" s="11"/>
      <c r="T250" s="3"/>
    </row>
    <row r="251" spans="4:20" ht="12.75" customHeight="1" x14ac:dyDescent="0.2">
      <c r="D251" s="27"/>
      <c r="E251" s="27"/>
      <c r="F251" s="27"/>
      <c r="G251" s="27"/>
      <c r="H251" s="27"/>
      <c r="I251" s="27"/>
      <c r="J251" s="27"/>
      <c r="L251" s="11"/>
      <c r="M251" s="11"/>
      <c r="N251" s="11"/>
      <c r="O251" s="11"/>
      <c r="P251" s="11"/>
      <c r="T251" s="3"/>
    </row>
    <row r="252" spans="4:20" ht="12.75" customHeight="1" x14ac:dyDescent="0.2">
      <c r="D252" s="27"/>
      <c r="E252" s="27"/>
      <c r="F252" s="27"/>
      <c r="G252" s="27"/>
      <c r="H252" s="27"/>
      <c r="I252" s="27"/>
      <c r="J252" s="27"/>
      <c r="L252" s="11"/>
      <c r="M252" s="11"/>
      <c r="N252" s="11"/>
      <c r="O252" s="11"/>
      <c r="P252" s="11"/>
      <c r="T252" s="3"/>
    </row>
    <row r="253" spans="4:20" ht="12.75" customHeight="1" x14ac:dyDescent="0.2">
      <c r="D253" s="27"/>
      <c r="E253" s="27"/>
      <c r="F253" s="27"/>
      <c r="G253" s="27"/>
      <c r="H253" s="27"/>
      <c r="I253" s="27"/>
      <c r="J253" s="27"/>
      <c r="L253" s="11"/>
      <c r="M253" s="11"/>
      <c r="N253" s="11"/>
      <c r="O253" s="11"/>
      <c r="P253" s="11"/>
      <c r="T253" s="3"/>
    </row>
    <row r="254" spans="4:20" ht="12.75" customHeight="1" x14ac:dyDescent="0.2">
      <c r="D254" s="27"/>
      <c r="E254" s="27"/>
      <c r="F254" s="27"/>
      <c r="G254" s="27"/>
      <c r="H254" s="27"/>
      <c r="I254" s="27"/>
      <c r="J254" s="27"/>
      <c r="L254" s="11"/>
      <c r="M254" s="11"/>
      <c r="N254" s="11"/>
      <c r="O254" s="11"/>
      <c r="P254" s="11"/>
      <c r="T254" s="3"/>
    </row>
    <row r="255" spans="4:20" ht="12.75" customHeight="1" x14ac:dyDescent="0.2">
      <c r="D255" s="27"/>
      <c r="E255" s="27"/>
      <c r="F255" s="27"/>
      <c r="G255" s="27"/>
      <c r="H255" s="27"/>
      <c r="I255" s="27"/>
      <c r="J255" s="27"/>
      <c r="L255" s="11"/>
      <c r="M255" s="11"/>
      <c r="N255" s="11"/>
      <c r="O255" s="11"/>
      <c r="P255" s="11"/>
      <c r="T255" s="3"/>
    </row>
    <row r="256" spans="4:20" ht="12.75" customHeight="1" x14ac:dyDescent="0.2">
      <c r="D256" s="27"/>
      <c r="E256" s="27"/>
      <c r="F256" s="27"/>
      <c r="G256" s="27"/>
      <c r="H256" s="27"/>
      <c r="I256" s="27"/>
      <c r="J256" s="27"/>
      <c r="L256" s="11"/>
      <c r="M256" s="11"/>
      <c r="N256" s="11"/>
      <c r="O256" s="11"/>
      <c r="P256" s="11"/>
      <c r="T256" s="3"/>
    </row>
    <row r="257" spans="4:20" ht="12.75" customHeight="1" x14ac:dyDescent="0.2">
      <c r="D257" s="27"/>
      <c r="E257" s="27"/>
      <c r="F257" s="27"/>
      <c r="G257" s="27"/>
      <c r="H257" s="27"/>
      <c r="I257" s="27"/>
      <c r="J257" s="27"/>
      <c r="L257" s="11"/>
      <c r="M257" s="11"/>
      <c r="N257" s="11"/>
      <c r="O257" s="11"/>
      <c r="P257" s="11"/>
      <c r="T257" s="3"/>
    </row>
    <row r="258" spans="4:20" ht="12.75" customHeight="1" x14ac:dyDescent="0.2">
      <c r="D258" s="27"/>
      <c r="E258" s="27"/>
      <c r="F258" s="27"/>
      <c r="G258" s="27"/>
      <c r="H258" s="27"/>
      <c r="I258" s="27"/>
      <c r="J258" s="27"/>
      <c r="L258" s="11"/>
      <c r="M258" s="11"/>
      <c r="N258" s="11"/>
      <c r="O258" s="11"/>
      <c r="P258" s="11"/>
      <c r="T258" s="3"/>
    </row>
    <row r="259" spans="4:20" ht="12.75" customHeight="1" x14ac:dyDescent="0.2">
      <c r="D259" s="27"/>
      <c r="E259" s="27"/>
      <c r="F259" s="27"/>
      <c r="G259" s="27"/>
      <c r="H259" s="27"/>
      <c r="I259" s="27"/>
      <c r="J259" s="27"/>
      <c r="L259" s="11"/>
      <c r="M259" s="11"/>
      <c r="N259" s="11"/>
      <c r="O259" s="11"/>
      <c r="P259" s="11"/>
      <c r="T259" s="3"/>
    </row>
    <row r="260" spans="4:20" ht="12.75" customHeight="1" x14ac:dyDescent="0.2">
      <c r="D260" s="27"/>
      <c r="E260" s="27"/>
      <c r="F260" s="27"/>
      <c r="G260" s="27"/>
      <c r="H260" s="27"/>
      <c r="I260" s="27"/>
      <c r="J260" s="27"/>
      <c r="L260" s="11"/>
      <c r="M260" s="11"/>
      <c r="N260" s="11"/>
      <c r="O260" s="11"/>
      <c r="P260" s="11"/>
      <c r="T260" s="3"/>
    </row>
    <row r="261" spans="4:20" ht="12.75" customHeight="1" x14ac:dyDescent="0.2">
      <c r="D261" s="27"/>
      <c r="E261" s="27"/>
      <c r="F261" s="27"/>
      <c r="G261" s="27"/>
      <c r="H261" s="27"/>
      <c r="I261" s="27"/>
      <c r="J261" s="27"/>
      <c r="L261" s="11"/>
      <c r="M261" s="11"/>
      <c r="N261" s="11"/>
      <c r="O261" s="11"/>
      <c r="P261" s="11"/>
      <c r="T261" s="3"/>
    </row>
    <row r="262" spans="4:20" ht="12.75" customHeight="1" x14ac:dyDescent="0.2">
      <c r="D262" s="27"/>
      <c r="E262" s="27"/>
      <c r="F262" s="27"/>
      <c r="G262" s="27"/>
      <c r="H262" s="27"/>
      <c r="I262" s="27"/>
      <c r="J262" s="27"/>
      <c r="L262" s="11"/>
      <c r="M262" s="11"/>
      <c r="N262" s="11"/>
      <c r="O262" s="11"/>
      <c r="P262" s="11"/>
      <c r="T262" s="3"/>
    </row>
    <row r="263" spans="4:20" ht="12.75" customHeight="1" x14ac:dyDescent="0.2">
      <c r="D263" s="27"/>
      <c r="E263" s="27"/>
      <c r="F263" s="27"/>
      <c r="G263" s="27"/>
      <c r="H263" s="27"/>
      <c r="I263" s="27"/>
      <c r="J263" s="27"/>
      <c r="L263" s="11"/>
      <c r="M263" s="11"/>
      <c r="N263" s="11"/>
      <c r="O263" s="11"/>
      <c r="P263" s="11"/>
      <c r="T263" s="3"/>
    </row>
    <row r="264" spans="4:20" ht="12.75" customHeight="1" x14ac:dyDescent="0.2">
      <c r="D264" s="27"/>
      <c r="E264" s="27"/>
      <c r="F264" s="27"/>
      <c r="G264" s="27"/>
      <c r="H264" s="27"/>
      <c r="I264" s="27"/>
      <c r="J264" s="27"/>
      <c r="L264" s="11"/>
      <c r="M264" s="11"/>
      <c r="N264" s="11"/>
      <c r="O264" s="11"/>
      <c r="P264" s="11"/>
      <c r="T264" s="3"/>
    </row>
    <row r="265" spans="4:20" ht="12.75" customHeight="1" x14ac:dyDescent="0.2">
      <c r="D265" s="27"/>
      <c r="E265" s="27"/>
      <c r="F265" s="27"/>
      <c r="G265" s="27"/>
      <c r="H265" s="27"/>
      <c r="I265" s="27"/>
      <c r="J265" s="27"/>
      <c r="L265" s="11"/>
      <c r="M265" s="11"/>
      <c r="N265" s="11"/>
      <c r="O265" s="11"/>
      <c r="P265" s="11"/>
      <c r="T265" s="3"/>
    </row>
    <row r="266" spans="4:20" ht="12.75" customHeight="1" x14ac:dyDescent="0.2">
      <c r="D266" s="27"/>
      <c r="E266" s="27"/>
      <c r="F266" s="27"/>
      <c r="G266" s="27"/>
      <c r="H266" s="27"/>
      <c r="I266" s="27"/>
      <c r="J266" s="27"/>
      <c r="L266" s="11"/>
      <c r="M266" s="11"/>
      <c r="N266" s="11"/>
      <c r="O266" s="11"/>
      <c r="P266" s="11"/>
      <c r="T266" s="3"/>
    </row>
    <row r="267" spans="4:20" ht="12.75" customHeight="1" x14ac:dyDescent="0.2">
      <c r="D267" s="27"/>
      <c r="E267" s="27"/>
      <c r="F267" s="27"/>
      <c r="G267" s="27"/>
      <c r="H267" s="27"/>
      <c r="I267" s="27"/>
      <c r="J267" s="27"/>
      <c r="L267" s="11"/>
      <c r="M267" s="11"/>
      <c r="N267" s="11"/>
      <c r="O267" s="11"/>
      <c r="P267" s="11"/>
      <c r="T267" s="3"/>
    </row>
    <row r="268" spans="4:20" ht="12.75" customHeight="1" x14ac:dyDescent="0.2">
      <c r="D268" s="27"/>
      <c r="E268" s="27"/>
      <c r="F268" s="27"/>
      <c r="G268" s="27"/>
      <c r="H268" s="27"/>
      <c r="I268" s="27"/>
      <c r="J268" s="27"/>
      <c r="L268" s="11"/>
      <c r="M268" s="11"/>
      <c r="N268" s="11"/>
      <c r="O268" s="11"/>
      <c r="P268" s="11"/>
      <c r="T268" s="3"/>
    </row>
    <row r="269" spans="4:20" ht="12.75" customHeight="1" x14ac:dyDescent="0.2">
      <c r="D269" s="27"/>
      <c r="E269" s="27"/>
      <c r="F269" s="27"/>
      <c r="G269" s="27"/>
      <c r="H269" s="27"/>
      <c r="I269" s="27"/>
      <c r="J269" s="27"/>
      <c r="L269" s="11"/>
      <c r="M269" s="11"/>
      <c r="N269" s="11"/>
      <c r="O269" s="11"/>
      <c r="P269" s="11"/>
      <c r="T269" s="3"/>
    </row>
    <row r="270" spans="4:20" ht="12.75" customHeight="1" x14ac:dyDescent="0.2">
      <c r="D270" s="27"/>
      <c r="E270" s="27"/>
      <c r="F270" s="27"/>
      <c r="G270" s="27"/>
      <c r="H270" s="27"/>
      <c r="I270" s="27"/>
      <c r="J270" s="27"/>
      <c r="L270" s="11"/>
      <c r="M270" s="11"/>
      <c r="N270" s="11"/>
      <c r="O270" s="11"/>
      <c r="P270" s="11"/>
      <c r="T270" s="3"/>
    </row>
    <row r="271" spans="4:20" ht="12.75" customHeight="1" x14ac:dyDescent="0.2">
      <c r="D271" s="27"/>
      <c r="E271" s="27"/>
      <c r="F271" s="27"/>
      <c r="G271" s="27"/>
      <c r="H271" s="27"/>
      <c r="I271" s="27"/>
      <c r="J271" s="27"/>
      <c r="L271" s="11"/>
      <c r="M271" s="11"/>
      <c r="N271" s="11"/>
      <c r="O271" s="11"/>
      <c r="P271" s="11"/>
      <c r="T271" s="3"/>
    </row>
    <row r="272" spans="4:20" ht="12.75" customHeight="1" x14ac:dyDescent="0.2">
      <c r="D272" s="27"/>
      <c r="E272" s="27"/>
      <c r="F272" s="27"/>
      <c r="G272" s="27"/>
      <c r="H272" s="27"/>
      <c r="I272" s="27"/>
      <c r="J272" s="27"/>
      <c r="L272" s="11"/>
      <c r="M272" s="11"/>
      <c r="N272" s="11"/>
      <c r="O272" s="11"/>
      <c r="P272" s="11"/>
      <c r="T272" s="3"/>
    </row>
    <row r="273" spans="4:20" ht="12.75" customHeight="1" x14ac:dyDescent="0.2">
      <c r="D273" s="27"/>
      <c r="E273" s="27"/>
      <c r="F273" s="27"/>
      <c r="G273" s="27"/>
      <c r="H273" s="27"/>
      <c r="I273" s="27"/>
      <c r="J273" s="27"/>
      <c r="L273" s="11"/>
      <c r="M273" s="11"/>
      <c r="N273" s="11"/>
      <c r="O273" s="11"/>
      <c r="P273" s="11"/>
      <c r="T273" s="3"/>
    </row>
    <row r="274" spans="4:20" ht="12.75" customHeight="1" x14ac:dyDescent="0.2">
      <c r="D274" s="27"/>
      <c r="E274" s="27"/>
      <c r="F274" s="27"/>
      <c r="G274" s="27"/>
      <c r="H274" s="27"/>
      <c r="I274" s="27"/>
      <c r="J274" s="27"/>
      <c r="L274" s="11"/>
      <c r="M274" s="11"/>
      <c r="N274" s="11"/>
      <c r="O274" s="11"/>
      <c r="P274" s="11"/>
      <c r="T274" s="3"/>
    </row>
    <row r="275" spans="4:20" ht="12.75" customHeight="1" x14ac:dyDescent="0.2">
      <c r="D275" s="27"/>
      <c r="E275" s="27"/>
      <c r="F275" s="27"/>
      <c r="G275" s="27"/>
      <c r="H275" s="27"/>
      <c r="I275" s="27"/>
      <c r="J275" s="27"/>
      <c r="L275" s="11"/>
      <c r="M275" s="11"/>
      <c r="N275" s="11"/>
      <c r="O275" s="11"/>
      <c r="P275" s="11"/>
      <c r="T275" s="3"/>
    </row>
    <row r="276" spans="4:20" ht="12.75" customHeight="1" x14ac:dyDescent="0.2">
      <c r="D276" s="27"/>
      <c r="E276" s="27"/>
      <c r="F276" s="27"/>
      <c r="G276" s="27"/>
      <c r="H276" s="27"/>
      <c r="I276" s="27"/>
      <c r="J276" s="27"/>
      <c r="L276" s="11"/>
      <c r="M276" s="11"/>
      <c r="N276" s="11"/>
      <c r="O276" s="11"/>
      <c r="P276" s="11"/>
      <c r="T276" s="3"/>
    </row>
    <row r="277" spans="4:20" ht="12.75" customHeight="1" x14ac:dyDescent="0.2">
      <c r="D277" s="27"/>
      <c r="E277" s="27"/>
      <c r="F277" s="27"/>
      <c r="G277" s="27"/>
      <c r="H277" s="27"/>
      <c r="I277" s="27"/>
      <c r="J277" s="27"/>
      <c r="L277" s="11"/>
      <c r="M277" s="11"/>
      <c r="N277" s="11"/>
      <c r="O277" s="11"/>
      <c r="P277" s="11"/>
      <c r="T277" s="3"/>
    </row>
    <row r="278" spans="4:20" ht="12.75" customHeight="1" x14ac:dyDescent="0.2">
      <c r="D278" s="27"/>
      <c r="E278" s="27"/>
      <c r="F278" s="27"/>
      <c r="G278" s="27"/>
      <c r="H278" s="27"/>
      <c r="I278" s="27"/>
      <c r="J278" s="27"/>
      <c r="L278" s="11"/>
      <c r="M278" s="11"/>
      <c r="N278" s="11"/>
      <c r="O278" s="11"/>
      <c r="P278" s="11"/>
      <c r="T278" s="3"/>
    </row>
    <row r="279" spans="4:20" ht="12.75" customHeight="1" x14ac:dyDescent="0.2">
      <c r="D279" s="27"/>
      <c r="E279" s="27"/>
      <c r="F279" s="27"/>
      <c r="G279" s="27"/>
      <c r="H279" s="27"/>
      <c r="I279" s="27"/>
      <c r="J279" s="27"/>
      <c r="L279" s="11"/>
      <c r="M279" s="11"/>
      <c r="N279" s="11"/>
      <c r="O279" s="11"/>
      <c r="P279" s="11"/>
      <c r="T279" s="3"/>
    </row>
    <row r="280" spans="4:20" ht="12.75" customHeight="1" x14ac:dyDescent="0.2">
      <c r="D280" s="27"/>
      <c r="E280" s="27"/>
      <c r="F280" s="27"/>
      <c r="G280" s="27"/>
      <c r="H280" s="27"/>
      <c r="I280" s="27"/>
      <c r="J280" s="27"/>
      <c r="L280" s="11"/>
      <c r="M280" s="11"/>
      <c r="N280" s="11"/>
      <c r="O280" s="11"/>
      <c r="P280" s="11"/>
      <c r="T280" s="3"/>
    </row>
    <row r="281" spans="4:20" ht="12.75" customHeight="1" x14ac:dyDescent="0.2">
      <c r="D281" s="27"/>
      <c r="E281" s="27"/>
      <c r="F281" s="27"/>
      <c r="G281" s="27"/>
      <c r="H281" s="27"/>
      <c r="I281" s="27"/>
      <c r="J281" s="27"/>
      <c r="L281" s="11"/>
      <c r="M281" s="11"/>
      <c r="N281" s="11"/>
      <c r="O281" s="11"/>
      <c r="P281" s="11"/>
      <c r="T281" s="3"/>
    </row>
    <row r="282" spans="4:20" ht="12.75" customHeight="1" x14ac:dyDescent="0.2">
      <c r="D282" s="27"/>
      <c r="E282" s="27"/>
      <c r="F282" s="27"/>
      <c r="G282" s="27"/>
      <c r="H282" s="27"/>
      <c r="I282" s="27"/>
      <c r="J282" s="27"/>
      <c r="L282" s="11"/>
      <c r="M282" s="11"/>
      <c r="N282" s="11"/>
      <c r="O282" s="11"/>
      <c r="P282" s="11"/>
      <c r="T282" s="3"/>
    </row>
    <row r="283" spans="4:20" ht="12.75" customHeight="1" x14ac:dyDescent="0.2">
      <c r="D283" s="27"/>
      <c r="E283" s="27"/>
      <c r="F283" s="27"/>
      <c r="G283" s="27"/>
      <c r="H283" s="27"/>
      <c r="I283" s="27"/>
      <c r="J283" s="27"/>
      <c r="L283" s="11"/>
      <c r="M283" s="11"/>
      <c r="N283" s="11"/>
      <c r="O283" s="11"/>
      <c r="P283" s="11"/>
      <c r="T283" s="3"/>
    </row>
    <row r="284" spans="4:20" ht="12.75" customHeight="1" x14ac:dyDescent="0.2">
      <c r="D284" s="27"/>
      <c r="E284" s="27"/>
      <c r="F284" s="27"/>
      <c r="G284" s="27"/>
      <c r="H284" s="27"/>
      <c r="I284" s="27"/>
      <c r="J284" s="27"/>
      <c r="L284" s="11"/>
      <c r="M284" s="11"/>
      <c r="N284" s="11"/>
      <c r="O284" s="11"/>
      <c r="P284" s="11"/>
      <c r="T284" s="3"/>
    </row>
    <row r="285" spans="4:20" ht="12.75" customHeight="1" x14ac:dyDescent="0.2">
      <c r="D285" s="27"/>
      <c r="E285" s="27"/>
      <c r="F285" s="27"/>
      <c r="G285" s="27"/>
      <c r="H285" s="27"/>
      <c r="I285" s="27"/>
      <c r="J285" s="27"/>
      <c r="L285" s="11"/>
      <c r="M285" s="11"/>
      <c r="N285" s="11"/>
      <c r="O285" s="11"/>
      <c r="P285" s="11"/>
      <c r="T285" s="3"/>
    </row>
    <row r="286" spans="4:20" ht="12.75" customHeight="1" x14ac:dyDescent="0.2">
      <c r="D286" s="27"/>
      <c r="E286" s="27"/>
      <c r="F286" s="27"/>
      <c r="G286" s="27"/>
      <c r="H286" s="27"/>
      <c r="I286" s="27"/>
      <c r="J286" s="27"/>
      <c r="L286" s="11"/>
      <c r="M286" s="11"/>
      <c r="N286" s="11"/>
      <c r="O286" s="11"/>
      <c r="P286" s="11"/>
      <c r="T286" s="3"/>
    </row>
    <row r="287" spans="4:20" ht="12.75" customHeight="1" x14ac:dyDescent="0.2">
      <c r="D287" s="27"/>
      <c r="E287" s="27"/>
      <c r="F287" s="27"/>
      <c r="G287" s="27"/>
      <c r="H287" s="27"/>
      <c r="I287" s="27"/>
      <c r="J287" s="27"/>
      <c r="L287" s="11"/>
      <c r="M287" s="11"/>
      <c r="N287" s="11"/>
      <c r="O287" s="11"/>
      <c r="P287" s="11"/>
      <c r="T287" s="3"/>
    </row>
    <row r="288" spans="4:20" ht="12.75" customHeight="1" x14ac:dyDescent="0.2">
      <c r="D288" s="27"/>
      <c r="E288" s="27"/>
      <c r="F288" s="27"/>
      <c r="G288" s="27"/>
      <c r="H288" s="27"/>
      <c r="I288" s="27"/>
      <c r="J288" s="27"/>
      <c r="L288" s="11"/>
      <c r="M288" s="11"/>
      <c r="N288" s="11"/>
      <c r="O288" s="11"/>
      <c r="P288" s="11"/>
      <c r="T288" s="3"/>
    </row>
    <row r="289" spans="4:20" ht="12.75" customHeight="1" x14ac:dyDescent="0.2">
      <c r="D289" s="27"/>
      <c r="E289" s="27"/>
      <c r="F289" s="27"/>
      <c r="G289" s="27"/>
      <c r="H289" s="27"/>
      <c r="I289" s="27"/>
      <c r="J289" s="27"/>
      <c r="L289" s="11"/>
      <c r="M289" s="11"/>
      <c r="N289" s="11"/>
      <c r="O289" s="11"/>
      <c r="P289" s="11"/>
      <c r="T289" s="3"/>
    </row>
    <row r="290" spans="4:20" ht="12.75" customHeight="1" x14ac:dyDescent="0.2">
      <c r="D290" s="27"/>
      <c r="E290" s="27"/>
      <c r="F290" s="27"/>
      <c r="G290" s="27"/>
      <c r="H290" s="27"/>
      <c r="I290" s="27"/>
      <c r="J290" s="27"/>
      <c r="L290" s="11"/>
      <c r="M290" s="11"/>
      <c r="N290" s="11"/>
      <c r="O290" s="11"/>
      <c r="P290" s="11"/>
      <c r="T290" s="3"/>
    </row>
    <row r="291" spans="4:20" ht="12.75" customHeight="1" x14ac:dyDescent="0.2">
      <c r="D291" s="27"/>
      <c r="E291" s="27"/>
      <c r="F291" s="27"/>
      <c r="G291" s="27"/>
      <c r="H291" s="27"/>
      <c r="I291" s="27"/>
      <c r="J291" s="27"/>
      <c r="L291" s="11"/>
      <c r="M291" s="11"/>
      <c r="N291" s="11"/>
      <c r="O291" s="11"/>
      <c r="P291" s="11"/>
      <c r="T291" s="3"/>
    </row>
    <row r="292" spans="4:20" ht="12.75" customHeight="1" x14ac:dyDescent="0.2">
      <c r="D292" s="27"/>
      <c r="E292" s="27"/>
      <c r="F292" s="27"/>
      <c r="G292" s="27"/>
      <c r="H292" s="27"/>
      <c r="I292" s="27"/>
      <c r="J292" s="27"/>
      <c r="L292" s="11"/>
      <c r="M292" s="11"/>
      <c r="N292" s="11"/>
      <c r="O292" s="11"/>
      <c r="P292" s="11"/>
      <c r="T292" s="3"/>
    </row>
    <row r="293" spans="4:20" ht="12.75" customHeight="1" x14ac:dyDescent="0.2">
      <c r="D293" s="27"/>
      <c r="E293" s="27"/>
      <c r="F293" s="27"/>
      <c r="G293" s="27"/>
      <c r="H293" s="27"/>
      <c r="I293" s="27"/>
      <c r="J293" s="27"/>
      <c r="L293" s="11"/>
      <c r="M293" s="11"/>
      <c r="N293" s="11"/>
      <c r="O293" s="11"/>
      <c r="P293" s="11"/>
      <c r="T293" s="3"/>
    </row>
    <row r="294" spans="4:20" ht="12.75" customHeight="1" x14ac:dyDescent="0.2">
      <c r="D294" s="27"/>
      <c r="E294" s="27"/>
      <c r="F294" s="27"/>
      <c r="G294" s="27"/>
      <c r="H294" s="27"/>
      <c r="I294" s="27"/>
      <c r="J294" s="27"/>
      <c r="L294" s="11"/>
      <c r="M294" s="11"/>
      <c r="N294" s="11"/>
      <c r="O294" s="11"/>
      <c r="P294" s="11"/>
      <c r="T294" s="3"/>
    </row>
    <row r="295" spans="4:20" ht="12.75" customHeight="1" x14ac:dyDescent="0.2">
      <c r="D295" s="27"/>
      <c r="E295" s="27"/>
      <c r="F295" s="27"/>
      <c r="G295" s="27"/>
      <c r="H295" s="27"/>
      <c r="I295" s="27"/>
      <c r="J295" s="27"/>
      <c r="L295" s="11"/>
      <c r="M295" s="11"/>
      <c r="N295" s="11"/>
      <c r="O295" s="11"/>
      <c r="P295" s="11"/>
      <c r="T295" s="3"/>
    </row>
    <row r="296" spans="4:20" ht="12.75" customHeight="1" x14ac:dyDescent="0.2">
      <c r="D296" s="27"/>
      <c r="E296" s="27"/>
      <c r="F296" s="27"/>
      <c r="G296" s="27"/>
      <c r="H296" s="27"/>
      <c r="I296" s="27"/>
      <c r="J296" s="27"/>
      <c r="L296" s="11"/>
      <c r="M296" s="11"/>
      <c r="N296" s="11"/>
      <c r="O296" s="11"/>
      <c r="P296" s="11"/>
      <c r="T296" s="3"/>
    </row>
    <row r="297" spans="4:20" ht="12.75" customHeight="1" x14ac:dyDescent="0.2">
      <c r="D297" s="27"/>
      <c r="E297" s="27"/>
      <c r="F297" s="27"/>
      <c r="G297" s="27"/>
      <c r="H297" s="27"/>
      <c r="I297" s="27"/>
      <c r="J297" s="27"/>
      <c r="L297" s="11"/>
      <c r="M297" s="11"/>
      <c r="N297" s="11"/>
      <c r="O297" s="11"/>
      <c r="P297" s="11"/>
      <c r="T297" s="3"/>
    </row>
    <row r="298" spans="4:20" ht="12.75" customHeight="1" x14ac:dyDescent="0.2">
      <c r="D298" s="27"/>
      <c r="E298" s="27"/>
      <c r="F298" s="27"/>
      <c r="G298" s="27"/>
      <c r="H298" s="27"/>
      <c r="I298" s="27"/>
      <c r="J298" s="27"/>
      <c r="L298" s="11"/>
      <c r="M298" s="11"/>
      <c r="N298" s="11"/>
      <c r="O298" s="11"/>
      <c r="P298" s="11"/>
      <c r="T298" s="3"/>
    </row>
    <row r="299" spans="4:20" ht="12.75" customHeight="1" x14ac:dyDescent="0.2">
      <c r="D299" s="27"/>
      <c r="E299" s="27"/>
      <c r="F299" s="27"/>
      <c r="G299" s="27"/>
      <c r="H299" s="27"/>
      <c r="I299" s="27"/>
      <c r="J299" s="27"/>
      <c r="L299" s="11"/>
      <c r="M299" s="11"/>
      <c r="N299" s="11"/>
      <c r="O299" s="11"/>
      <c r="P299" s="11"/>
      <c r="T299" s="3"/>
    </row>
    <row r="300" spans="4:20" ht="12.75" customHeight="1" x14ac:dyDescent="0.2">
      <c r="D300" s="27"/>
      <c r="E300" s="27"/>
      <c r="F300" s="27"/>
      <c r="G300" s="27"/>
      <c r="H300" s="27"/>
      <c r="I300" s="27"/>
      <c r="J300" s="27"/>
      <c r="L300" s="11"/>
      <c r="M300" s="11"/>
      <c r="N300" s="11"/>
      <c r="O300" s="11"/>
      <c r="P300" s="11"/>
      <c r="T300" s="3"/>
    </row>
    <row r="301" spans="4:20" ht="12.75" customHeight="1" x14ac:dyDescent="0.2">
      <c r="D301" s="27"/>
      <c r="E301" s="27"/>
      <c r="F301" s="27"/>
      <c r="G301" s="27"/>
      <c r="H301" s="27"/>
      <c r="I301" s="27"/>
      <c r="J301" s="27"/>
      <c r="L301" s="11"/>
      <c r="M301" s="11"/>
      <c r="N301" s="11"/>
      <c r="O301" s="11"/>
      <c r="P301" s="11"/>
      <c r="T301" s="3"/>
    </row>
    <row r="302" spans="4:20" ht="12.75" customHeight="1" x14ac:dyDescent="0.2">
      <c r="D302" s="27"/>
      <c r="E302" s="27"/>
      <c r="F302" s="27"/>
      <c r="G302" s="27"/>
      <c r="H302" s="27"/>
      <c r="I302" s="27"/>
      <c r="J302" s="27"/>
      <c r="L302" s="11"/>
      <c r="M302" s="11"/>
      <c r="N302" s="11"/>
      <c r="O302" s="11"/>
      <c r="P302" s="11"/>
      <c r="T302" s="3"/>
    </row>
    <row r="303" spans="4:20" ht="12.75" customHeight="1" x14ac:dyDescent="0.2">
      <c r="D303" s="27"/>
      <c r="E303" s="27"/>
      <c r="F303" s="27"/>
      <c r="G303" s="27"/>
      <c r="H303" s="27"/>
      <c r="I303" s="27"/>
      <c r="J303" s="27"/>
      <c r="L303" s="11"/>
      <c r="M303" s="11"/>
      <c r="N303" s="11"/>
      <c r="O303" s="11"/>
      <c r="P303" s="11"/>
      <c r="T303" s="3"/>
    </row>
    <row r="304" spans="4:20" ht="12.75" customHeight="1" x14ac:dyDescent="0.2">
      <c r="D304" s="27"/>
      <c r="E304" s="27"/>
      <c r="F304" s="27"/>
      <c r="G304" s="27"/>
      <c r="H304" s="27"/>
      <c r="I304" s="27"/>
      <c r="J304" s="27"/>
      <c r="L304" s="11"/>
      <c r="M304" s="11"/>
      <c r="N304" s="11"/>
      <c r="O304" s="11"/>
      <c r="P304" s="11"/>
      <c r="T304" s="3"/>
    </row>
    <row r="305" spans="4:20" ht="12.75" customHeight="1" x14ac:dyDescent="0.2">
      <c r="D305" s="27"/>
      <c r="E305" s="27"/>
      <c r="F305" s="27"/>
      <c r="G305" s="27"/>
      <c r="H305" s="27"/>
      <c r="I305" s="27"/>
      <c r="J305" s="27"/>
      <c r="L305" s="11"/>
      <c r="M305" s="11"/>
      <c r="N305" s="11"/>
      <c r="O305" s="11"/>
      <c r="P305" s="11"/>
      <c r="T305" s="3"/>
    </row>
    <row r="306" spans="4:20" ht="12.75" customHeight="1" x14ac:dyDescent="0.2">
      <c r="D306" s="27"/>
      <c r="E306" s="27"/>
      <c r="F306" s="27"/>
      <c r="G306" s="27"/>
      <c r="H306" s="27"/>
      <c r="I306" s="27"/>
      <c r="J306" s="27"/>
      <c r="L306" s="11"/>
      <c r="M306" s="11"/>
      <c r="N306" s="11"/>
      <c r="O306" s="11"/>
      <c r="P306" s="11"/>
      <c r="T306" s="3"/>
    </row>
    <row r="307" spans="4:20" ht="12.75" customHeight="1" x14ac:dyDescent="0.2">
      <c r="D307" s="27"/>
      <c r="E307" s="27"/>
      <c r="F307" s="27"/>
      <c r="G307" s="27"/>
      <c r="H307" s="27"/>
      <c r="I307" s="27"/>
      <c r="J307" s="27"/>
      <c r="L307" s="11"/>
      <c r="M307" s="11"/>
      <c r="N307" s="11"/>
      <c r="O307" s="11"/>
      <c r="P307" s="11"/>
      <c r="T307" s="3"/>
    </row>
    <row r="308" spans="4:20" ht="12.75" customHeight="1" x14ac:dyDescent="0.2">
      <c r="D308" s="27"/>
      <c r="E308" s="27"/>
      <c r="F308" s="27"/>
      <c r="G308" s="27"/>
      <c r="H308" s="27"/>
      <c r="I308" s="27"/>
      <c r="J308" s="27"/>
      <c r="L308" s="11"/>
      <c r="M308" s="11"/>
      <c r="N308" s="11"/>
      <c r="O308" s="11"/>
      <c r="P308" s="11"/>
      <c r="T308" s="3"/>
    </row>
    <row r="309" spans="4:20" ht="12.75" customHeight="1" x14ac:dyDescent="0.2">
      <c r="D309" s="27"/>
      <c r="E309" s="27"/>
      <c r="F309" s="27"/>
      <c r="G309" s="27"/>
      <c r="H309" s="27"/>
      <c r="I309" s="27"/>
      <c r="J309" s="27"/>
      <c r="L309" s="11"/>
      <c r="M309" s="11"/>
      <c r="N309" s="11"/>
      <c r="O309" s="11"/>
      <c r="P309" s="11"/>
      <c r="T309" s="3"/>
    </row>
    <row r="310" spans="4:20" ht="12.75" customHeight="1" x14ac:dyDescent="0.2">
      <c r="D310" s="27"/>
      <c r="E310" s="27"/>
      <c r="F310" s="27"/>
      <c r="G310" s="27"/>
      <c r="H310" s="27"/>
      <c r="I310" s="27"/>
      <c r="J310" s="27"/>
      <c r="L310" s="11"/>
      <c r="M310" s="11"/>
      <c r="N310" s="11"/>
      <c r="O310" s="11"/>
      <c r="P310" s="11"/>
      <c r="T310" s="3"/>
    </row>
    <row r="311" spans="4:20" ht="12.75" customHeight="1" x14ac:dyDescent="0.2">
      <c r="D311" s="27"/>
      <c r="E311" s="27"/>
      <c r="F311" s="27"/>
      <c r="G311" s="27"/>
      <c r="H311" s="27"/>
      <c r="I311" s="27"/>
      <c r="J311" s="27"/>
      <c r="L311" s="11"/>
      <c r="M311" s="11"/>
      <c r="N311" s="11"/>
      <c r="O311" s="11"/>
      <c r="P311" s="11"/>
      <c r="T311" s="3"/>
    </row>
    <row r="312" spans="4:20" ht="12.75" customHeight="1" x14ac:dyDescent="0.2">
      <c r="D312" s="27"/>
      <c r="E312" s="27"/>
      <c r="F312" s="27"/>
      <c r="G312" s="27"/>
      <c r="H312" s="27"/>
      <c r="I312" s="27"/>
      <c r="J312" s="27"/>
      <c r="L312" s="11"/>
      <c r="M312" s="11"/>
      <c r="N312" s="11"/>
      <c r="O312" s="11"/>
      <c r="P312" s="11"/>
      <c r="T312" s="3"/>
    </row>
    <row r="313" spans="4:20" ht="12.75" customHeight="1" x14ac:dyDescent="0.2">
      <c r="D313" s="27"/>
      <c r="E313" s="27"/>
      <c r="F313" s="27"/>
      <c r="G313" s="27"/>
      <c r="H313" s="27"/>
      <c r="I313" s="27"/>
      <c r="J313" s="27"/>
      <c r="L313" s="11"/>
      <c r="M313" s="11"/>
      <c r="N313" s="11"/>
      <c r="O313" s="11"/>
      <c r="P313" s="11"/>
      <c r="T313" s="3"/>
    </row>
    <row r="314" spans="4:20" ht="12.75" customHeight="1" x14ac:dyDescent="0.2">
      <c r="D314" s="27"/>
      <c r="E314" s="27"/>
      <c r="F314" s="27"/>
      <c r="G314" s="27"/>
      <c r="H314" s="27"/>
      <c r="I314" s="27"/>
      <c r="J314" s="27"/>
      <c r="L314" s="11"/>
      <c r="M314" s="11"/>
      <c r="N314" s="11"/>
      <c r="O314" s="11"/>
      <c r="P314" s="11"/>
      <c r="T314" s="3"/>
    </row>
    <row r="315" spans="4:20" ht="12.75" customHeight="1" x14ac:dyDescent="0.2">
      <c r="D315" s="27"/>
      <c r="E315" s="27"/>
      <c r="F315" s="27"/>
      <c r="G315" s="27"/>
      <c r="H315" s="27"/>
      <c r="I315" s="27"/>
      <c r="J315" s="27"/>
      <c r="L315" s="11"/>
      <c r="M315" s="11"/>
      <c r="N315" s="11"/>
      <c r="O315" s="11"/>
      <c r="P315" s="11"/>
      <c r="T315" s="3"/>
    </row>
    <row r="316" spans="4:20" ht="12.75" customHeight="1" x14ac:dyDescent="0.2">
      <c r="D316" s="27"/>
      <c r="E316" s="27"/>
      <c r="F316" s="27"/>
      <c r="G316" s="27"/>
      <c r="H316" s="27"/>
      <c r="I316" s="27"/>
      <c r="J316" s="27"/>
      <c r="L316" s="11"/>
      <c r="M316" s="11"/>
      <c r="N316" s="11"/>
      <c r="O316" s="11"/>
      <c r="P316" s="11"/>
      <c r="T316" s="3"/>
    </row>
    <row r="317" spans="4:20" ht="12.75" customHeight="1" x14ac:dyDescent="0.2">
      <c r="D317" s="27"/>
      <c r="E317" s="27"/>
      <c r="F317" s="27"/>
      <c r="G317" s="27"/>
      <c r="H317" s="27"/>
      <c r="I317" s="27"/>
      <c r="J317" s="27"/>
      <c r="L317" s="11"/>
      <c r="M317" s="11"/>
      <c r="N317" s="11"/>
      <c r="O317" s="11"/>
      <c r="P317" s="11"/>
      <c r="T317" s="3"/>
    </row>
    <row r="318" spans="4:20" ht="12.75" customHeight="1" x14ac:dyDescent="0.2">
      <c r="D318" s="27"/>
      <c r="E318" s="27"/>
      <c r="F318" s="27"/>
      <c r="G318" s="27"/>
      <c r="H318" s="27"/>
      <c r="I318" s="27"/>
      <c r="J318" s="27"/>
      <c r="L318" s="11"/>
      <c r="M318" s="11"/>
      <c r="N318" s="11"/>
      <c r="O318" s="11"/>
      <c r="P318" s="11"/>
      <c r="T318" s="3"/>
    </row>
    <row r="319" spans="4:20" ht="12.75" customHeight="1" x14ac:dyDescent="0.2">
      <c r="D319" s="27"/>
      <c r="E319" s="27"/>
      <c r="F319" s="27"/>
      <c r="G319" s="27"/>
      <c r="H319" s="27"/>
      <c r="I319" s="27"/>
      <c r="J319" s="27"/>
      <c r="L319" s="11"/>
      <c r="M319" s="11"/>
      <c r="N319" s="11"/>
      <c r="O319" s="11"/>
      <c r="P319" s="11"/>
      <c r="T319" s="3"/>
    </row>
    <row r="320" spans="4:20" ht="12.75" customHeight="1" x14ac:dyDescent="0.2">
      <c r="D320" s="27"/>
      <c r="E320" s="27"/>
      <c r="F320" s="27"/>
      <c r="G320" s="27"/>
      <c r="H320" s="27"/>
      <c r="I320" s="27"/>
      <c r="J320" s="27"/>
      <c r="L320" s="11"/>
      <c r="M320" s="11"/>
      <c r="N320" s="11"/>
      <c r="O320" s="11"/>
      <c r="P320" s="11"/>
      <c r="T320" s="3"/>
    </row>
    <row r="321" spans="4:20" ht="12.75" customHeight="1" x14ac:dyDescent="0.2">
      <c r="D321" s="27"/>
      <c r="E321" s="27"/>
      <c r="F321" s="27"/>
      <c r="G321" s="27"/>
      <c r="H321" s="27"/>
      <c r="I321" s="27"/>
      <c r="J321" s="27"/>
      <c r="L321" s="11"/>
      <c r="M321" s="11"/>
      <c r="N321" s="11"/>
      <c r="O321" s="11"/>
      <c r="P321" s="11"/>
      <c r="T321" s="3"/>
    </row>
    <row r="322" spans="4:20" ht="12.75" customHeight="1" x14ac:dyDescent="0.2">
      <c r="D322" s="27"/>
      <c r="E322" s="27"/>
      <c r="F322" s="27"/>
      <c r="G322" s="27"/>
      <c r="H322" s="27"/>
      <c r="I322" s="27"/>
      <c r="J322" s="27"/>
      <c r="L322" s="11"/>
      <c r="M322" s="11"/>
      <c r="N322" s="11"/>
      <c r="O322" s="11"/>
      <c r="P322" s="11"/>
      <c r="T322" s="3"/>
    </row>
    <row r="323" spans="4:20" ht="12.75" customHeight="1" x14ac:dyDescent="0.2">
      <c r="D323" s="27"/>
      <c r="E323" s="27"/>
      <c r="F323" s="27"/>
      <c r="G323" s="27"/>
      <c r="H323" s="27"/>
      <c r="I323" s="27"/>
      <c r="J323" s="27"/>
      <c r="L323" s="11"/>
      <c r="M323" s="11"/>
      <c r="N323" s="11"/>
      <c r="O323" s="11"/>
      <c r="P323" s="11"/>
      <c r="T323" s="3"/>
    </row>
    <row r="324" spans="4:20" ht="12.75" customHeight="1" x14ac:dyDescent="0.2">
      <c r="D324" s="27"/>
      <c r="E324" s="27"/>
      <c r="F324" s="27"/>
      <c r="G324" s="27"/>
      <c r="H324" s="27"/>
      <c r="I324" s="27"/>
      <c r="J324" s="27"/>
      <c r="L324" s="11"/>
      <c r="M324" s="11"/>
      <c r="N324" s="11"/>
      <c r="O324" s="11"/>
      <c r="P324" s="11"/>
      <c r="T324" s="3"/>
    </row>
    <row r="325" spans="4:20" ht="12.75" customHeight="1" x14ac:dyDescent="0.2">
      <c r="D325" s="27"/>
      <c r="E325" s="27"/>
      <c r="F325" s="27"/>
      <c r="G325" s="27"/>
      <c r="H325" s="27"/>
      <c r="I325" s="27"/>
      <c r="J325" s="27"/>
      <c r="L325" s="11"/>
      <c r="M325" s="11"/>
      <c r="N325" s="11"/>
      <c r="O325" s="11"/>
      <c r="P325" s="11"/>
      <c r="T325" s="3"/>
    </row>
    <row r="326" spans="4:20" ht="12.75" customHeight="1" x14ac:dyDescent="0.2">
      <c r="D326" s="27"/>
      <c r="E326" s="27"/>
      <c r="F326" s="27"/>
      <c r="G326" s="27"/>
      <c r="H326" s="27"/>
      <c r="I326" s="27"/>
      <c r="J326" s="27"/>
      <c r="L326" s="11"/>
      <c r="M326" s="11"/>
      <c r="N326" s="11"/>
      <c r="O326" s="11"/>
      <c r="P326" s="11"/>
      <c r="T326" s="3"/>
    </row>
    <row r="327" spans="4:20" ht="12.75" customHeight="1" x14ac:dyDescent="0.2">
      <c r="D327" s="27"/>
      <c r="E327" s="27"/>
      <c r="F327" s="27"/>
      <c r="G327" s="27"/>
      <c r="H327" s="27"/>
      <c r="I327" s="27"/>
      <c r="J327" s="27"/>
      <c r="L327" s="11"/>
      <c r="M327" s="11"/>
      <c r="N327" s="11"/>
      <c r="O327" s="11"/>
      <c r="P327" s="11"/>
      <c r="T327" s="3"/>
    </row>
    <row r="328" spans="4:20" ht="12.75" customHeight="1" x14ac:dyDescent="0.2">
      <c r="D328" s="27"/>
      <c r="E328" s="27"/>
      <c r="F328" s="27"/>
      <c r="G328" s="27"/>
      <c r="H328" s="27"/>
      <c r="I328" s="27"/>
      <c r="J328" s="27"/>
      <c r="L328" s="11"/>
      <c r="M328" s="11"/>
      <c r="N328" s="11"/>
      <c r="O328" s="11"/>
      <c r="P328" s="11"/>
      <c r="T328" s="3"/>
    </row>
    <row r="329" spans="4:20" ht="12.75" customHeight="1" x14ac:dyDescent="0.2">
      <c r="D329" s="27"/>
      <c r="E329" s="27"/>
      <c r="F329" s="27"/>
      <c r="G329" s="27"/>
      <c r="H329" s="27"/>
      <c r="I329" s="27"/>
      <c r="J329" s="27"/>
      <c r="L329" s="11"/>
      <c r="M329" s="11"/>
      <c r="N329" s="11"/>
      <c r="O329" s="11"/>
      <c r="P329" s="11"/>
      <c r="T329" s="3"/>
    </row>
    <row r="330" spans="4:20" ht="12.75" customHeight="1" x14ac:dyDescent="0.2">
      <c r="D330" s="27"/>
      <c r="E330" s="27"/>
      <c r="F330" s="27"/>
      <c r="G330" s="27"/>
      <c r="H330" s="27"/>
      <c r="I330" s="27"/>
      <c r="J330" s="27"/>
      <c r="L330" s="11"/>
      <c r="M330" s="11"/>
      <c r="N330" s="11"/>
      <c r="O330" s="11"/>
      <c r="P330" s="11"/>
      <c r="T330" s="3"/>
    </row>
    <row r="331" spans="4:20" ht="12.75" customHeight="1" x14ac:dyDescent="0.2">
      <c r="D331" s="27"/>
      <c r="E331" s="27"/>
      <c r="F331" s="27"/>
      <c r="G331" s="27"/>
      <c r="H331" s="27"/>
      <c r="I331" s="27"/>
      <c r="J331" s="27"/>
      <c r="L331" s="11"/>
      <c r="M331" s="11"/>
      <c r="N331" s="11"/>
      <c r="O331" s="11"/>
      <c r="P331" s="11"/>
      <c r="T331" s="3"/>
    </row>
    <row r="332" spans="4:20" ht="12.75" customHeight="1" x14ac:dyDescent="0.2">
      <c r="D332" s="27"/>
      <c r="E332" s="27"/>
      <c r="F332" s="27"/>
      <c r="G332" s="27"/>
      <c r="H332" s="27"/>
      <c r="I332" s="27"/>
      <c r="J332" s="27"/>
      <c r="L332" s="11"/>
      <c r="M332" s="11"/>
      <c r="N332" s="11"/>
      <c r="O332" s="11"/>
      <c r="P332" s="11"/>
      <c r="T332" s="3"/>
    </row>
    <row r="333" spans="4:20" ht="12.75" customHeight="1" x14ac:dyDescent="0.2">
      <c r="D333" s="27"/>
      <c r="E333" s="27"/>
      <c r="F333" s="27"/>
      <c r="G333" s="27"/>
      <c r="H333" s="27"/>
      <c r="I333" s="27"/>
      <c r="J333" s="27"/>
      <c r="L333" s="11"/>
      <c r="M333" s="11"/>
      <c r="N333" s="11"/>
      <c r="O333" s="11"/>
      <c r="P333" s="11"/>
      <c r="T333" s="3"/>
    </row>
    <row r="334" spans="4:20" ht="12.75" customHeight="1" x14ac:dyDescent="0.2">
      <c r="D334" s="27"/>
      <c r="E334" s="27"/>
      <c r="F334" s="27"/>
      <c r="G334" s="27"/>
      <c r="H334" s="27"/>
      <c r="I334" s="27"/>
      <c r="J334" s="27"/>
      <c r="L334" s="11"/>
      <c r="M334" s="11"/>
      <c r="N334" s="11"/>
      <c r="O334" s="11"/>
      <c r="P334" s="11"/>
      <c r="T334" s="3"/>
    </row>
    <row r="335" spans="4:20" ht="12.75" customHeight="1" x14ac:dyDescent="0.2">
      <c r="D335" s="27"/>
      <c r="E335" s="27"/>
      <c r="F335" s="27"/>
      <c r="G335" s="27"/>
      <c r="H335" s="27"/>
      <c r="I335" s="27"/>
      <c r="J335" s="27"/>
      <c r="L335" s="11"/>
      <c r="M335" s="11"/>
      <c r="N335" s="11"/>
      <c r="O335" s="11"/>
      <c r="P335" s="11"/>
      <c r="T335" s="3"/>
    </row>
    <row r="336" spans="4:20" ht="12.75" customHeight="1" x14ac:dyDescent="0.2">
      <c r="D336" s="27"/>
      <c r="E336" s="27"/>
      <c r="F336" s="27"/>
      <c r="G336" s="27"/>
      <c r="H336" s="27"/>
      <c r="I336" s="27"/>
      <c r="J336" s="27"/>
      <c r="L336" s="11"/>
      <c r="M336" s="11"/>
      <c r="N336" s="11"/>
      <c r="O336" s="11"/>
      <c r="P336" s="11"/>
      <c r="T336" s="3"/>
    </row>
    <row r="337" spans="4:20" ht="12.75" customHeight="1" x14ac:dyDescent="0.2">
      <c r="D337" s="27"/>
      <c r="E337" s="27"/>
      <c r="F337" s="27"/>
      <c r="G337" s="27"/>
      <c r="H337" s="27"/>
      <c r="I337" s="27"/>
      <c r="J337" s="27"/>
      <c r="L337" s="11"/>
      <c r="M337" s="11"/>
      <c r="N337" s="11"/>
      <c r="O337" s="11"/>
      <c r="P337" s="11"/>
      <c r="T337" s="3"/>
    </row>
    <row r="338" spans="4:20" ht="12.75" customHeight="1" x14ac:dyDescent="0.2">
      <c r="D338" s="27"/>
      <c r="E338" s="27"/>
      <c r="F338" s="27"/>
      <c r="G338" s="27"/>
      <c r="H338" s="27"/>
      <c r="I338" s="27"/>
      <c r="J338" s="27"/>
      <c r="L338" s="11"/>
      <c r="M338" s="11"/>
      <c r="N338" s="11"/>
      <c r="O338" s="11"/>
      <c r="P338" s="11"/>
      <c r="T338" s="3"/>
    </row>
    <row r="339" spans="4:20" ht="12.75" customHeight="1" x14ac:dyDescent="0.2">
      <c r="D339" s="27"/>
      <c r="E339" s="27"/>
      <c r="F339" s="27"/>
      <c r="G339" s="27"/>
      <c r="H339" s="27"/>
      <c r="I339" s="27"/>
      <c r="J339" s="27"/>
      <c r="L339" s="11"/>
      <c r="M339" s="11"/>
      <c r="N339" s="11"/>
      <c r="O339" s="11"/>
      <c r="P339" s="11"/>
      <c r="T339" s="3"/>
    </row>
    <row r="340" spans="4:20" ht="12.75" customHeight="1" x14ac:dyDescent="0.2">
      <c r="D340" s="27"/>
      <c r="E340" s="27"/>
      <c r="F340" s="27"/>
      <c r="G340" s="27"/>
      <c r="H340" s="27"/>
      <c r="I340" s="27"/>
      <c r="J340" s="27"/>
      <c r="L340" s="11"/>
      <c r="M340" s="11"/>
      <c r="N340" s="11"/>
      <c r="O340" s="11"/>
      <c r="P340" s="11"/>
      <c r="T340" s="3"/>
    </row>
    <row r="341" spans="4:20" ht="12.75" customHeight="1" x14ac:dyDescent="0.2">
      <c r="D341" s="27"/>
      <c r="E341" s="27"/>
      <c r="F341" s="27"/>
      <c r="G341" s="27"/>
      <c r="H341" s="27"/>
      <c r="I341" s="27"/>
      <c r="J341" s="27"/>
      <c r="L341" s="11"/>
      <c r="M341" s="11"/>
      <c r="N341" s="11"/>
      <c r="O341" s="11"/>
      <c r="P341" s="11"/>
      <c r="T341" s="3"/>
    </row>
    <row r="342" spans="4:20" ht="12.75" customHeight="1" x14ac:dyDescent="0.2">
      <c r="D342" s="27"/>
      <c r="E342" s="27"/>
      <c r="F342" s="27"/>
      <c r="G342" s="27"/>
      <c r="H342" s="27"/>
      <c r="I342" s="27"/>
      <c r="J342" s="27"/>
      <c r="L342" s="11"/>
      <c r="M342" s="11"/>
      <c r="N342" s="11"/>
      <c r="O342" s="11"/>
      <c r="P342" s="11"/>
      <c r="T342" s="3"/>
    </row>
    <row r="343" spans="4:20" ht="12.75" customHeight="1" x14ac:dyDescent="0.2">
      <c r="D343" s="27"/>
      <c r="E343" s="27"/>
      <c r="F343" s="27"/>
      <c r="G343" s="27"/>
      <c r="H343" s="27"/>
      <c r="I343" s="27"/>
      <c r="J343" s="27"/>
      <c r="L343" s="11"/>
      <c r="M343" s="11"/>
      <c r="N343" s="11"/>
      <c r="O343" s="11"/>
      <c r="P343" s="11"/>
      <c r="T343" s="3"/>
    </row>
    <row r="344" spans="4:20" ht="12.75" customHeight="1" x14ac:dyDescent="0.2">
      <c r="D344" s="27"/>
      <c r="E344" s="27"/>
      <c r="F344" s="27"/>
      <c r="G344" s="27"/>
      <c r="H344" s="27"/>
      <c r="I344" s="27"/>
      <c r="J344" s="27"/>
      <c r="L344" s="11"/>
      <c r="M344" s="11"/>
      <c r="N344" s="11"/>
      <c r="O344" s="11"/>
      <c r="P344" s="11"/>
      <c r="T344" s="3"/>
    </row>
    <row r="345" spans="4:20" ht="12.75" customHeight="1" x14ac:dyDescent="0.2">
      <c r="D345" s="27"/>
      <c r="E345" s="27"/>
      <c r="F345" s="27"/>
      <c r="G345" s="27"/>
      <c r="H345" s="27"/>
      <c r="I345" s="27"/>
      <c r="J345" s="27"/>
      <c r="L345" s="11"/>
      <c r="M345" s="11"/>
      <c r="N345" s="11"/>
      <c r="O345" s="11"/>
      <c r="P345" s="11"/>
      <c r="T345" s="3"/>
    </row>
    <row r="346" spans="4:20" ht="12.75" customHeight="1" x14ac:dyDescent="0.2">
      <c r="D346" s="27"/>
      <c r="E346" s="27"/>
      <c r="F346" s="27"/>
      <c r="G346" s="27"/>
      <c r="H346" s="27"/>
      <c r="I346" s="27"/>
      <c r="J346" s="27"/>
      <c r="L346" s="11"/>
      <c r="M346" s="11"/>
      <c r="N346" s="11"/>
      <c r="O346" s="11"/>
      <c r="P346" s="11"/>
      <c r="T346" s="3"/>
    </row>
    <row r="347" spans="4:20" ht="12.75" customHeight="1" x14ac:dyDescent="0.2">
      <c r="D347" s="27"/>
      <c r="E347" s="27"/>
      <c r="F347" s="27"/>
      <c r="G347" s="27"/>
      <c r="H347" s="27"/>
      <c r="I347" s="27"/>
      <c r="J347" s="27"/>
      <c r="L347" s="11"/>
      <c r="M347" s="11"/>
      <c r="N347" s="11"/>
      <c r="O347" s="11"/>
      <c r="P347" s="11"/>
      <c r="T347" s="3"/>
    </row>
    <row r="348" spans="4:20" ht="12.75" customHeight="1" x14ac:dyDescent="0.2">
      <c r="D348" s="27"/>
      <c r="E348" s="27"/>
      <c r="F348" s="27"/>
      <c r="G348" s="27"/>
      <c r="H348" s="27"/>
      <c r="I348" s="27"/>
      <c r="J348" s="27"/>
      <c r="L348" s="11"/>
      <c r="M348" s="11"/>
      <c r="N348" s="11"/>
      <c r="O348" s="11"/>
      <c r="P348" s="11"/>
      <c r="T348" s="3"/>
    </row>
    <row r="349" spans="4:20" ht="12.75" customHeight="1" x14ac:dyDescent="0.2">
      <c r="D349" s="27"/>
      <c r="E349" s="27"/>
      <c r="F349" s="27"/>
      <c r="G349" s="27"/>
      <c r="H349" s="27"/>
      <c r="I349" s="27"/>
      <c r="J349" s="27"/>
      <c r="L349" s="11"/>
      <c r="M349" s="11"/>
      <c r="N349" s="11"/>
      <c r="O349" s="11"/>
      <c r="P349" s="11"/>
      <c r="T349" s="3"/>
    </row>
    <row r="350" spans="4:20" ht="12.75" customHeight="1" x14ac:dyDescent="0.2">
      <c r="D350" s="27"/>
      <c r="E350" s="27"/>
      <c r="F350" s="27"/>
      <c r="G350" s="27"/>
      <c r="H350" s="27"/>
      <c r="I350" s="27"/>
      <c r="J350" s="27"/>
      <c r="L350" s="11"/>
      <c r="M350" s="11"/>
      <c r="N350" s="11"/>
      <c r="O350" s="11"/>
      <c r="P350" s="11"/>
      <c r="T350" s="3"/>
    </row>
    <row r="351" spans="4:20" ht="12.75" customHeight="1" x14ac:dyDescent="0.2">
      <c r="D351" s="27"/>
      <c r="E351" s="27"/>
      <c r="F351" s="27"/>
      <c r="G351" s="27"/>
      <c r="H351" s="27"/>
      <c r="I351" s="27"/>
      <c r="J351" s="27"/>
      <c r="L351" s="11"/>
      <c r="M351" s="11"/>
      <c r="N351" s="11"/>
      <c r="O351" s="11"/>
      <c r="P351" s="11"/>
      <c r="T351" s="3"/>
    </row>
    <row r="352" spans="4:20" ht="12.75" customHeight="1" x14ac:dyDescent="0.2">
      <c r="D352" s="27"/>
      <c r="E352" s="27"/>
      <c r="F352" s="27"/>
      <c r="G352" s="27"/>
      <c r="H352" s="27"/>
      <c r="I352" s="27"/>
      <c r="J352" s="27"/>
      <c r="L352" s="11"/>
      <c r="M352" s="11"/>
      <c r="N352" s="11"/>
      <c r="O352" s="11"/>
      <c r="P352" s="11"/>
      <c r="T352" s="3"/>
    </row>
    <row r="353" spans="4:20" ht="12.75" customHeight="1" x14ac:dyDescent="0.2">
      <c r="D353" s="27"/>
      <c r="E353" s="27"/>
      <c r="F353" s="27"/>
      <c r="G353" s="27"/>
      <c r="H353" s="27"/>
      <c r="I353" s="27"/>
      <c r="J353" s="27"/>
      <c r="L353" s="11"/>
      <c r="M353" s="11"/>
      <c r="N353" s="11"/>
      <c r="O353" s="11"/>
      <c r="P353" s="11"/>
      <c r="T353" s="3"/>
    </row>
    <row r="354" spans="4:20" ht="12.75" customHeight="1" x14ac:dyDescent="0.2">
      <c r="D354" s="27"/>
      <c r="E354" s="27"/>
      <c r="F354" s="27"/>
      <c r="G354" s="27"/>
      <c r="H354" s="27"/>
      <c r="I354" s="27"/>
      <c r="J354" s="27"/>
      <c r="L354" s="11"/>
      <c r="M354" s="11"/>
      <c r="N354" s="11"/>
      <c r="O354" s="11"/>
      <c r="P354" s="11"/>
      <c r="T354" s="3"/>
    </row>
    <row r="355" spans="4:20" ht="12.75" customHeight="1" x14ac:dyDescent="0.2">
      <c r="D355" s="27"/>
      <c r="E355" s="27"/>
      <c r="F355" s="27"/>
      <c r="G355" s="27"/>
      <c r="H355" s="27"/>
      <c r="I355" s="27"/>
      <c r="J355" s="27"/>
      <c r="L355" s="11"/>
      <c r="M355" s="11"/>
      <c r="N355" s="11"/>
      <c r="O355" s="11"/>
      <c r="P355" s="11"/>
      <c r="T355" s="3"/>
    </row>
    <row r="356" spans="4:20" ht="12.75" customHeight="1" x14ac:dyDescent="0.2">
      <c r="D356" s="27"/>
      <c r="E356" s="27"/>
      <c r="F356" s="27"/>
      <c r="G356" s="27"/>
      <c r="H356" s="27"/>
      <c r="I356" s="27"/>
      <c r="J356" s="27"/>
      <c r="L356" s="11"/>
      <c r="M356" s="11"/>
      <c r="N356" s="11"/>
      <c r="O356" s="11"/>
      <c r="P356" s="11"/>
      <c r="T356" s="3"/>
    </row>
    <row r="357" spans="4:20" ht="12.75" customHeight="1" x14ac:dyDescent="0.2">
      <c r="D357" s="27"/>
      <c r="E357" s="27"/>
      <c r="F357" s="27"/>
      <c r="G357" s="27"/>
      <c r="H357" s="27"/>
      <c r="I357" s="27"/>
      <c r="J357" s="27"/>
      <c r="L357" s="11"/>
      <c r="M357" s="11"/>
      <c r="N357" s="11"/>
      <c r="O357" s="11"/>
      <c r="P357" s="11"/>
      <c r="T357" s="3"/>
    </row>
    <row r="358" spans="4:20" ht="12.75" customHeight="1" x14ac:dyDescent="0.2">
      <c r="D358" s="27"/>
      <c r="E358" s="27"/>
      <c r="F358" s="27"/>
      <c r="G358" s="27"/>
      <c r="H358" s="27"/>
      <c r="I358" s="27"/>
      <c r="J358" s="27"/>
      <c r="L358" s="11"/>
      <c r="M358" s="11"/>
      <c r="N358" s="11"/>
      <c r="O358" s="11"/>
      <c r="P358" s="11"/>
      <c r="T358" s="3"/>
    </row>
    <row r="359" spans="4:20" ht="12.75" customHeight="1" x14ac:dyDescent="0.2">
      <c r="D359" s="27"/>
      <c r="E359" s="27"/>
      <c r="F359" s="27"/>
      <c r="G359" s="27"/>
      <c r="H359" s="27"/>
      <c r="I359" s="27"/>
      <c r="J359" s="27"/>
      <c r="L359" s="11"/>
      <c r="M359" s="11"/>
      <c r="N359" s="11"/>
      <c r="O359" s="11"/>
      <c r="P359" s="11"/>
      <c r="T359" s="3"/>
    </row>
    <row r="360" spans="4:20" ht="12.75" customHeight="1" x14ac:dyDescent="0.2">
      <c r="D360" s="27"/>
      <c r="E360" s="27"/>
      <c r="F360" s="27"/>
      <c r="G360" s="27"/>
      <c r="H360" s="27"/>
      <c r="I360" s="27"/>
      <c r="J360" s="27"/>
      <c r="L360" s="11"/>
      <c r="M360" s="11"/>
      <c r="N360" s="11"/>
      <c r="O360" s="11"/>
      <c r="P360" s="11"/>
      <c r="T360" s="3"/>
    </row>
    <row r="361" spans="4:20" ht="12.75" customHeight="1" x14ac:dyDescent="0.2">
      <c r="D361" s="27"/>
      <c r="E361" s="27"/>
      <c r="F361" s="27"/>
      <c r="G361" s="27"/>
      <c r="H361" s="27"/>
      <c r="I361" s="27"/>
      <c r="J361" s="27"/>
      <c r="L361" s="11"/>
      <c r="M361" s="11"/>
      <c r="N361" s="11"/>
      <c r="O361" s="11"/>
      <c r="P361" s="11"/>
      <c r="T361" s="3"/>
    </row>
    <row r="362" spans="4:20" ht="12.75" customHeight="1" x14ac:dyDescent="0.2">
      <c r="D362" s="27"/>
      <c r="E362" s="27"/>
      <c r="F362" s="27"/>
      <c r="G362" s="27"/>
      <c r="H362" s="27"/>
      <c r="I362" s="27"/>
      <c r="J362" s="27"/>
      <c r="L362" s="11"/>
      <c r="M362" s="11"/>
      <c r="N362" s="11"/>
      <c r="O362" s="11"/>
      <c r="P362" s="11"/>
      <c r="T362" s="3"/>
    </row>
    <row r="363" spans="4:20" ht="12.75" customHeight="1" x14ac:dyDescent="0.2">
      <c r="D363" s="27"/>
      <c r="E363" s="27"/>
      <c r="F363" s="27"/>
      <c r="G363" s="27"/>
      <c r="H363" s="27"/>
      <c r="I363" s="27"/>
      <c r="J363" s="27"/>
      <c r="L363" s="11"/>
      <c r="M363" s="11"/>
      <c r="N363" s="11"/>
      <c r="O363" s="11"/>
      <c r="P363" s="11"/>
      <c r="T363" s="3"/>
    </row>
    <row r="364" spans="4:20" ht="12.75" customHeight="1" x14ac:dyDescent="0.2">
      <c r="D364" s="27"/>
      <c r="E364" s="27"/>
      <c r="F364" s="27"/>
      <c r="G364" s="27"/>
      <c r="H364" s="27"/>
      <c r="I364" s="27"/>
      <c r="J364" s="27"/>
      <c r="L364" s="11"/>
      <c r="M364" s="11"/>
      <c r="N364" s="11"/>
      <c r="O364" s="11"/>
      <c r="P364" s="11"/>
      <c r="T364" s="3"/>
    </row>
    <row r="365" spans="4:20" ht="12.75" customHeight="1" x14ac:dyDescent="0.2">
      <c r="D365" s="27"/>
      <c r="E365" s="27"/>
      <c r="F365" s="27"/>
      <c r="G365" s="27"/>
      <c r="H365" s="27"/>
      <c r="I365" s="27"/>
      <c r="J365" s="27"/>
      <c r="L365" s="11"/>
      <c r="M365" s="11"/>
      <c r="N365" s="11"/>
      <c r="O365" s="11"/>
      <c r="P365" s="11"/>
      <c r="T365" s="3"/>
    </row>
    <row r="366" spans="4:20" ht="12.75" customHeight="1" x14ac:dyDescent="0.2">
      <c r="D366" s="27"/>
      <c r="E366" s="27"/>
      <c r="F366" s="27"/>
      <c r="G366" s="27"/>
      <c r="H366" s="27"/>
      <c r="I366" s="27"/>
      <c r="J366" s="27"/>
      <c r="L366" s="11"/>
      <c r="M366" s="11"/>
      <c r="N366" s="11"/>
      <c r="O366" s="11"/>
      <c r="P366" s="11"/>
      <c r="T366" s="3"/>
    </row>
    <row r="367" spans="4:20" ht="12.75" customHeight="1" x14ac:dyDescent="0.2">
      <c r="D367" s="27"/>
      <c r="E367" s="27"/>
      <c r="F367" s="27"/>
      <c r="G367" s="27"/>
      <c r="H367" s="27"/>
      <c r="I367" s="27"/>
      <c r="J367" s="27"/>
      <c r="L367" s="11"/>
      <c r="M367" s="11"/>
      <c r="N367" s="11"/>
      <c r="O367" s="11"/>
      <c r="P367" s="11"/>
      <c r="T367" s="3"/>
    </row>
    <row r="368" spans="4:20" ht="12.75" customHeight="1" x14ac:dyDescent="0.2">
      <c r="D368" s="27"/>
      <c r="E368" s="27"/>
      <c r="F368" s="27"/>
      <c r="G368" s="27"/>
      <c r="H368" s="27"/>
      <c r="I368" s="27"/>
      <c r="J368" s="27"/>
      <c r="L368" s="11"/>
      <c r="M368" s="11"/>
      <c r="N368" s="11"/>
      <c r="O368" s="11"/>
      <c r="P368" s="11"/>
      <c r="T368" s="3"/>
    </row>
    <row r="369" spans="4:20" ht="12.75" customHeight="1" x14ac:dyDescent="0.2">
      <c r="D369" s="27"/>
      <c r="E369" s="27"/>
      <c r="F369" s="27"/>
      <c r="G369" s="27"/>
      <c r="H369" s="27"/>
      <c r="I369" s="27"/>
      <c r="J369" s="27"/>
      <c r="L369" s="11"/>
      <c r="M369" s="11"/>
      <c r="N369" s="11"/>
      <c r="O369" s="11"/>
      <c r="P369" s="11"/>
      <c r="T369" s="3"/>
    </row>
    <row r="370" spans="4:20" ht="12.75" customHeight="1" x14ac:dyDescent="0.2">
      <c r="D370" s="27"/>
      <c r="E370" s="27"/>
      <c r="F370" s="27"/>
      <c r="G370" s="27"/>
      <c r="H370" s="27"/>
      <c r="I370" s="27"/>
      <c r="J370" s="27"/>
      <c r="L370" s="11"/>
      <c r="M370" s="11"/>
      <c r="N370" s="11"/>
      <c r="O370" s="11"/>
      <c r="P370" s="11"/>
      <c r="T370" s="3"/>
    </row>
    <row r="371" spans="4:20" ht="12.75" customHeight="1" x14ac:dyDescent="0.2">
      <c r="D371" s="27"/>
      <c r="E371" s="27"/>
      <c r="F371" s="27"/>
      <c r="G371" s="27"/>
      <c r="H371" s="27"/>
      <c r="I371" s="27"/>
      <c r="J371" s="27"/>
      <c r="L371" s="11"/>
      <c r="M371" s="11"/>
      <c r="N371" s="11"/>
      <c r="O371" s="11"/>
      <c r="P371" s="11"/>
      <c r="T371" s="3"/>
    </row>
    <row r="372" spans="4:20" ht="12.75" customHeight="1" x14ac:dyDescent="0.2">
      <c r="D372" s="27"/>
      <c r="E372" s="27"/>
      <c r="F372" s="27"/>
      <c r="G372" s="27"/>
      <c r="H372" s="27"/>
      <c r="I372" s="27"/>
      <c r="J372" s="27"/>
      <c r="L372" s="11"/>
      <c r="M372" s="11"/>
      <c r="N372" s="11"/>
      <c r="O372" s="11"/>
      <c r="P372" s="11"/>
      <c r="T372" s="3"/>
    </row>
    <row r="373" spans="4:20" ht="12.75" customHeight="1" x14ac:dyDescent="0.2">
      <c r="D373" s="27"/>
      <c r="E373" s="27"/>
      <c r="F373" s="27"/>
      <c r="G373" s="27"/>
      <c r="H373" s="27"/>
      <c r="I373" s="27"/>
      <c r="J373" s="27"/>
      <c r="L373" s="11"/>
      <c r="M373" s="11"/>
      <c r="N373" s="11"/>
      <c r="O373" s="11"/>
      <c r="P373" s="11"/>
      <c r="T373" s="3"/>
    </row>
    <row r="374" spans="4:20" ht="12.75" customHeight="1" x14ac:dyDescent="0.2">
      <c r="D374" s="27"/>
      <c r="E374" s="27"/>
      <c r="F374" s="27"/>
      <c r="G374" s="27"/>
      <c r="H374" s="27"/>
      <c r="I374" s="27"/>
      <c r="J374" s="27"/>
      <c r="L374" s="11"/>
      <c r="M374" s="11"/>
      <c r="N374" s="11"/>
      <c r="O374" s="11"/>
      <c r="P374" s="11"/>
      <c r="T374" s="3"/>
    </row>
    <row r="375" spans="4:20" ht="12.75" customHeight="1" x14ac:dyDescent="0.2">
      <c r="D375" s="27"/>
      <c r="E375" s="27"/>
      <c r="F375" s="27"/>
      <c r="G375" s="27"/>
      <c r="H375" s="27"/>
      <c r="I375" s="27"/>
      <c r="J375" s="27"/>
      <c r="L375" s="11"/>
      <c r="M375" s="11"/>
      <c r="N375" s="11"/>
      <c r="O375" s="11"/>
      <c r="P375" s="11"/>
      <c r="T375" s="3"/>
    </row>
    <row r="376" spans="4:20" ht="12.75" customHeight="1" x14ac:dyDescent="0.2">
      <c r="D376" s="27"/>
      <c r="E376" s="27"/>
      <c r="F376" s="27"/>
      <c r="G376" s="27"/>
      <c r="H376" s="27"/>
      <c r="I376" s="27"/>
      <c r="J376" s="27"/>
      <c r="L376" s="11"/>
      <c r="M376" s="11"/>
      <c r="N376" s="11"/>
      <c r="O376" s="11"/>
      <c r="P376" s="11"/>
      <c r="T376" s="3"/>
    </row>
    <row r="377" spans="4:20" ht="12.75" customHeight="1" x14ac:dyDescent="0.2">
      <c r="D377" s="27"/>
      <c r="E377" s="27"/>
      <c r="F377" s="27"/>
      <c r="G377" s="27"/>
      <c r="H377" s="27"/>
      <c r="I377" s="27"/>
      <c r="J377" s="27"/>
      <c r="L377" s="11"/>
      <c r="M377" s="11"/>
      <c r="N377" s="11"/>
      <c r="O377" s="11"/>
      <c r="P377" s="11"/>
      <c r="T377" s="3"/>
    </row>
    <row r="378" spans="4:20" ht="12.75" customHeight="1" x14ac:dyDescent="0.2">
      <c r="D378" s="27"/>
      <c r="E378" s="27"/>
      <c r="F378" s="27"/>
      <c r="G378" s="27"/>
      <c r="H378" s="27"/>
      <c r="I378" s="27"/>
      <c r="J378" s="27"/>
      <c r="L378" s="11"/>
      <c r="M378" s="11"/>
      <c r="N378" s="11"/>
      <c r="O378" s="11"/>
      <c r="P378" s="11"/>
      <c r="T378" s="3"/>
    </row>
    <row r="379" spans="4:20" ht="12.75" customHeight="1" x14ac:dyDescent="0.2">
      <c r="D379" s="27"/>
      <c r="E379" s="27"/>
      <c r="F379" s="27"/>
      <c r="G379" s="27"/>
      <c r="H379" s="27"/>
      <c r="I379" s="27"/>
      <c r="J379" s="27"/>
      <c r="L379" s="11"/>
      <c r="M379" s="11"/>
      <c r="N379" s="11"/>
      <c r="O379" s="11"/>
      <c r="P379" s="11"/>
      <c r="T379" s="3"/>
    </row>
    <row r="380" spans="4:20" ht="12.75" customHeight="1" x14ac:dyDescent="0.2">
      <c r="D380" s="27"/>
      <c r="E380" s="27"/>
      <c r="F380" s="27"/>
      <c r="G380" s="27"/>
      <c r="H380" s="27"/>
      <c r="I380" s="27"/>
      <c r="J380" s="27"/>
      <c r="L380" s="11"/>
      <c r="M380" s="11"/>
      <c r="N380" s="11"/>
      <c r="O380" s="11"/>
      <c r="P380" s="11"/>
      <c r="T380" s="3"/>
    </row>
    <row r="381" spans="4:20" ht="12.75" customHeight="1" x14ac:dyDescent="0.2">
      <c r="D381" s="27"/>
      <c r="E381" s="27"/>
      <c r="F381" s="27"/>
      <c r="G381" s="27"/>
      <c r="H381" s="27"/>
      <c r="I381" s="27"/>
      <c r="J381" s="27"/>
      <c r="L381" s="11"/>
      <c r="M381" s="11"/>
      <c r="N381" s="11"/>
      <c r="O381" s="11"/>
      <c r="P381" s="11"/>
      <c r="T381" s="3"/>
    </row>
    <row r="382" spans="4:20" ht="12.75" customHeight="1" x14ac:dyDescent="0.2">
      <c r="D382" s="27"/>
      <c r="E382" s="27"/>
      <c r="F382" s="27"/>
      <c r="G382" s="27"/>
      <c r="H382" s="27"/>
      <c r="I382" s="27"/>
      <c r="J382" s="27"/>
      <c r="L382" s="11"/>
      <c r="M382" s="11"/>
      <c r="N382" s="11"/>
      <c r="O382" s="11"/>
      <c r="P382" s="11"/>
      <c r="T382" s="3"/>
    </row>
    <row r="383" spans="4:20" ht="12.75" customHeight="1" x14ac:dyDescent="0.2">
      <c r="D383" s="27"/>
      <c r="E383" s="27"/>
      <c r="F383" s="27"/>
      <c r="G383" s="27"/>
      <c r="H383" s="27"/>
      <c r="I383" s="27"/>
      <c r="J383" s="27"/>
      <c r="L383" s="11"/>
      <c r="M383" s="11"/>
      <c r="N383" s="11"/>
      <c r="O383" s="11"/>
      <c r="P383" s="11"/>
      <c r="T383" s="3"/>
    </row>
    <row r="384" spans="4:20" ht="12.75" customHeight="1" x14ac:dyDescent="0.2">
      <c r="D384" s="27"/>
      <c r="E384" s="27"/>
      <c r="F384" s="27"/>
      <c r="G384" s="27"/>
      <c r="H384" s="27"/>
      <c r="I384" s="27"/>
      <c r="J384" s="27"/>
      <c r="L384" s="11"/>
      <c r="M384" s="11"/>
      <c r="N384" s="11"/>
      <c r="O384" s="11"/>
      <c r="P384" s="11"/>
      <c r="T384" s="3"/>
    </row>
    <row r="385" spans="4:20" ht="12.75" customHeight="1" x14ac:dyDescent="0.2">
      <c r="D385" s="27"/>
      <c r="E385" s="27"/>
      <c r="F385" s="27"/>
      <c r="G385" s="27"/>
      <c r="H385" s="27"/>
      <c r="I385" s="27"/>
      <c r="J385" s="27"/>
      <c r="L385" s="11"/>
      <c r="M385" s="11"/>
      <c r="N385" s="11"/>
      <c r="O385" s="11"/>
      <c r="P385" s="11"/>
      <c r="T385" s="3"/>
    </row>
    <row r="386" spans="4:20" ht="12.75" customHeight="1" x14ac:dyDescent="0.2">
      <c r="D386" s="27"/>
      <c r="E386" s="27"/>
      <c r="F386" s="27"/>
      <c r="G386" s="27"/>
      <c r="H386" s="27"/>
      <c r="I386" s="27"/>
      <c r="J386" s="27"/>
      <c r="L386" s="11"/>
      <c r="M386" s="11"/>
      <c r="N386" s="11"/>
      <c r="O386" s="11"/>
      <c r="P386" s="11"/>
      <c r="T386" s="3"/>
    </row>
    <row r="387" spans="4:20" ht="12.75" customHeight="1" x14ac:dyDescent="0.2">
      <c r="D387" s="27"/>
      <c r="E387" s="27"/>
      <c r="F387" s="27"/>
      <c r="G387" s="27"/>
      <c r="H387" s="27"/>
      <c r="I387" s="27"/>
      <c r="J387" s="27"/>
      <c r="L387" s="11"/>
      <c r="M387" s="11"/>
      <c r="N387" s="11"/>
      <c r="O387" s="11"/>
      <c r="P387" s="11"/>
      <c r="T387" s="3"/>
    </row>
    <row r="388" spans="4:20" ht="12.75" customHeight="1" x14ac:dyDescent="0.2">
      <c r="D388" s="27"/>
      <c r="E388" s="27"/>
      <c r="F388" s="27"/>
      <c r="G388" s="27"/>
      <c r="H388" s="27"/>
      <c r="I388" s="27"/>
      <c r="J388" s="27"/>
      <c r="L388" s="11"/>
      <c r="M388" s="11"/>
      <c r="N388" s="11"/>
      <c r="O388" s="11"/>
      <c r="P388" s="11"/>
      <c r="T388" s="3"/>
    </row>
    <row r="389" spans="4:20" ht="12.75" customHeight="1" x14ac:dyDescent="0.2">
      <c r="D389" s="27"/>
      <c r="E389" s="27"/>
      <c r="F389" s="27"/>
      <c r="G389" s="27"/>
      <c r="H389" s="27"/>
      <c r="I389" s="27"/>
      <c r="J389" s="27"/>
      <c r="L389" s="11"/>
      <c r="M389" s="11"/>
      <c r="N389" s="11"/>
      <c r="O389" s="11"/>
      <c r="P389" s="11"/>
      <c r="T389" s="3"/>
    </row>
    <row r="390" spans="4:20" ht="12.75" customHeight="1" x14ac:dyDescent="0.2">
      <c r="D390" s="27"/>
      <c r="E390" s="27"/>
      <c r="F390" s="27"/>
      <c r="G390" s="27"/>
      <c r="H390" s="27"/>
      <c r="I390" s="27"/>
      <c r="J390" s="27"/>
      <c r="L390" s="11"/>
      <c r="M390" s="11"/>
      <c r="N390" s="11"/>
      <c r="O390" s="11"/>
      <c r="P390" s="11"/>
      <c r="T390" s="3"/>
    </row>
    <row r="391" spans="4:20" ht="12.75" customHeight="1" x14ac:dyDescent="0.2">
      <c r="D391" s="27"/>
      <c r="E391" s="27"/>
      <c r="F391" s="27"/>
      <c r="G391" s="27"/>
      <c r="H391" s="27"/>
      <c r="I391" s="27"/>
      <c r="J391" s="27"/>
      <c r="L391" s="11"/>
      <c r="M391" s="11"/>
      <c r="N391" s="11"/>
      <c r="O391" s="11"/>
      <c r="P391" s="11"/>
      <c r="T391" s="3"/>
    </row>
    <row r="392" spans="4:20" ht="12.75" customHeight="1" x14ac:dyDescent="0.2">
      <c r="D392" s="27"/>
      <c r="E392" s="27"/>
      <c r="F392" s="27"/>
      <c r="G392" s="27"/>
      <c r="H392" s="27"/>
      <c r="I392" s="27"/>
      <c r="J392" s="27"/>
      <c r="L392" s="11"/>
      <c r="M392" s="11"/>
      <c r="N392" s="11"/>
      <c r="O392" s="11"/>
      <c r="P392" s="11"/>
      <c r="T392" s="3"/>
    </row>
    <row r="393" spans="4:20" ht="12.75" customHeight="1" x14ac:dyDescent="0.2">
      <c r="D393" s="27"/>
      <c r="E393" s="27"/>
      <c r="F393" s="27"/>
      <c r="G393" s="27"/>
      <c r="H393" s="27"/>
      <c r="I393" s="27"/>
      <c r="J393" s="27"/>
      <c r="L393" s="11"/>
      <c r="M393" s="11"/>
      <c r="N393" s="11"/>
      <c r="O393" s="11"/>
      <c r="P393" s="11"/>
      <c r="T393" s="3"/>
    </row>
    <row r="394" spans="4:20" ht="12.75" customHeight="1" x14ac:dyDescent="0.2">
      <c r="D394" s="27"/>
      <c r="E394" s="27"/>
      <c r="F394" s="27"/>
      <c r="G394" s="27"/>
      <c r="H394" s="27"/>
      <c r="I394" s="27"/>
      <c r="J394" s="27"/>
      <c r="L394" s="11"/>
      <c r="M394" s="11"/>
      <c r="N394" s="11"/>
      <c r="O394" s="11"/>
      <c r="P394" s="11"/>
      <c r="T394" s="3"/>
    </row>
    <row r="395" spans="4:20" ht="12.75" customHeight="1" x14ac:dyDescent="0.2">
      <c r="D395" s="27"/>
      <c r="E395" s="27"/>
      <c r="F395" s="27"/>
      <c r="G395" s="27"/>
      <c r="H395" s="27"/>
      <c r="I395" s="27"/>
      <c r="J395" s="27"/>
      <c r="L395" s="11"/>
      <c r="M395" s="11"/>
      <c r="N395" s="11"/>
      <c r="O395" s="11"/>
      <c r="P395" s="11"/>
      <c r="T395" s="3"/>
    </row>
    <row r="396" spans="4:20" ht="12.75" customHeight="1" x14ac:dyDescent="0.2">
      <c r="D396" s="27"/>
      <c r="E396" s="27"/>
      <c r="F396" s="27"/>
      <c r="G396" s="27"/>
      <c r="H396" s="27"/>
      <c r="I396" s="27"/>
      <c r="J396" s="27"/>
      <c r="L396" s="11"/>
      <c r="M396" s="11"/>
      <c r="N396" s="11"/>
      <c r="O396" s="11"/>
      <c r="P396" s="11"/>
      <c r="T396" s="3"/>
    </row>
    <row r="397" spans="4:20" ht="12.75" customHeight="1" x14ac:dyDescent="0.2">
      <c r="D397" s="27"/>
      <c r="E397" s="27"/>
      <c r="F397" s="27"/>
      <c r="G397" s="27"/>
      <c r="H397" s="27"/>
      <c r="I397" s="27"/>
      <c r="J397" s="27"/>
      <c r="L397" s="11"/>
      <c r="M397" s="11"/>
      <c r="N397" s="11"/>
      <c r="O397" s="11"/>
      <c r="P397" s="11"/>
      <c r="T397" s="3"/>
    </row>
    <row r="398" spans="4:20" ht="12.75" customHeight="1" x14ac:dyDescent="0.2">
      <c r="D398" s="27"/>
      <c r="E398" s="27"/>
      <c r="F398" s="27"/>
      <c r="G398" s="27"/>
      <c r="H398" s="27"/>
      <c r="I398" s="27"/>
      <c r="J398" s="27"/>
      <c r="L398" s="11"/>
      <c r="M398" s="11"/>
      <c r="N398" s="11"/>
      <c r="O398" s="11"/>
      <c r="P398" s="11"/>
      <c r="T398" s="3"/>
    </row>
    <row r="399" spans="4:20" ht="12.75" customHeight="1" x14ac:dyDescent="0.2">
      <c r="D399" s="27"/>
      <c r="E399" s="27"/>
      <c r="F399" s="27"/>
      <c r="G399" s="27"/>
      <c r="H399" s="27"/>
      <c r="I399" s="27"/>
      <c r="J399" s="27"/>
      <c r="L399" s="11"/>
      <c r="M399" s="11"/>
      <c r="N399" s="11"/>
      <c r="O399" s="11"/>
      <c r="P399" s="11"/>
      <c r="T399" s="3"/>
    </row>
    <row r="400" spans="4:20" ht="12.75" customHeight="1" x14ac:dyDescent="0.2">
      <c r="D400" s="27"/>
      <c r="E400" s="27"/>
      <c r="F400" s="27"/>
      <c r="G400" s="27"/>
      <c r="H400" s="27"/>
      <c r="I400" s="27"/>
      <c r="J400" s="27"/>
      <c r="L400" s="11"/>
      <c r="M400" s="11"/>
      <c r="N400" s="11"/>
      <c r="O400" s="11"/>
      <c r="P400" s="11"/>
      <c r="T400" s="3"/>
    </row>
    <row r="401" spans="4:20" ht="12.75" customHeight="1" x14ac:dyDescent="0.2">
      <c r="D401" s="27"/>
      <c r="E401" s="27"/>
      <c r="F401" s="27"/>
      <c r="G401" s="27"/>
      <c r="H401" s="27"/>
      <c r="I401" s="27"/>
      <c r="J401" s="27"/>
      <c r="L401" s="11"/>
      <c r="M401" s="11"/>
      <c r="N401" s="11"/>
      <c r="O401" s="11"/>
      <c r="P401" s="11"/>
      <c r="T401" s="3"/>
    </row>
    <row r="402" spans="4:20" ht="12.75" customHeight="1" x14ac:dyDescent="0.2">
      <c r="D402" s="27"/>
      <c r="E402" s="27"/>
      <c r="F402" s="27"/>
      <c r="G402" s="27"/>
      <c r="H402" s="27"/>
      <c r="I402" s="27"/>
      <c r="J402" s="27"/>
      <c r="L402" s="11"/>
      <c r="M402" s="11"/>
      <c r="N402" s="11"/>
      <c r="O402" s="11"/>
      <c r="P402" s="11"/>
      <c r="T402" s="3"/>
    </row>
    <row r="403" spans="4:20" ht="12.75" customHeight="1" x14ac:dyDescent="0.2">
      <c r="D403" s="27"/>
      <c r="E403" s="27"/>
      <c r="F403" s="27"/>
      <c r="G403" s="27"/>
      <c r="H403" s="27"/>
      <c r="I403" s="27"/>
      <c r="J403" s="27"/>
      <c r="L403" s="11"/>
      <c r="M403" s="11"/>
      <c r="N403" s="11"/>
      <c r="O403" s="11"/>
      <c r="P403" s="11"/>
      <c r="T403" s="3"/>
    </row>
    <row r="404" spans="4:20" ht="12.75" customHeight="1" x14ac:dyDescent="0.2">
      <c r="D404" s="27"/>
      <c r="E404" s="27"/>
      <c r="F404" s="27"/>
      <c r="G404" s="27"/>
      <c r="H404" s="27"/>
      <c r="I404" s="27"/>
      <c r="J404" s="27"/>
      <c r="L404" s="11"/>
      <c r="M404" s="11"/>
      <c r="N404" s="11"/>
      <c r="O404" s="11"/>
      <c r="P404" s="11"/>
      <c r="T404" s="3"/>
    </row>
    <row r="405" spans="4:20" ht="12.75" customHeight="1" x14ac:dyDescent="0.2">
      <c r="D405" s="27"/>
      <c r="E405" s="27"/>
      <c r="F405" s="27"/>
      <c r="G405" s="27"/>
      <c r="H405" s="27"/>
      <c r="I405" s="27"/>
      <c r="J405" s="27"/>
      <c r="L405" s="11"/>
      <c r="M405" s="11"/>
      <c r="N405" s="11"/>
      <c r="O405" s="11"/>
      <c r="P405" s="11"/>
      <c r="T405" s="3"/>
    </row>
    <row r="406" spans="4:20" ht="12.75" customHeight="1" x14ac:dyDescent="0.2">
      <c r="D406" s="27"/>
      <c r="E406" s="27"/>
      <c r="F406" s="27"/>
      <c r="G406" s="27"/>
      <c r="H406" s="27"/>
      <c r="I406" s="27"/>
      <c r="J406" s="27"/>
      <c r="L406" s="11"/>
      <c r="M406" s="11"/>
      <c r="N406" s="11"/>
      <c r="O406" s="11"/>
      <c r="P406" s="11"/>
      <c r="T406" s="3"/>
    </row>
    <row r="407" spans="4:20" ht="12.75" customHeight="1" x14ac:dyDescent="0.2">
      <c r="D407" s="27"/>
      <c r="E407" s="27"/>
      <c r="F407" s="27"/>
      <c r="G407" s="27"/>
      <c r="H407" s="27"/>
      <c r="I407" s="27"/>
      <c r="J407" s="27"/>
      <c r="L407" s="11"/>
      <c r="M407" s="11"/>
      <c r="N407" s="11"/>
      <c r="O407" s="11"/>
      <c r="P407" s="11"/>
      <c r="T407" s="3"/>
    </row>
    <row r="408" spans="4:20" ht="12.75" customHeight="1" x14ac:dyDescent="0.2">
      <c r="D408" s="27"/>
      <c r="E408" s="27"/>
      <c r="F408" s="27"/>
      <c r="G408" s="27"/>
      <c r="H408" s="27"/>
      <c r="I408" s="27"/>
      <c r="J408" s="27"/>
      <c r="L408" s="11"/>
      <c r="M408" s="11"/>
      <c r="N408" s="11"/>
      <c r="O408" s="11"/>
      <c r="P408" s="11"/>
      <c r="T408" s="3"/>
    </row>
    <row r="409" spans="4:20" ht="12.75" customHeight="1" x14ac:dyDescent="0.2">
      <c r="D409" s="27"/>
      <c r="E409" s="27"/>
      <c r="F409" s="27"/>
      <c r="G409" s="27"/>
      <c r="H409" s="27"/>
      <c r="I409" s="27"/>
      <c r="J409" s="27"/>
      <c r="L409" s="11"/>
      <c r="M409" s="11"/>
      <c r="N409" s="11"/>
      <c r="O409" s="11"/>
      <c r="P409" s="11"/>
      <c r="T409" s="3"/>
    </row>
    <row r="410" spans="4:20" ht="12.75" customHeight="1" x14ac:dyDescent="0.2">
      <c r="D410" s="27"/>
      <c r="E410" s="27"/>
      <c r="F410" s="27"/>
      <c r="G410" s="27"/>
      <c r="H410" s="27"/>
      <c r="I410" s="27"/>
      <c r="J410" s="27"/>
      <c r="L410" s="11"/>
      <c r="M410" s="11"/>
      <c r="N410" s="11"/>
      <c r="O410" s="11"/>
      <c r="P410" s="11"/>
      <c r="T410" s="3"/>
    </row>
    <row r="411" spans="4:20" ht="12.75" customHeight="1" x14ac:dyDescent="0.2">
      <c r="D411" s="27"/>
      <c r="E411" s="27"/>
      <c r="F411" s="27"/>
      <c r="G411" s="27"/>
      <c r="H411" s="27"/>
      <c r="I411" s="27"/>
      <c r="J411" s="27"/>
      <c r="L411" s="11"/>
      <c r="M411" s="11"/>
      <c r="N411" s="11"/>
      <c r="O411" s="11"/>
      <c r="P411" s="11"/>
      <c r="T411" s="3"/>
    </row>
    <row r="412" spans="4:20" ht="12.75" customHeight="1" x14ac:dyDescent="0.2">
      <c r="D412" s="27"/>
      <c r="E412" s="27"/>
      <c r="F412" s="27"/>
      <c r="G412" s="27"/>
      <c r="H412" s="27"/>
      <c r="I412" s="27"/>
      <c r="J412" s="27"/>
      <c r="L412" s="11"/>
      <c r="M412" s="11"/>
      <c r="N412" s="11"/>
      <c r="O412" s="11"/>
      <c r="P412" s="11"/>
      <c r="T412" s="3"/>
    </row>
    <row r="413" spans="4:20" ht="12.75" customHeight="1" x14ac:dyDescent="0.2">
      <c r="D413" s="27"/>
      <c r="E413" s="27"/>
      <c r="F413" s="27"/>
      <c r="G413" s="27"/>
      <c r="H413" s="27"/>
      <c r="I413" s="27"/>
      <c r="J413" s="27"/>
      <c r="L413" s="11"/>
      <c r="M413" s="11"/>
      <c r="N413" s="11"/>
      <c r="O413" s="11"/>
      <c r="P413" s="11"/>
      <c r="T413" s="3"/>
    </row>
    <row r="414" spans="4:20" ht="12.75" customHeight="1" x14ac:dyDescent="0.2">
      <c r="D414" s="27"/>
      <c r="E414" s="27"/>
      <c r="F414" s="27"/>
      <c r="G414" s="27"/>
      <c r="H414" s="27"/>
      <c r="I414" s="27"/>
      <c r="J414" s="27"/>
      <c r="L414" s="11"/>
      <c r="M414" s="11"/>
      <c r="N414" s="11"/>
      <c r="O414" s="11"/>
      <c r="P414" s="11"/>
      <c r="T414" s="3"/>
    </row>
    <row r="415" spans="4:20" ht="12.75" customHeight="1" x14ac:dyDescent="0.2">
      <c r="D415" s="27"/>
      <c r="E415" s="27"/>
      <c r="F415" s="27"/>
      <c r="G415" s="27"/>
      <c r="H415" s="27"/>
      <c r="I415" s="27"/>
      <c r="J415" s="27"/>
      <c r="L415" s="11"/>
      <c r="M415" s="11"/>
      <c r="N415" s="11"/>
      <c r="O415" s="11"/>
      <c r="P415" s="11"/>
      <c r="T415" s="3"/>
    </row>
    <row r="416" spans="4:20" ht="12.75" customHeight="1" x14ac:dyDescent="0.2">
      <c r="D416" s="27"/>
      <c r="E416" s="27"/>
      <c r="F416" s="27"/>
      <c r="G416" s="27"/>
      <c r="H416" s="27"/>
      <c r="I416" s="27"/>
      <c r="J416" s="27"/>
      <c r="L416" s="11"/>
      <c r="M416" s="11"/>
      <c r="N416" s="11"/>
      <c r="O416" s="11"/>
      <c r="P416" s="11"/>
      <c r="T416" s="3"/>
    </row>
    <row r="417" spans="4:20" ht="12.75" customHeight="1" x14ac:dyDescent="0.2">
      <c r="D417" s="27"/>
      <c r="E417" s="27"/>
      <c r="F417" s="27"/>
      <c r="G417" s="27"/>
      <c r="H417" s="27"/>
      <c r="I417" s="27"/>
      <c r="J417" s="27"/>
      <c r="L417" s="11"/>
      <c r="M417" s="11"/>
      <c r="N417" s="11"/>
      <c r="O417" s="11"/>
      <c r="P417" s="11"/>
      <c r="T417" s="3"/>
    </row>
    <row r="418" spans="4:20" ht="12.75" customHeight="1" x14ac:dyDescent="0.2">
      <c r="D418" s="27"/>
      <c r="E418" s="27"/>
      <c r="F418" s="27"/>
      <c r="G418" s="27"/>
      <c r="H418" s="27"/>
      <c r="I418" s="27"/>
      <c r="J418" s="27"/>
      <c r="L418" s="11"/>
      <c r="M418" s="11"/>
      <c r="N418" s="11"/>
      <c r="O418" s="11"/>
      <c r="P418" s="11"/>
      <c r="T418" s="3"/>
    </row>
    <row r="419" spans="4:20" ht="12.75" customHeight="1" x14ac:dyDescent="0.2">
      <c r="D419" s="27"/>
      <c r="E419" s="27"/>
      <c r="F419" s="27"/>
      <c r="G419" s="27"/>
      <c r="H419" s="27"/>
      <c r="I419" s="27"/>
      <c r="J419" s="27"/>
      <c r="L419" s="11"/>
      <c r="M419" s="11"/>
      <c r="N419" s="11"/>
      <c r="O419" s="11"/>
      <c r="P419" s="11"/>
      <c r="T419" s="3"/>
    </row>
    <row r="420" spans="4:20" ht="12.75" customHeight="1" x14ac:dyDescent="0.2">
      <c r="D420" s="27"/>
      <c r="E420" s="27"/>
      <c r="F420" s="27"/>
      <c r="G420" s="27"/>
      <c r="H420" s="27"/>
      <c r="I420" s="27"/>
      <c r="J420" s="27"/>
      <c r="L420" s="11"/>
      <c r="M420" s="11"/>
      <c r="N420" s="11"/>
      <c r="O420" s="11"/>
      <c r="P420" s="11"/>
      <c r="T420" s="3"/>
    </row>
    <row r="421" spans="4:20" ht="12.75" customHeight="1" x14ac:dyDescent="0.2">
      <c r="D421" s="27"/>
      <c r="E421" s="27"/>
      <c r="F421" s="27"/>
      <c r="G421" s="27"/>
      <c r="H421" s="27"/>
      <c r="I421" s="27"/>
      <c r="J421" s="27"/>
      <c r="L421" s="11"/>
      <c r="M421" s="11"/>
      <c r="N421" s="11"/>
      <c r="O421" s="11"/>
      <c r="P421" s="11"/>
      <c r="T421" s="3"/>
    </row>
    <row r="422" spans="4:20" ht="12.75" customHeight="1" x14ac:dyDescent="0.2">
      <c r="D422" s="27"/>
      <c r="E422" s="27"/>
      <c r="F422" s="27"/>
      <c r="G422" s="27"/>
      <c r="H422" s="27"/>
      <c r="I422" s="27"/>
      <c r="J422" s="27"/>
      <c r="L422" s="11"/>
      <c r="M422" s="11"/>
      <c r="N422" s="11"/>
      <c r="O422" s="11"/>
      <c r="P422" s="11"/>
      <c r="T422" s="3"/>
    </row>
    <row r="423" spans="4:20" ht="12.75" customHeight="1" x14ac:dyDescent="0.2">
      <c r="D423" s="27"/>
      <c r="E423" s="27"/>
      <c r="F423" s="27"/>
      <c r="G423" s="27"/>
      <c r="H423" s="27"/>
      <c r="I423" s="27"/>
      <c r="J423" s="27"/>
      <c r="L423" s="11"/>
      <c r="M423" s="11"/>
      <c r="N423" s="11"/>
      <c r="O423" s="11"/>
      <c r="P423" s="11"/>
      <c r="T423" s="3"/>
    </row>
    <row r="424" spans="4:20" ht="12.75" customHeight="1" x14ac:dyDescent="0.2">
      <c r="D424" s="27"/>
      <c r="E424" s="27"/>
      <c r="F424" s="27"/>
      <c r="G424" s="27"/>
      <c r="H424" s="27"/>
      <c r="I424" s="27"/>
      <c r="J424" s="27"/>
      <c r="L424" s="11"/>
      <c r="M424" s="11"/>
      <c r="N424" s="11"/>
      <c r="O424" s="11"/>
      <c r="P424" s="11"/>
      <c r="T424" s="3"/>
    </row>
    <row r="425" spans="4:20" ht="12.75" customHeight="1" x14ac:dyDescent="0.2">
      <c r="D425" s="27"/>
      <c r="E425" s="27"/>
      <c r="F425" s="27"/>
      <c r="G425" s="27"/>
      <c r="H425" s="27"/>
      <c r="I425" s="27"/>
      <c r="J425" s="27"/>
      <c r="L425" s="11"/>
      <c r="M425" s="11"/>
      <c r="N425" s="11"/>
      <c r="O425" s="11"/>
      <c r="P425" s="11"/>
      <c r="T425" s="3"/>
    </row>
    <row r="426" spans="4:20" ht="12.75" customHeight="1" x14ac:dyDescent="0.2">
      <c r="D426" s="27"/>
      <c r="E426" s="27"/>
      <c r="F426" s="27"/>
      <c r="G426" s="27"/>
      <c r="H426" s="27"/>
      <c r="I426" s="27"/>
      <c r="J426" s="27"/>
      <c r="L426" s="11"/>
      <c r="M426" s="11"/>
      <c r="N426" s="11"/>
      <c r="O426" s="11"/>
      <c r="P426" s="11"/>
      <c r="T426" s="3"/>
    </row>
    <row r="427" spans="4:20" ht="12.75" customHeight="1" x14ac:dyDescent="0.2">
      <c r="D427" s="27"/>
      <c r="E427" s="27"/>
      <c r="F427" s="27"/>
      <c r="G427" s="27"/>
      <c r="H427" s="27"/>
      <c r="I427" s="27"/>
      <c r="J427" s="27"/>
      <c r="L427" s="11"/>
      <c r="M427" s="11"/>
      <c r="N427" s="11"/>
      <c r="O427" s="11"/>
      <c r="P427" s="11"/>
      <c r="T427" s="3"/>
    </row>
    <row r="428" spans="4:20" ht="12.75" customHeight="1" x14ac:dyDescent="0.2">
      <c r="D428" s="27"/>
      <c r="E428" s="27"/>
      <c r="F428" s="27"/>
      <c r="G428" s="27"/>
      <c r="H428" s="27"/>
      <c r="I428" s="27"/>
      <c r="J428" s="27"/>
      <c r="L428" s="11"/>
      <c r="M428" s="11"/>
      <c r="N428" s="11"/>
      <c r="O428" s="11"/>
      <c r="P428" s="11"/>
      <c r="T428" s="3"/>
    </row>
    <row r="429" spans="4:20" ht="12.75" customHeight="1" x14ac:dyDescent="0.2">
      <c r="D429" s="27"/>
      <c r="E429" s="27"/>
      <c r="F429" s="27"/>
      <c r="G429" s="27"/>
      <c r="H429" s="27"/>
      <c r="I429" s="27"/>
      <c r="J429" s="27"/>
      <c r="L429" s="11"/>
      <c r="M429" s="11"/>
      <c r="N429" s="11"/>
      <c r="O429" s="11"/>
      <c r="P429" s="11"/>
      <c r="T429" s="3"/>
    </row>
    <row r="430" spans="4:20" ht="12.75" customHeight="1" x14ac:dyDescent="0.2">
      <c r="D430" s="27"/>
      <c r="E430" s="27"/>
      <c r="F430" s="27"/>
      <c r="G430" s="27"/>
      <c r="H430" s="27"/>
      <c r="I430" s="27"/>
      <c r="J430" s="27"/>
      <c r="L430" s="11"/>
      <c r="M430" s="11"/>
      <c r="N430" s="11"/>
      <c r="O430" s="11"/>
      <c r="P430" s="11"/>
      <c r="T430" s="3"/>
    </row>
    <row r="431" spans="4:20" ht="12.75" customHeight="1" x14ac:dyDescent="0.2">
      <c r="D431" s="27"/>
      <c r="E431" s="27"/>
      <c r="F431" s="27"/>
      <c r="G431" s="27"/>
      <c r="H431" s="27"/>
      <c r="I431" s="27"/>
      <c r="J431" s="27"/>
      <c r="L431" s="11"/>
      <c r="M431" s="11"/>
      <c r="N431" s="11"/>
      <c r="O431" s="11"/>
      <c r="P431" s="11"/>
      <c r="T431" s="3"/>
    </row>
    <row r="432" spans="4:20" ht="12.75" customHeight="1" x14ac:dyDescent="0.2">
      <c r="D432" s="27"/>
      <c r="E432" s="27"/>
      <c r="F432" s="27"/>
      <c r="G432" s="27"/>
      <c r="H432" s="27"/>
      <c r="I432" s="27"/>
      <c r="J432" s="27"/>
      <c r="L432" s="11"/>
      <c r="M432" s="11"/>
      <c r="N432" s="11"/>
      <c r="O432" s="11"/>
      <c r="P432" s="11"/>
      <c r="T432" s="3"/>
    </row>
    <row r="433" spans="4:20" ht="12.75" customHeight="1" x14ac:dyDescent="0.2">
      <c r="D433" s="27"/>
      <c r="E433" s="27"/>
      <c r="F433" s="27"/>
      <c r="G433" s="27"/>
      <c r="H433" s="27"/>
      <c r="I433" s="27"/>
      <c r="J433" s="27"/>
      <c r="L433" s="11"/>
      <c r="M433" s="11"/>
      <c r="N433" s="11"/>
      <c r="O433" s="11"/>
      <c r="P433" s="11"/>
      <c r="T433" s="3"/>
    </row>
    <row r="434" spans="4:20" ht="12.75" customHeight="1" x14ac:dyDescent="0.2">
      <c r="D434" s="27"/>
      <c r="E434" s="27"/>
      <c r="F434" s="27"/>
      <c r="G434" s="27"/>
      <c r="H434" s="27"/>
      <c r="I434" s="27"/>
      <c r="J434" s="27"/>
      <c r="L434" s="11"/>
      <c r="M434" s="11"/>
      <c r="N434" s="11"/>
      <c r="O434" s="11"/>
      <c r="P434" s="11"/>
      <c r="T434" s="3"/>
    </row>
    <row r="435" spans="4:20" ht="12.75" customHeight="1" x14ac:dyDescent="0.2">
      <c r="D435" s="27"/>
      <c r="E435" s="27"/>
      <c r="F435" s="27"/>
      <c r="G435" s="27"/>
      <c r="H435" s="27"/>
      <c r="I435" s="27"/>
      <c r="J435" s="27"/>
      <c r="L435" s="11"/>
      <c r="M435" s="11"/>
      <c r="N435" s="11"/>
      <c r="O435" s="11"/>
      <c r="P435" s="11"/>
      <c r="T435" s="3"/>
    </row>
    <row r="436" spans="4:20" ht="12.75" customHeight="1" x14ac:dyDescent="0.2">
      <c r="D436" s="27"/>
      <c r="E436" s="27"/>
      <c r="F436" s="27"/>
      <c r="G436" s="27"/>
      <c r="H436" s="27"/>
      <c r="I436" s="27"/>
      <c r="J436" s="27"/>
      <c r="L436" s="11"/>
      <c r="M436" s="11"/>
      <c r="N436" s="11"/>
      <c r="O436" s="11"/>
      <c r="P436" s="11"/>
      <c r="T436" s="3"/>
    </row>
    <row r="437" spans="4:20" ht="12.75" customHeight="1" x14ac:dyDescent="0.2">
      <c r="D437" s="27"/>
      <c r="E437" s="27"/>
      <c r="F437" s="27"/>
      <c r="G437" s="27"/>
      <c r="H437" s="27"/>
      <c r="I437" s="27"/>
      <c r="J437" s="27"/>
      <c r="L437" s="11"/>
      <c r="M437" s="11"/>
      <c r="N437" s="11"/>
      <c r="O437" s="11"/>
      <c r="P437" s="11"/>
      <c r="T437" s="3"/>
    </row>
    <row r="438" spans="4:20" ht="12.75" customHeight="1" x14ac:dyDescent="0.2">
      <c r="D438" s="27"/>
      <c r="E438" s="27"/>
      <c r="F438" s="27"/>
      <c r="G438" s="27"/>
      <c r="H438" s="27"/>
      <c r="I438" s="27"/>
      <c r="J438" s="27"/>
      <c r="L438" s="11"/>
      <c r="M438" s="11"/>
      <c r="N438" s="11"/>
      <c r="O438" s="11"/>
      <c r="P438" s="11"/>
      <c r="T438" s="3"/>
    </row>
    <row r="439" spans="4:20" ht="12.75" customHeight="1" x14ac:dyDescent="0.2">
      <c r="D439" s="27"/>
      <c r="E439" s="27"/>
      <c r="F439" s="27"/>
      <c r="G439" s="27"/>
      <c r="H439" s="27"/>
      <c r="I439" s="27"/>
      <c r="J439" s="27"/>
      <c r="L439" s="11"/>
      <c r="M439" s="11"/>
      <c r="N439" s="11"/>
      <c r="O439" s="11"/>
      <c r="P439" s="11"/>
      <c r="T439" s="3"/>
    </row>
    <row r="440" spans="4:20" ht="12.75" customHeight="1" x14ac:dyDescent="0.2">
      <c r="D440" s="27"/>
      <c r="E440" s="27"/>
      <c r="F440" s="27"/>
      <c r="G440" s="27"/>
      <c r="H440" s="27"/>
      <c r="I440" s="27"/>
      <c r="J440" s="27"/>
      <c r="L440" s="11"/>
      <c r="M440" s="11"/>
      <c r="N440" s="11"/>
      <c r="O440" s="11"/>
      <c r="P440" s="11"/>
      <c r="T440" s="3"/>
    </row>
    <row r="441" spans="4:20" ht="12.75" customHeight="1" x14ac:dyDescent="0.2">
      <c r="D441" s="27"/>
      <c r="E441" s="27"/>
      <c r="F441" s="27"/>
      <c r="G441" s="27"/>
      <c r="H441" s="27"/>
      <c r="I441" s="27"/>
      <c r="J441" s="27"/>
      <c r="L441" s="11"/>
      <c r="M441" s="11"/>
      <c r="N441" s="11"/>
      <c r="O441" s="11"/>
      <c r="P441" s="11"/>
      <c r="T441" s="3"/>
    </row>
    <row r="442" spans="4:20" ht="12.75" customHeight="1" x14ac:dyDescent="0.2">
      <c r="D442" s="27"/>
      <c r="E442" s="27"/>
      <c r="F442" s="27"/>
      <c r="G442" s="27"/>
      <c r="H442" s="27"/>
      <c r="I442" s="27"/>
      <c r="J442" s="27"/>
      <c r="L442" s="11"/>
      <c r="M442" s="11"/>
      <c r="N442" s="11"/>
      <c r="O442" s="11"/>
      <c r="P442" s="11"/>
      <c r="T442" s="3"/>
    </row>
    <row r="443" spans="4:20" ht="12.75" customHeight="1" x14ac:dyDescent="0.2">
      <c r="D443" s="27"/>
      <c r="E443" s="27"/>
      <c r="F443" s="27"/>
      <c r="G443" s="27"/>
      <c r="H443" s="27"/>
      <c r="I443" s="27"/>
      <c r="J443" s="27"/>
      <c r="L443" s="11"/>
      <c r="M443" s="11"/>
      <c r="N443" s="11"/>
      <c r="O443" s="11"/>
      <c r="P443" s="11"/>
      <c r="T443" s="3"/>
    </row>
    <row r="444" spans="4:20" ht="12.75" customHeight="1" x14ac:dyDescent="0.2">
      <c r="D444" s="27"/>
      <c r="E444" s="27"/>
      <c r="F444" s="27"/>
      <c r="G444" s="27"/>
      <c r="H444" s="27"/>
      <c r="I444" s="27"/>
      <c r="J444" s="27"/>
      <c r="L444" s="11"/>
      <c r="M444" s="11"/>
      <c r="N444" s="11"/>
      <c r="O444" s="11"/>
      <c r="P444" s="11"/>
      <c r="T444" s="3"/>
    </row>
    <row r="445" spans="4:20" ht="12.75" customHeight="1" x14ac:dyDescent="0.2">
      <c r="D445" s="27"/>
      <c r="E445" s="27"/>
      <c r="F445" s="27"/>
      <c r="G445" s="27"/>
      <c r="H445" s="27"/>
      <c r="I445" s="27"/>
      <c r="J445" s="27"/>
      <c r="L445" s="11"/>
      <c r="M445" s="11"/>
      <c r="N445" s="11"/>
      <c r="O445" s="11"/>
      <c r="P445" s="11"/>
      <c r="T445" s="3"/>
    </row>
    <row r="446" spans="4:20" ht="12.75" customHeight="1" x14ac:dyDescent="0.2">
      <c r="D446" s="27"/>
      <c r="E446" s="27"/>
      <c r="F446" s="27"/>
      <c r="G446" s="27"/>
      <c r="H446" s="27"/>
      <c r="I446" s="27"/>
      <c r="J446" s="27"/>
      <c r="L446" s="11"/>
      <c r="M446" s="11"/>
      <c r="N446" s="11"/>
      <c r="O446" s="11"/>
      <c r="P446" s="11"/>
      <c r="T446" s="3"/>
    </row>
    <row r="447" spans="4:20" ht="12.75" customHeight="1" x14ac:dyDescent="0.2">
      <c r="D447" s="27"/>
      <c r="E447" s="27"/>
      <c r="F447" s="27"/>
      <c r="G447" s="27"/>
      <c r="H447" s="27"/>
      <c r="I447" s="27"/>
      <c r="J447" s="27"/>
      <c r="L447" s="11"/>
      <c r="M447" s="11"/>
      <c r="N447" s="11"/>
      <c r="O447" s="11"/>
      <c r="P447" s="11"/>
      <c r="T447" s="3"/>
    </row>
    <row r="448" spans="4:20" ht="12.75" customHeight="1" x14ac:dyDescent="0.2">
      <c r="D448" s="27"/>
      <c r="E448" s="27"/>
      <c r="F448" s="27"/>
      <c r="G448" s="27"/>
      <c r="H448" s="27"/>
      <c r="I448" s="27"/>
      <c r="J448" s="27"/>
      <c r="L448" s="11"/>
      <c r="M448" s="11"/>
      <c r="N448" s="11"/>
      <c r="O448" s="11"/>
      <c r="P448" s="11"/>
      <c r="T448" s="3"/>
    </row>
    <row r="449" spans="4:20" ht="12.75" customHeight="1" x14ac:dyDescent="0.2">
      <c r="D449" s="27"/>
      <c r="E449" s="27"/>
      <c r="F449" s="27"/>
      <c r="G449" s="27"/>
      <c r="H449" s="27"/>
      <c r="I449" s="27"/>
      <c r="J449" s="27"/>
      <c r="L449" s="11"/>
      <c r="M449" s="11"/>
      <c r="N449" s="11"/>
      <c r="O449" s="11"/>
      <c r="P449" s="11"/>
      <c r="T449" s="3"/>
    </row>
    <row r="450" spans="4:20" ht="12.75" customHeight="1" x14ac:dyDescent="0.2">
      <c r="D450" s="27"/>
      <c r="E450" s="27"/>
      <c r="F450" s="27"/>
      <c r="G450" s="27"/>
      <c r="H450" s="27"/>
      <c r="I450" s="27"/>
      <c r="J450" s="27"/>
      <c r="L450" s="11"/>
      <c r="M450" s="11"/>
      <c r="N450" s="11"/>
      <c r="O450" s="11"/>
      <c r="P450" s="11"/>
      <c r="T450" s="3"/>
    </row>
    <row r="451" spans="4:20" ht="12.75" customHeight="1" x14ac:dyDescent="0.2">
      <c r="D451" s="27"/>
      <c r="E451" s="27"/>
      <c r="F451" s="27"/>
      <c r="G451" s="27"/>
      <c r="H451" s="27"/>
      <c r="I451" s="27"/>
      <c r="J451" s="27"/>
      <c r="L451" s="11"/>
      <c r="M451" s="11"/>
      <c r="N451" s="11"/>
      <c r="O451" s="11"/>
      <c r="P451" s="11"/>
      <c r="T451" s="3"/>
    </row>
    <row r="452" spans="4:20" ht="12.75" customHeight="1" x14ac:dyDescent="0.2">
      <c r="D452" s="27"/>
      <c r="E452" s="27"/>
      <c r="F452" s="27"/>
      <c r="G452" s="27"/>
      <c r="H452" s="27"/>
      <c r="I452" s="27"/>
      <c r="J452" s="27"/>
      <c r="L452" s="11"/>
      <c r="M452" s="11"/>
      <c r="N452" s="11"/>
      <c r="O452" s="11"/>
      <c r="P452" s="11"/>
      <c r="T452" s="3"/>
    </row>
    <row r="453" spans="4:20" ht="12.75" customHeight="1" x14ac:dyDescent="0.2">
      <c r="D453" s="27"/>
      <c r="E453" s="27"/>
      <c r="F453" s="27"/>
      <c r="G453" s="27"/>
      <c r="H453" s="27"/>
      <c r="I453" s="27"/>
      <c r="J453" s="27"/>
      <c r="L453" s="11"/>
      <c r="M453" s="11"/>
      <c r="N453" s="11"/>
      <c r="O453" s="11"/>
      <c r="P453" s="11"/>
      <c r="T453" s="3"/>
    </row>
    <row r="454" spans="4:20" ht="12.75" customHeight="1" x14ac:dyDescent="0.2">
      <c r="D454" s="27"/>
      <c r="E454" s="27"/>
      <c r="F454" s="27"/>
      <c r="G454" s="27"/>
      <c r="H454" s="27"/>
      <c r="I454" s="27"/>
      <c r="J454" s="27"/>
      <c r="L454" s="11"/>
      <c r="M454" s="11"/>
      <c r="N454" s="11"/>
      <c r="O454" s="11"/>
      <c r="P454" s="11"/>
      <c r="T454" s="3"/>
    </row>
    <row r="455" spans="4:20" ht="12.75" customHeight="1" x14ac:dyDescent="0.2">
      <c r="D455" s="27"/>
      <c r="E455" s="27"/>
      <c r="F455" s="27"/>
      <c r="G455" s="27"/>
      <c r="H455" s="27"/>
      <c r="I455" s="27"/>
      <c r="J455" s="27"/>
      <c r="L455" s="11"/>
      <c r="M455" s="11"/>
      <c r="N455" s="11"/>
      <c r="O455" s="11"/>
      <c r="P455" s="11"/>
      <c r="T455" s="3"/>
    </row>
    <row r="456" spans="4:20" ht="12.75" customHeight="1" x14ac:dyDescent="0.2">
      <c r="D456" s="27"/>
      <c r="E456" s="27"/>
      <c r="F456" s="27"/>
      <c r="G456" s="27"/>
      <c r="H456" s="27"/>
      <c r="I456" s="27"/>
      <c r="J456" s="27"/>
      <c r="L456" s="11"/>
      <c r="M456" s="11"/>
      <c r="N456" s="11"/>
      <c r="O456" s="11"/>
      <c r="P456" s="11"/>
      <c r="T456" s="3"/>
    </row>
    <row r="457" spans="4:20" ht="12.75" customHeight="1" x14ac:dyDescent="0.2">
      <c r="D457" s="27"/>
      <c r="E457" s="27"/>
      <c r="F457" s="27"/>
      <c r="G457" s="27"/>
      <c r="H457" s="27"/>
      <c r="I457" s="27"/>
      <c r="J457" s="27"/>
      <c r="L457" s="11"/>
      <c r="M457" s="11"/>
      <c r="N457" s="11"/>
      <c r="O457" s="11"/>
      <c r="P457" s="11"/>
      <c r="T457" s="3"/>
    </row>
    <row r="458" spans="4:20" ht="12.75" customHeight="1" x14ac:dyDescent="0.2">
      <c r="D458" s="27"/>
      <c r="E458" s="27"/>
      <c r="F458" s="27"/>
      <c r="G458" s="27"/>
      <c r="H458" s="27"/>
      <c r="I458" s="27"/>
      <c r="J458" s="27"/>
      <c r="L458" s="11"/>
      <c r="M458" s="11"/>
      <c r="N458" s="11"/>
      <c r="O458" s="11"/>
      <c r="P458" s="11"/>
      <c r="T458" s="3"/>
    </row>
    <row r="459" spans="4:20" ht="12.75" customHeight="1" x14ac:dyDescent="0.2">
      <c r="D459" s="27"/>
      <c r="E459" s="27"/>
      <c r="F459" s="27"/>
      <c r="G459" s="27"/>
      <c r="H459" s="27"/>
      <c r="I459" s="27"/>
      <c r="J459" s="27"/>
      <c r="L459" s="11"/>
      <c r="M459" s="11"/>
      <c r="N459" s="11"/>
      <c r="O459" s="11"/>
      <c r="P459" s="11"/>
      <c r="T459" s="3"/>
    </row>
    <row r="460" spans="4:20" ht="12.75" customHeight="1" x14ac:dyDescent="0.2">
      <c r="D460" s="27"/>
      <c r="E460" s="27"/>
      <c r="F460" s="27"/>
      <c r="G460" s="27"/>
      <c r="H460" s="27"/>
      <c r="I460" s="27"/>
      <c r="J460" s="27"/>
      <c r="L460" s="11"/>
      <c r="M460" s="11"/>
      <c r="N460" s="11"/>
      <c r="O460" s="11"/>
      <c r="P460" s="11"/>
      <c r="T460" s="3"/>
    </row>
    <row r="461" spans="4:20" ht="12.75" customHeight="1" x14ac:dyDescent="0.2">
      <c r="D461" s="27"/>
      <c r="E461" s="27"/>
      <c r="F461" s="27"/>
      <c r="G461" s="27"/>
      <c r="H461" s="27"/>
      <c r="I461" s="27"/>
      <c r="J461" s="27"/>
      <c r="L461" s="11"/>
      <c r="M461" s="11"/>
      <c r="N461" s="11"/>
      <c r="O461" s="11"/>
      <c r="P461" s="11"/>
      <c r="T461" s="3"/>
    </row>
    <row r="462" spans="4:20" ht="12.75" customHeight="1" x14ac:dyDescent="0.2">
      <c r="D462" s="27"/>
      <c r="E462" s="27"/>
      <c r="F462" s="27"/>
      <c r="G462" s="27"/>
      <c r="H462" s="27"/>
      <c r="I462" s="27"/>
      <c r="J462" s="27"/>
      <c r="L462" s="11"/>
      <c r="M462" s="11"/>
      <c r="N462" s="11"/>
      <c r="O462" s="11"/>
      <c r="P462" s="11"/>
      <c r="T462" s="3"/>
    </row>
    <row r="463" spans="4:20" ht="12.75" customHeight="1" x14ac:dyDescent="0.2">
      <c r="D463" s="27"/>
      <c r="E463" s="27"/>
      <c r="F463" s="27"/>
      <c r="G463" s="27"/>
      <c r="H463" s="27"/>
      <c r="I463" s="27"/>
      <c r="J463" s="27"/>
      <c r="L463" s="11"/>
      <c r="M463" s="11"/>
      <c r="N463" s="11"/>
      <c r="O463" s="11"/>
      <c r="P463" s="11"/>
      <c r="T463" s="3"/>
    </row>
    <row r="464" spans="4:20" ht="12.75" customHeight="1" x14ac:dyDescent="0.2">
      <c r="D464" s="27"/>
      <c r="E464" s="27"/>
      <c r="F464" s="27"/>
      <c r="G464" s="27"/>
      <c r="H464" s="27"/>
      <c r="I464" s="27"/>
      <c r="J464" s="27"/>
      <c r="L464" s="11"/>
      <c r="M464" s="11"/>
      <c r="N464" s="11"/>
      <c r="O464" s="11"/>
      <c r="P464" s="11"/>
      <c r="T464" s="3"/>
    </row>
    <row r="465" spans="4:20" ht="12.75" customHeight="1" x14ac:dyDescent="0.2">
      <c r="D465" s="27"/>
      <c r="E465" s="27"/>
      <c r="F465" s="27"/>
      <c r="G465" s="27"/>
      <c r="H465" s="27"/>
      <c r="I465" s="27"/>
      <c r="J465" s="27"/>
      <c r="L465" s="11"/>
      <c r="M465" s="11"/>
      <c r="N465" s="11"/>
      <c r="O465" s="11"/>
      <c r="P465" s="11"/>
      <c r="T465" s="3"/>
    </row>
    <row r="466" spans="4:20" ht="12.75" customHeight="1" x14ac:dyDescent="0.2">
      <c r="D466" s="27"/>
      <c r="E466" s="27"/>
      <c r="F466" s="27"/>
      <c r="G466" s="27"/>
      <c r="H466" s="27"/>
      <c r="I466" s="27"/>
      <c r="J466" s="27"/>
      <c r="L466" s="11"/>
      <c r="M466" s="11"/>
      <c r="N466" s="11"/>
      <c r="O466" s="11"/>
      <c r="P466" s="11"/>
      <c r="T466" s="3"/>
    </row>
    <row r="467" spans="4:20" ht="12.75" customHeight="1" x14ac:dyDescent="0.2">
      <c r="D467" s="27"/>
      <c r="E467" s="27"/>
      <c r="F467" s="27"/>
      <c r="G467" s="27"/>
      <c r="H467" s="27"/>
      <c r="I467" s="27"/>
      <c r="J467" s="27"/>
      <c r="L467" s="11"/>
      <c r="M467" s="11"/>
      <c r="N467" s="11"/>
      <c r="O467" s="11"/>
      <c r="P467" s="11"/>
      <c r="T467" s="3"/>
    </row>
    <row r="468" spans="4:20" ht="12.75" customHeight="1" x14ac:dyDescent="0.2">
      <c r="D468" s="27"/>
      <c r="E468" s="27"/>
      <c r="F468" s="27"/>
      <c r="G468" s="27"/>
      <c r="H468" s="27"/>
      <c r="I468" s="27"/>
      <c r="J468" s="27"/>
      <c r="L468" s="11"/>
      <c r="M468" s="11"/>
      <c r="N468" s="11"/>
      <c r="O468" s="11"/>
      <c r="P468" s="11"/>
      <c r="T468" s="3"/>
    </row>
    <row r="469" spans="4:20" ht="12.75" customHeight="1" x14ac:dyDescent="0.2">
      <c r="D469" s="27"/>
      <c r="E469" s="27"/>
      <c r="F469" s="27"/>
      <c r="G469" s="27"/>
      <c r="H469" s="27"/>
      <c r="I469" s="27"/>
      <c r="J469" s="27"/>
      <c r="L469" s="11"/>
      <c r="M469" s="11"/>
      <c r="N469" s="11"/>
      <c r="O469" s="11"/>
      <c r="P469" s="11"/>
      <c r="T469" s="3"/>
    </row>
    <row r="470" spans="4:20" ht="12.75" customHeight="1" x14ac:dyDescent="0.2">
      <c r="D470" s="27"/>
      <c r="E470" s="27"/>
      <c r="F470" s="27"/>
      <c r="G470" s="27"/>
      <c r="H470" s="27"/>
      <c r="I470" s="27"/>
      <c r="J470" s="27"/>
      <c r="L470" s="11"/>
      <c r="M470" s="11"/>
      <c r="N470" s="11"/>
      <c r="O470" s="11"/>
      <c r="P470" s="11"/>
      <c r="T470" s="3"/>
    </row>
    <row r="471" spans="4:20" ht="12.75" customHeight="1" x14ac:dyDescent="0.2">
      <c r="D471" s="27"/>
      <c r="E471" s="27"/>
      <c r="F471" s="27"/>
      <c r="G471" s="27"/>
      <c r="H471" s="27"/>
      <c r="I471" s="27"/>
      <c r="J471" s="27"/>
      <c r="L471" s="11"/>
      <c r="M471" s="11"/>
      <c r="N471" s="11"/>
      <c r="O471" s="11"/>
      <c r="P471" s="11"/>
      <c r="T471" s="3"/>
    </row>
    <row r="472" spans="4:20" ht="12.75" customHeight="1" x14ac:dyDescent="0.2">
      <c r="D472" s="27"/>
      <c r="E472" s="27"/>
      <c r="F472" s="27"/>
      <c r="G472" s="27"/>
      <c r="H472" s="27"/>
      <c r="I472" s="27"/>
      <c r="J472" s="27"/>
      <c r="L472" s="11"/>
      <c r="M472" s="11"/>
      <c r="N472" s="11"/>
      <c r="O472" s="11"/>
      <c r="P472" s="11"/>
      <c r="T472" s="3"/>
    </row>
    <row r="473" spans="4:20" ht="12.75" customHeight="1" x14ac:dyDescent="0.2">
      <c r="D473" s="27"/>
      <c r="E473" s="27"/>
      <c r="F473" s="27"/>
      <c r="G473" s="27"/>
      <c r="H473" s="27"/>
      <c r="I473" s="27"/>
      <c r="J473" s="27"/>
      <c r="L473" s="11"/>
      <c r="M473" s="11"/>
      <c r="N473" s="11"/>
      <c r="O473" s="11"/>
      <c r="P473" s="11"/>
      <c r="T473" s="3"/>
    </row>
    <row r="474" spans="4:20" ht="12.75" customHeight="1" x14ac:dyDescent="0.2">
      <c r="D474" s="27"/>
      <c r="E474" s="27"/>
      <c r="F474" s="27"/>
      <c r="G474" s="27"/>
      <c r="H474" s="27"/>
      <c r="I474" s="27"/>
      <c r="J474" s="27"/>
      <c r="L474" s="11"/>
      <c r="M474" s="11"/>
      <c r="N474" s="11"/>
      <c r="O474" s="11"/>
      <c r="P474" s="11"/>
      <c r="T474" s="3"/>
    </row>
    <row r="475" spans="4:20" ht="12.75" customHeight="1" x14ac:dyDescent="0.2">
      <c r="D475" s="27"/>
      <c r="E475" s="27"/>
      <c r="F475" s="27"/>
      <c r="G475" s="27"/>
      <c r="H475" s="27"/>
      <c r="I475" s="27"/>
      <c r="J475" s="27"/>
      <c r="L475" s="11"/>
      <c r="M475" s="11"/>
      <c r="N475" s="11"/>
      <c r="O475" s="11"/>
      <c r="P475" s="11"/>
      <c r="T475" s="3"/>
    </row>
    <row r="476" spans="4:20" ht="12.75" customHeight="1" x14ac:dyDescent="0.2">
      <c r="D476" s="27"/>
      <c r="E476" s="27"/>
      <c r="F476" s="27"/>
      <c r="G476" s="27"/>
      <c r="H476" s="27"/>
      <c r="I476" s="27"/>
      <c r="J476" s="27"/>
      <c r="L476" s="11"/>
      <c r="M476" s="11"/>
      <c r="N476" s="11"/>
      <c r="O476" s="11"/>
      <c r="P476" s="11"/>
      <c r="T476" s="3"/>
    </row>
    <row r="477" spans="4:20" ht="12.75" customHeight="1" x14ac:dyDescent="0.2">
      <c r="D477" s="27"/>
      <c r="E477" s="27"/>
      <c r="F477" s="27"/>
      <c r="G477" s="27"/>
      <c r="H477" s="27"/>
      <c r="I477" s="27"/>
      <c r="J477" s="27"/>
      <c r="L477" s="11"/>
      <c r="M477" s="11"/>
      <c r="N477" s="11"/>
      <c r="O477" s="11"/>
      <c r="P477" s="11"/>
      <c r="T477" s="3"/>
    </row>
    <row r="478" spans="4:20" ht="12.75" customHeight="1" x14ac:dyDescent="0.2">
      <c r="D478" s="27"/>
      <c r="E478" s="27"/>
      <c r="F478" s="27"/>
      <c r="G478" s="27"/>
      <c r="H478" s="27"/>
      <c r="I478" s="27"/>
      <c r="J478" s="27"/>
      <c r="L478" s="11"/>
      <c r="M478" s="11"/>
      <c r="N478" s="11"/>
      <c r="O478" s="11"/>
      <c r="P478" s="11"/>
      <c r="T478" s="3"/>
    </row>
    <row r="479" spans="4:20" ht="12.75" customHeight="1" x14ac:dyDescent="0.2">
      <c r="D479" s="27"/>
      <c r="E479" s="27"/>
      <c r="F479" s="27"/>
      <c r="G479" s="27"/>
      <c r="H479" s="27"/>
      <c r="I479" s="27"/>
      <c r="J479" s="27"/>
      <c r="L479" s="11"/>
      <c r="M479" s="11"/>
      <c r="N479" s="11"/>
      <c r="O479" s="11"/>
      <c r="P479" s="11"/>
      <c r="T479" s="3"/>
    </row>
    <row r="480" spans="4:20" ht="12.75" customHeight="1" x14ac:dyDescent="0.2">
      <c r="D480" s="27"/>
      <c r="E480" s="27"/>
      <c r="F480" s="27"/>
      <c r="G480" s="27"/>
      <c r="H480" s="27"/>
      <c r="I480" s="27"/>
      <c r="J480" s="27"/>
      <c r="L480" s="11"/>
      <c r="M480" s="11"/>
      <c r="N480" s="11"/>
      <c r="O480" s="11"/>
      <c r="P480" s="11"/>
      <c r="T480" s="3"/>
    </row>
    <row r="481" spans="4:20" ht="12.75" customHeight="1" x14ac:dyDescent="0.2">
      <c r="D481" s="27"/>
      <c r="E481" s="27"/>
      <c r="F481" s="27"/>
      <c r="G481" s="27"/>
      <c r="H481" s="27"/>
      <c r="I481" s="27"/>
      <c r="J481" s="27"/>
      <c r="L481" s="11"/>
      <c r="M481" s="11"/>
      <c r="N481" s="11"/>
      <c r="O481" s="11"/>
      <c r="P481" s="11"/>
      <c r="T481" s="3"/>
    </row>
    <row r="482" spans="4:20" ht="12.75" customHeight="1" x14ac:dyDescent="0.2">
      <c r="D482" s="27"/>
      <c r="E482" s="27"/>
      <c r="F482" s="27"/>
      <c r="G482" s="27"/>
      <c r="H482" s="27"/>
      <c r="I482" s="27"/>
      <c r="J482" s="27"/>
      <c r="L482" s="11"/>
      <c r="M482" s="11"/>
      <c r="N482" s="11"/>
      <c r="O482" s="11"/>
      <c r="P482" s="11"/>
      <c r="T482" s="3"/>
    </row>
    <row r="483" spans="4:20" ht="12.75" customHeight="1" x14ac:dyDescent="0.2">
      <c r="D483" s="27"/>
      <c r="E483" s="27"/>
      <c r="F483" s="27"/>
      <c r="G483" s="27"/>
      <c r="H483" s="27"/>
      <c r="I483" s="27"/>
      <c r="J483" s="27"/>
      <c r="L483" s="11"/>
      <c r="M483" s="11"/>
      <c r="N483" s="11"/>
      <c r="O483" s="11"/>
      <c r="P483" s="11"/>
      <c r="T483" s="3"/>
    </row>
    <row r="484" spans="4:20" ht="12.75" customHeight="1" x14ac:dyDescent="0.2">
      <c r="D484" s="27"/>
      <c r="E484" s="27"/>
      <c r="F484" s="27"/>
      <c r="G484" s="27"/>
      <c r="H484" s="27"/>
      <c r="I484" s="27"/>
      <c r="J484" s="27"/>
      <c r="L484" s="11"/>
      <c r="M484" s="11"/>
      <c r="N484" s="11"/>
      <c r="O484" s="11"/>
      <c r="P484" s="11"/>
      <c r="T484" s="3"/>
    </row>
    <row r="485" spans="4:20" ht="12.75" customHeight="1" x14ac:dyDescent="0.2">
      <c r="D485" s="27"/>
      <c r="E485" s="27"/>
      <c r="F485" s="27"/>
      <c r="G485" s="27"/>
      <c r="H485" s="27"/>
      <c r="I485" s="27"/>
      <c r="J485" s="27"/>
      <c r="L485" s="11"/>
      <c r="M485" s="11"/>
      <c r="N485" s="11"/>
      <c r="O485" s="11"/>
      <c r="P485" s="11"/>
      <c r="T485" s="3"/>
    </row>
    <row r="486" spans="4:20" ht="12.75" customHeight="1" x14ac:dyDescent="0.2">
      <c r="D486" s="27"/>
      <c r="E486" s="27"/>
      <c r="F486" s="27"/>
      <c r="G486" s="27"/>
      <c r="H486" s="27"/>
      <c r="I486" s="27"/>
      <c r="J486" s="27"/>
      <c r="L486" s="11"/>
      <c r="M486" s="11"/>
      <c r="N486" s="11"/>
      <c r="O486" s="11"/>
      <c r="P486" s="11"/>
      <c r="T486" s="3"/>
    </row>
    <row r="487" spans="4:20" ht="12.75" customHeight="1" x14ac:dyDescent="0.2">
      <c r="D487" s="27"/>
      <c r="E487" s="27"/>
      <c r="F487" s="27"/>
      <c r="G487" s="27"/>
      <c r="H487" s="27"/>
      <c r="I487" s="27"/>
      <c r="J487" s="27"/>
      <c r="L487" s="11"/>
      <c r="M487" s="11"/>
      <c r="N487" s="11"/>
      <c r="O487" s="11"/>
      <c r="P487" s="11"/>
      <c r="T487" s="3"/>
    </row>
    <row r="488" spans="4:20" ht="12.75" customHeight="1" x14ac:dyDescent="0.2">
      <c r="D488" s="27"/>
      <c r="E488" s="27"/>
      <c r="F488" s="27"/>
      <c r="G488" s="27"/>
      <c r="H488" s="27"/>
      <c r="I488" s="27"/>
      <c r="J488" s="27"/>
      <c r="L488" s="11"/>
      <c r="M488" s="11"/>
      <c r="N488" s="11"/>
      <c r="O488" s="11"/>
      <c r="P488" s="11"/>
      <c r="T488" s="3"/>
    </row>
    <row r="489" spans="4:20" ht="12.75" customHeight="1" x14ac:dyDescent="0.2">
      <c r="D489" s="27"/>
      <c r="E489" s="27"/>
      <c r="F489" s="27"/>
      <c r="G489" s="27"/>
      <c r="H489" s="27"/>
      <c r="I489" s="27"/>
      <c r="J489" s="27"/>
      <c r="L489" s="11"/>
      <c r="M489" s="11"/>
      <c r="N489" s="11"/>
      <c r="O489" s="11"/>
      <c r="P489" s="11"/>
      <c r="T489" s="3"/>
    </row>
    <row r="490" spans="4:20" ht="12.75" customHeight="1" x14ac:dyDescent="0.2">
      <c r="D490" s="27"/>
      <c r="E490" s="27"/>
      <c r="F490" s="27"/>
      <c r="G490" s="27"/>
      <c r="H490" s="27"/>
      <c r="I490" s="27"/>
      <c r="J490" s="27"/>
      <c r="L490" s="11"/>
      <c r="M490" s="11"/>
      <c r="N490" s="11"/>
      <c r="O490" s="11"/>
      <c r="P490" s="11"/>
      <c r="T490" s="3"/>
    </row>
    <row r="491" spans="4:20" ht="12.75" customHeight="1" x14ac:dyDescent="0.2">
      <c r="D491" s="27"/>
      <c r="E491" s="27"/>
      <c r="F491" s="27"/>
      <c r="G491" s="27"/>
      <c r="H491" s="27"/>
      <c r="I491" s="27"/>
      <c r="J491" s="27"/>
      <c r="L491" s="11"/>
      <c r="M491" s="11"/>
      <c r="N491" s="11"/>
      <c r="O491" s="11"/>
      <c r="P491" s="11"/>
      <c r="T491" s="3"/>
    </row>
    <row r="492" spans="4:20" ht="12.75" customHeight="1" x14ac:dyDescent="0.2">
      <c r="D492" s="27"/>
      <c r="E492" s="27"/>
      <c r="F492" s="27"/>
      <c r="G492" s="27"/>
      <c r="H492" s="27"/>
      <c r="I492" s="27"/>
      <c r="J492" s="27"/>
      <c r="L492" s="11"/>
      <c r="M492" s="11"/>
      <c r="N492" s="11"/>
      <c r="O492" s="11"/>
      <c r="P492" s="11"/>
      <c r="T492" s="3"/>
    </row>
    <row r="493" spans="4:20" ht="12.75" customHeight="1" x14ac:dyDescent="0.2">
      <c r="D493" s="27"/>
      <c r="E493" s="27"/>
      <c r="F493" s="27"/>
      <c r="G493" s="27"/>
      <c r="H493" s="27"/>
      <c r="I493" s="27"/>
      <c r="J493" s="27"/>
      <c r="L493" s="11"/>
      <c r="M493" s="11"/>
      <c r="N493" s="11"/>
      <c r="O493" s="11"/>
      <c r="P493" s="11"/>
      <c r="T493" s="3"/>
    </row>
    <row r="494" spans="4:20" ht="12.75" customHeight="1" x14ac:dyDescent="0.2">
      <c r="D494" s="27"/>
      <c r="E494" s="27"/>
      <c r="F494" s="27"/>
      <c r="G494" s="27"/>
      <c r="H494" s="27"/>
      <c r="I494" s="27"/>
      <c r="J494" s="27"/>
      <c r="L494" s="11"/>
      <c r="M494" s="11"/>
      <c r="N494" s="11"/>
      <c r="O494" s="11"/>
      <c r="P494" s="11"/>
      <c r="T494" s="3"/>
    </row>
    <row r="495" spans="4:20" ht="12.75" customHeight="1" x14ac:dyDescent="0.2">
      <c r="D495" s="27"/>
      <c r="E495" s="27"/>
      <c r="F495" s="27"/>
      <c r="G495" s="27"/>
      <c r="H495" s="27"/>
      <c r="I495" s="27"/>
      <c r="J495" s="27"/>
      <c r="L495" s="11"/>
      <c r="M495" s="11"/>
      <c r="N495" s="11"/>
      <c r="O495" s="11"/>
      <c r="P495" s="11"/>
      <c r="T495" s="3"/>
    </row>
    <row r="496" spans="4:20" ht="12.75" customHeight="1" x14ac:dyDescent="0.2">
      <c r="D496" s="27"/>
      <c r="E496" s="27"/>
      <c r="F496" s="27"/>
      <c r="G496" s="27"/>
      <c r="H496" s="27"/>
      <c r="I496" s="27"/>
      <c r="J496" s="27"/>
      <c r="L496" s="11"/>
      <c r="M496" s="11"/>
      <c r="N496" s="11"/>
      <c r="O496" s="11"/>
      <c r="P496" s="11"/>
      <c r="T496" s="3"/>
    </row>
    <row r="497" spans="4:20" ht="12.75" customHeight="1" x14ac:dyDescent="0.2">
      <c r="D497" s="27"/>
      <c r="E497" s="27"/>
      <c r="F497" s="27"/>
      <c r="G497" s="27"/>
      <c r="H497" s="27"/>
      <c r="I497" s="27"/>
      <c r="J497" s="27"/>
      <c r="L497" s="11"/>
      <c r="M497" s="11"/>
      <c r="N497" s="11"/>
      <c r="O497" s="11"/>
      <c r="P497" s="11"/>
      <c r="T497" s="3"/>
    </row>
    <row r="498" spans="4:20" ht="12.75" customHeight="1" x14ac:dyDescent="0.2">
      <c r="D498" s="27"/>
      <c r="E498" s="27"/>
      <c r="F498" s="27"/>
      <c r="G498" s="27"/>
      <c r="H498" s="27"/>
      <c r="I498" s="27"/>
      <c r="J498" s="27"/>
      <c r="L498" s="11"/>
      <c r="M498" s="11"/>
      <c r="N498" s="11"/>
      <c r="O498" s="11"/>
      <c r="P498" s="11"/>
      <c r="T498" s="3"/>
    </row>
    <row r="499" spans="4:20" ht="12.75" customHeight="1" x14ac:dyDescent="0.2">
      <c r="D499" s="27"/>
      <c r="E499" s="27"/>
      <c r="F499" s="27"/>
      <c r="G499" s="27"/>
      <c r="H499" s="27"/>
      <c r="I499" s="27"/>
      <c r="J499" s="27"/>
      <c r="L499" s="11"/>
      <c r="M499" s="11"/>
      <c r="N499" s="11"/>
      <c r="O499" s="11"/>
      <c r="P499" s="11"/>
      <c r="T499" s="3"/>
    </row>
    <row r="500" spans="4:20" ht="12.75" customHeight="1" x14ac:dyDescent="0.2">
      <c r="D500" s="27"/>
      <c r="E500" s="27"/>
      <c r="F500" s="27"/>
      <c r="G500" s="27"/>
      <c r="H500" s="27"/>
      <c r="I500" s="27"/>
      <c r="J500" s="27"/>
      <c r="L500" s="11"/>
      <c r="M500" s="11"/>
      <c r="N500" s="11"/>
      <c r="O500" s="11"/>
      <c r="P500" s="11"/>
      <c r="T500" s="3"/>
    </row>
    <row r="501" spans="4:20" ht="12.75" customHeight="1" x14ac:dyDescent="0.2">
      <c r="D501" s="27"/>
      <c r="E501" s="27"/>
      <c r="F501" s="27"/>
      <c r="G501" s="27"/>
      <c r="H501" s="27"/>
      <c r="I501" s="27"/>
      <c r="J501" s="27"/>
      <c r="L501" s="11"/>
      <c r="M501" s="11"/>
      <c r="N501" s="11"/>
      <c r="O501" s="11"/>
      <c r="P501" s="11"/>
      <c r="T501" s="3"/>
    </row>
    <row r="502" spans="4:20" ht="12.75" customHeight="1" x14ac:dyDescent="0.2">
      <c r="D502" s="27"/>
      <c r="E502" s="27"/>
      <c r="F502" s="27"/>
      <c r="G502" s="27"/>
      <c r="H502" s="27"/>
      <c r="I502" s="27"/>
      <c r="J502" s="27"/>
      <c r="L502" s="11"/>
      <c r="M502" s="11"/>
      <c r="N502" s="11"/>
      <c r="O502" s="11"/>
      <c r="P502" s="11"/>
      <c r="T502" s="3"/>
    </row>
    <row r="503" spans="4:20" ht="12.75" customHeight="1" x14ac:dyDescent="0.2">
      <c r="D503" s="27"/>
      <c r="E503" s="27"/>
      <c r="F503" s="27"/>
      <c r="G503" s="27"/>
      <c r="H503" s="27"/>
      <c r="I503" s="27"/>
      <c r="J503" s="27"/>
      <c r="L503" s="11"/>
      <c r="M503" s="11"/>
      <c r="N503" s="11"/>
      <c r="O503" s="11"/>
      <c r="P503" s="11"/>
      <c r="T503" s="3"/>
    </row>
    <row r="504" spans="4:20" ht="12.75" customHeight="1" x14ac:dyDescent="0.2">
      <c r="D504" s="27"/>
      <c r="E504" s="27"/>
      <c r="F504" s="27"/>
      <c r="G504" s="27"/>
      <c r="H504" s="27"/>
      <c r="I504" s="27"/>
      <c r="J504" s="27"/>
      <c r="L504" s="11"/>
      <c r="M504" s="11"/>
      <c r="N504" s="11"/>
      <c r="O504" s="11"/>
      <c r="P504" s="11"/>
      <c r="T504" s="3"/>
    </row>
    <row r="505" spans="4:20" ht="12.75" customHeight="1" x14ac:dyDescent="0.2">
      <c r="D505" s="27"/>
      <c r="E505" s="27"/>
      <c r="F505" s="27"/>
      <c r="G505" s="27"/>
      <c r="H505" s="27"/>
      <c r="I505" s="27"/>
      <c r="J505" s="27"/>
      <c r="L505" s="11"/>
      <c r="M505" s="11"/>
      <c r="N505" s="11"/>
      <c r="O505" s="11"/>
      <c r="P505" s="11"/>
      <c r="T505" s="3"/>
    </row>
    <row r="506" spans="4:20" ht="12.75" customHeight="1" x14ac:dyDescent="0.2">
      <c r="D506" s="27"/>
      <c r="E506" s="27"/>
      <c r="F506" s="27"/>
      <c r="G506" s="27"/>
      <c r="H506" s="27"/>
      <c r="I506" s="27"/>
      <c r="J506" s="27"/>
      <c r="L506" s="11"/>
      <c r="M506" s="11"/>
      <c r="N506" s="11"/>
      <c r="O506" s="11"/>
      <c r="P506" s="11"/>
      <c r="T506" s="3"/>
    </row>
    <row r="507" spans="4:20" ht="12.75" customHeight="1" x14ac:dyDescent="0.2">
      <c r="D507" s="27"/>
      <c r="E507" s="27"/>
      <c r="F507" s="27"/>
      <c r="G507" s="27"/>
      <c r="H507" s="27"/>
      <c r="I507" s="27"/>
      <c r="J507" s="27"/>
      <c r="L507" s="11"/>
      <c r="M507" s="11"/>
      <c r="N507" s="11"/>
      <c r="O507" s="11"/>
      <c r="P507" s="11"/>
      <c r="T507" s="3"/>
    </row>
    <row r="508" spans="4:20" ht="12.75" customHeight="1" x14ac:dyDescent="0.2">
      <c r="D508" s="27"/>
      <c r="E508" s="27"/>
      <c r="F508" s="27"/>
      <c r="G508" s="27"/>
      <c r="H508" s="27"/>
      <c r="I508" s="27"/>
      <c r="J508" s="27"/>
      <c r="L508" s="11"/>
      <c r="M508" s="11"/>
      <c r="N508" s="11"/>
      <c r="O508" s="11"/>
      <c r="P508" s="11"/>
      <c r="T508" s="3"/>
    </row>
    <row r="509" spans="4:20" ht="12.75" customHeight="1" x14ac:dyDescent="0.2">
      <c r="D509" s="27"/>
      <c r="E509" s="27"/>
      <c r="F509" s="27"/>
      <c r="G509" s="27"/>
      <c r="H509" s="27"/>
      <c r="I509" s="27"/>
      <c r="J509" s="27"/>
      <c r="L509" s="11"/>
      <c r="M509" s="11"/>
      <c r="N509" s="11"/>
      <c r="O509" s="11"/>
      <c r="P509" s="11"/>
      <c r="T509" s="3"/>
    </row>
    <row r="510" spans="4:20" ht="12.75" customHeight="1" x14ac:dyDescent="0.2">
      <c r="D510" s="27"/>
      <c r="E510" s="27"/>
      <c r="F510" s="27"/>
      <c r="G510" s="27"/>
      <c r="H510" s="27"/>
      <c r="I510" s="27"/>
      <c r="J510" s="27"/>
      <c r="L510" s="11"/>
      <c r="M510" s="11"/>
      <c r="N510" s="11"/>
      <c r="O510" s="11"/>
      <c r="P510" s="11"/>
      <c r="T510" s="3"/>
    </row>
    <row r="511" spans="4:20" ht="12.75" customHeight="1" x14ac:dyDescent="0.2">
      <c r="D511" s="27"/>
      <c r="E511" s="27"/>
      <c r="F511" s="27"/>
      <c r="G511" s="27"/>
      <c r="H511" s="27"/>
      <c r="I511" s="27"/>
      <c r="J511" s="27"/>
      <c r="L511" s="11"/>
      <c r="M511" s="11"/>
      <c r="N511" s="11"/>
      <c r="O511" s="11"/>
      <c r="P511" s="11"/>
      <c r="T511" s="3"/>
    </row>
    <row r="512" spans="4:20" ht="12.75" customHeight="1" x14ac:dyDescent="0.2">
      <c r="D512" s="27"/>
      <c r="E512" s="27"/>
      <c r="F512" s="27"/>
      <c r="G512" s="27"/>
      <c r="H512" s="27"/>
      <c r="I512" s="27"/>
      <c r="J512" s="27"/>
      <c r="L512" s="11"/>
      <c r="M512" s="11"/>
      <c r="N512" s="11"/>
      <c r="O512" s="11"/>
      <c r="P512" s="11"/>
      <c r="T512" s="3"/>
    </row>
    <row r="513" spans="4:20" ht="12.75" customHeight="1" x14ac:dyDescent="0.2">
      <c r="D513" s="27"/>
      <c r="E513" s="27"/>
      <c r="F513" s="27"/>
      <c r="G513" s="27"/>
      <c r="H513" s="27"/>
      <c r="I513" s="27"/>
      <c r="J513" s="27"/>
      <c r="L513" s="11"/>
      <c r="M513" s="11"/>
      <c r="N513" s="11"/>
      <c r="O513" s="11"/>
      <c r="P513" s="11"/>
      <c r="T513" s="3"/>
    </row>
    <row r="514" spans="4:20" ht="12.75" customHeight="1" x14ac:dyDescent="0.2">
      <c r="D514" s="27"/>
      <c r="E514" s="27"/>
      <c r="F514" s="27"/>
      <c r="G514" s="27"/>
      <c r="H514" s="27"/>
      <c r="I514" s="27"/>
      <c r="J514" s="27"/>
      <c r="L514" s="11"/>
      <c r="M514" s="11"/>
      <c r="N514" s="11"/>
      <c r="O514" s="11"/>
      <c r="P514" s="11"/>
      <c r="T514" s="3"/>
    </row>
    <row r="515" spans="4:20" ht="12.75" customHeight="1" x14ac:dyDescent="0.2">
      <c r="D515" s="27"/>
      <c r="E515" s="27"/>
      <c r="F515" s="27"/>
      <c r="G515" s="27"/>
      <c r="H515" s="27"/>
      <c r="I515" s="27"/>
      <c r="J515" s="27"/>
      <c r="L515" s="11"/>
      <c r="M515" s="11"/>
      <c r="N515" s="11"/>
      <c r="O515" s="11"/>
      <c r="P515" s="11"/>
      <c r="T515" s="3"/>
    </row>
    <row r="516" spans="4:20" ht="12.75" customHeight="1" x14ac:dyDescent="0.2">
      <c r="D516" s="27"/>
      <c r="E516" s="27"/>
      <c r="F516" s="27"/>
      <c r="G516" s="27"/>
      <c r="H516" s="27"/>
      <c r="I516" s="27"/>
      <c r="J516" s="27"/>
      <c r="L516" s="11"/>
      <c r="M516" s="11"/>
      <c r="N516" s="11"/>
      <c r="O516" s="11"/>
      <c r="P516" s="11"/>
      <c r="T516" s="3"/>
    </row>
    <row r="517" spans="4:20" ht="12.75" customHeight="1" x14ac:dyDescent="0.2">
      <c r="D517" s="27"/>
      <c r="E517" s="27"/>
      <c r="F517" s="27"/>
      <c r="G517" s="27"/>
      <c r="H517" s="27"/>
      <c r="I517" s="27"/>
      <c r="J517" s="27"/>
      <c r="L517" s="11"/>
      <c r="M517" s="11"/>
      <c r="N517" s="11"/>
      <c r="O517" s="11"/>
      <c r="P517" s="11"/>
      <c r="T517" s="3"/>
    </row>
    <row r="518" spans="4:20" ht="12.75" customHeight="1" x14ac:dyDescent="0.2">
      <c r="D518" s="27"/>
      <c r="E518" s="27"/>
      <c r="F518" s="27"/>
      <c r="G518" s="27"/>
      <c r="H518" s="27"/>
      <c r="I518" s="27"/>
      <c r="J518" s="27"/>
      <c r="L518" s="11"/>
      <c r="M518" s="11"/>
      <c r="N518" s="11"/>
      <c r="O518" s="11"/>
      <c r="P518" s="11"/>
      <c r="T518" s="3"/>
    </row>
    <row r="519" spans="4:20" ht="12.75" customHeight="1" x14ac:dyDescent="0.2">
      <c r="D519" s="27"/>
      <c r="E519" s="27"/>
      <c r="F519" s="27"/>
      <c r="G519" s="27"/>
      <c r="H519" s="27"/>
      <c r="I519" s="27"/>
      <c r="J519" s="27"/>
      <c r="L519" s="11"/>
      <c r="M519" s="11"/>
      <c r="N519" s="11"/>
      <c r="O519" s="11"/>
      <c r="P519" s="11"/>
      <c r="T519" s="3"/>
    </row>
    <row r="520" spans="4:20" ht="12.75" customHeight="1" x14ac:dyDescent="0.2">
      <c r="D520" s="27"/>
      <c r="E520" s="27"/>
      <c r="F520" s="27"/>
      <c r="G520" s="27"/>
      <c r="H520" s="27"/>
      <c r="I520" s="27"/>
      <c r="J520" s="27"/>
      <c r="L520" s="11"/>
      <c r="M520" s="11"/>
      <c r="N520" s="11"/>
      <c r="O520" s="11"/>
      <c r="P520" s="11"/>
      <c r="T520" s="3"/>
    </row>
    <row r="521" spans="4:20" ht="12.75" customHeight="1" x14ac:dyDescent="0.2">
      <c r="D521" s="27"/>
      <c r="E521" s="27"/>
      <c r="F521" s="27"/>
      <c r="G521" s="27"/>
      <c r="H521" s="27"/>
      <c r="I521" s="27"/>
      <c r="J521" s="27"/>
      <c r="L521" s="11"/>
      <c r="M521" s="11"/>
      <c r="N521" s="11"/>
      <c r="O521" s="11"/>
      <c r="P521" s="11"/>
      <c r="T521" s="3"/>
    </row>
    <row r="522" spans="4:20" ht="12.75" customHeight="1" x14ac:dyDescent="0.2">
      <c r="D522" s="27"/>
      <c r="E522" s="27"/>
      <c r="F522" s="27"/>
      <c r="G522" s="27"/>
      <c r="H522" s="27"/>
      <c r="I522" s="27"/>
      <c r="J522" s="27"/>
      <c r="L522" s="11"/>
      <c r="M522" s="11"/>
      <c r="N522" s="11"/>
      <c r="O522" s="11"/>
      <c r="P522" s="11"/>
      <c r="T522" s="3"/>
    </row>
    <row r="523" spans="4:20" ht="12.75" customHeight="1" x14ac:dyDescent="0.2">
      <c r="D523" s="27"/>
      <c r="E523" s="27"/>
      <c r="F523" s="27"/>
      <c r="G523" s="27"/>
      <c r="H523" s="27"/>
      <c r="I523" s="27"/>
      <c r="J523" s="27"/>
      <c r="L523" s="11"/>
      <c r="M523" s="11"/>
      <c r="N523" s="11"/>
      <c r="O523" s="11"/>
      <c r="P523" s="11"/>
      <c r="T523" s="3"/>
    </row>
    <row r="524" spans="4:20" ht="12.75" customHeight="1" x14ac:dyDescent="0.2">
      <c r="D524" s="27"/>
      <c r="E524" s="27"/>
      <c r="F524" s="27"/>
      <c r="G524" s="27"/>
      <c r="H524" s="27"/>
      <c r="I524" s="27"/>
      <c r="J524" s="27"/>
      <c r="L524" s="11"/>
      <c r="M524" s="11"/>
      <c r="N524" s="11"/>
      <c r="O524" s="11"/>
      <c r="P524" s="11"/>
      <c r="T524" s="3"/>
    </row>
    <row r="525" spans="4:20" ht="12.75" customHeight="1" x14ac:dyDescent="0.2">
      <c r="D525" s="27"/>
      <c r="E525" s="27"/>
      <c r="F525" s="27"/>
      <c r="G525" s="27"/>
      <c r="H525" s="27"/>
      <c r="I525" s="27"/>
      <c r="J525" s="27"/>
      <c r="L525" s="11"/>
      <c r="M525" s="11"/>
      <c r="N525" s="11"/>
      <c r="O525" s="11"/>
      <c r="P525" s="11"/>
      <c r="T525" s="3"/>
    </row>
    <row r="526" spans="4:20" ht="12.75" customHeight="1" x14ac:dyDescent="0.2">
      <c r="D526" s="27"/>
      <c r="E526" s="27"/>
      <c r="F526" s="27"/>
      <c r="G526" s="27"/>
      <c r="H526" s="27"/>
      <c r="I526" s="27"/>
      <c r="J526" s="27"/>
      <c r="L526" s="11"/>
      <c r="M526" s="11"/>
      <c r="N526" s="11"/>
      <c r="O526" s="11"/>
      <c r="P526" s="11"/>
      <c r="T526" s="3"/>
    </row>
    <row r="527" spans="4:20" ht="12.75" customHeight="1" x14ac:dyDescent="0.2">
      <c r="D527" s="27"/>
      <c r="E527" s="27"/>
      <c r="F527" s="27"/>
      <c r="G527" s="27"/>
      <c r="H527" s="27"/>
      <c r="I527" s="27"/>
      <c r="J527" s="27"/>
      <c r="L527" s="11"/>
      <c r="M527" s="11"/>
      <c r="N527" s="11"/>
      <c r="O527" s="11"/>
      <c r="P527" s="11"/>
      <c r="T527" s="3"/>
    </row>
    <row r="528" spans="4:20" ht="12.75" customHeight="1" x14ac:dyDescent="0.2">
      <c r="D528" s="27"/>
      <c r="E528" s="27"/>
      <c r="F528" s="27"/>
      <c r="G528" s="27"/>
      <c r="H528" s="27"/>
      <c r="I528" s="27"/>
      <c r="J528" s="27"/>
      <c r="L528" s="11"/>
      <c r="M528" s="11"/>
      <c r="N528" s="11"/>
      <c r="O528" s="11"/>
      <c r="P528" s="11"/>
      <c r="T528" s="3"/>
    </row>
    <row r="529" spans="4:20" ht="12.75" customHeight="1" x14ac:dyDescent="0.2">
      <c r="D529" s="27"/>
      <c r="E529" s="27"/>
      <c r="F529" s="27"/>
      <c r="G529" s="27"/>
      <c r="H529" s="27"/>
      <c r="I529" s="27"/>
      <c r="J529" s="27"/>
      <c r="L529" s="11"/>
      <c r="M529" s="11"/>
      <c r="N529" s="11"/>
      <c r="O529" s="11"/>
      <c r="P529" s="11"/>
      <c r="T529" s="3"/>
    </row>
    <row r="530" spans="4:20" ht="12.75" customHeight="1" x14ac:dyDescent="0.2">
      <c r="D530" s="27"/>
      <c r="E530" s="27"/>
      <c r="F530" s="27"/>
      <c r="G530" s="27"/>
      <c r="H530" s="27"/>
      <c r="I530" s="27"/>
      <c r="J530" s="27"/>
      <c r="L530" s="11"/>
      <c r="M530" s="11"/>
      <c r="N530" s="11"/>
      <c r="O530" s="11"/>
      <c r="P530" s="11"/>
      <c r="T530" s="3"/>
    </row>
    <row r="531" spans="4:20" ht="12.75" customHeight="1" x14ac:dyDescent="0.2">
      <c r="D531" s="27"/>
      <c r="E531" s="27"/>
      <c r="F531" s="27"/>
      <c r="G531" s="27"/>
      <c r="H531" s="27"/>
      <c r="I531" s="27"/>
      <c r="J531" s="27"/>
      <c r="L531" s="11"/>
      <c r="M531" s="11"/>
      <c r="N531" s="11"/>
      <c r="O531" s="11"/>
      <c r="P531" s="11"/>
      <c r="T531" s="3"/>
    </row>
    <row r="532" spans="4:20" ht="12.75" customHeight="1" x14ac:dyDescent="0.2">
      <c r="D532" s="27"/>
      <c r="E532" s="27"/>
      <c r="F532" s="27"/>
      <c r="G532" s="27"/>
      <c r="H532" s="27"/>
      <c r="I532" s="27"/>
      <c r="J532" s="27"/>
      <c r="L532" s="11"/>
      <c r="M532" s="11"/>
      <c r="N532" s="11"/>
      <c r="O532" s="11"/>
      <c r="P532" s="11"/>
      <c r="T532" s="3"/>
    </row>
    <row r="533" spans="4:20" ht="12.75" customHeight="1" x14ac:dyDescent="0.2">
      <c r="D533" s="27"/>
      <c r="E533" s="27"/>
      <c r="F533" s="27"/>
      <c r="G533" s="27"/>
      <c r="H533" s="27"/>
      <c r="I533" s="27"/>
      <c r="J533" s="27"/>
      <c r="L533" s="11"/>
      <c r="M533" s="11"/>
      <c r="N533" s="11"/>
      <c r="O533" s="11"/>
      <c r="P533" s="11"/>
      <c r="T533" s="3"/>
    </row>
    <row r="534" spans="4:20" ht="12.75" customHeight="1" x14ac:dyDescent="0.2">
      <c r="D534" s="27"/>
      <c r="E534" s="27"/>
      <c r="F534" s="27"/>
      <c r="G534" s="27"/>
      <c r="H534" s="27"/>
      <c r="I534" s="27"/>
      <c r="J534" s="27"/>
      <c r="L534" s="11"/>
      <c r="M534" s="11"/>
      <c r="N534" s="11"/>
      <c r="O534" s="11"/>
      <c r="P534" s="11"/>
      <c r="T534" s="3"/>
    </row>
    <row r="535" spans="4:20" ht="12.75" customHeight="1" x14ac:dyDescent="0.2">
      <c r="D535" s="27"/>
      <c r="E535" s="27"/>
      <c r="F535" s="27"/>
      <c r="G535" s="27"/>
      <c r="H535" s="27"/>
      <c r="I535" s="27"/>
      <c r="J535" s="27"/>
      <c r="L535" s="11"/>
      <c r="M535" s="11"/>
      <c r="N535" s="11"/>
      <c r="O535" s="11"/>
      <c r="P535" s="11"/>
      <c r="T535" s="3"/>
    </row>
    <row r="536" spans="4:20" ht="12.75" customHeight="1" x14ac:dyDescent="0.2">
      <c r="D536" s="27"/>
      <c r="E536" s="27"/>
      <c r="F536" s="27"/>
      <c r="G536" s="27"/>
      <c r="H536" s="27"/>
      <c r="I536" s="27"/>
      <c r="J536" s="27"/>
      <c r="L536" s="11"/>
      <c r="M536" s="11"/>
      <c r="N536" s="11"/>
      <c r="O536" s="11"/>
      <c r="P536" s="11"/>
      <c r="T536" s="3"/>
    </row>
    <row r="537" spans="4:20" ht="12.75" customHeight="1" x14ac:dyDescent="0.2">
      <c r="D537" s="27"/>
      <c r="E537" s="27"/>
      <c r="F537" s="27"/>
      <c r="G537" s="27"/>
      <c r="H537" s="27"/>
      <c r="I537" s="27"/>
      <c r="J537" s="27"/>
      <c r="L537" s="11"/>
      <c r="M537" s="11"/>
      <c r="N537" s="11"/>
      <c r="O537" s="11"/>
      <c r="P537" s="11"/>
      <c r="T537" s="3"/>
    </row>
    <row r="538" spans="4:20" ht="12.75" customHeight="1" x14ac:dyDescent="0.2">
      <c r="D538" s="27"/>
      <c r="E538" s="27"/>
      <c r="F538" s="27"/>
      <c r="G538" s="27"/>
      <c r="H538" s="27"/>
      <c r="I538" s="27"/>
      <c r="J538" s="27"/>
      <c r="L538" s="11"/>
      <c r="M538" s="11"/>
      <c r="N538" s="11"/>
      <c r="O538" s="11"/>
      <c r="P538" s="11"/>
      <c r="T538" s="3"/>
    </row>
    <row r="539" spans="4:20" ht="12.75" customHeight="1" x14ac:dyDescent="0.2">
      <c r="D539" s="27"/>
      <c r="E539" s="27"/>
      <c r="F539" s="27"/>
      <c r="G539" s="27"/>
      <c r="H539" s="27"/>
      <c r="I539" s="27"/>
      <c r="J539" s="27"/>
      <c r="L539" s="11"/>
      <c r="M539" s="11"/>
      <c r="N539" s="11"/>
      <c r="O539" s="11"/>
      <c r="P539" s="11"/>
      <c r="T539" s="3"/>
    </row>
    <row r="540" spans="4:20" ht="12.75" customHeight="1" x14ac:dyDescent="0.2">
      <c r="D540" s="27"/>
      <c r="E540" s="27"/>
      <c r="F540" s="27"/>
      <c r="G540" s="27"/>
      <c r="H540" s="27"/>
      <c r="I540" s="27"/>
      <c r="J540" s="27"/>
      <c r="L540" s="11"/>
      <c r="M540" s="11"/>
      <c r="N540" s="11"/>
      <c r="O540" s="11"/>
      <c r="P540" s="11"/>
      <c r="T540" s="3"/>
    </row>
    <row r="541" spans="4:20" ht="12.75" customHeight="1" x14ac:dyDescent="0.2">
      <c r="D541" s="27"/>
      <c r="E541" s="27"/>
      <c r="F541" s="27"/>
      <c r="G541" s="27"/>
      <c r="H541" s="27"/>
      <c r="I541" s="27"/>
      <c r="J541" s="27"/>
      <c r="L541" s="11"/>
      <c r="M541" s="11"/>
      <c r="N541" s="11"/>
      <c r="O541" s="11"/>
      <c r="P541" s="11"/>
      <c r="T541" s="3"/>
    </row>
    <row r="542" spans="4:20" ht="12.75" customHeight="1" x14ac:dyDescent="0.2">
      <c r="D542" s="27"/>
      <c r="E542" s="27"/>
      <c r="F542" s="27"/>
      <c r="G542" s="27"/>
      <c r="H542" s="27"/>
      <c r="I542" s="27"/>
      <c r="J542" s="27"/>
      <c r="L542" s="11"/>
      <c r="M542" s="11"/>
      <c r="N542" s="11"/>
      <c r="O542" s="11"/>
      <c r="P542" s="11"/>
      <c r="T542" s="3"/>
    </row>
    <row r="543" spans="4:20" ht="12.75" customHeight="1" x14ac:dyDescent="0.2">
      <c r="D543" s="27"/>
      <c r="E543" s="27"/>
      <c r="F543" s="27"/>
      <c r="G543" s="27"/>
      <c r="H543" s="27"/>
      <c r="I543" s="27"/>
      <c r="J543" s="27"/>
      <c r="L543" s="11"/>
      <c r="M543" s="11"/>
      <c r="N543" s="11"/>
      <c r="O543" s="11"/>
      <c r="P543" s="11"/>
      <c r="T543" s="3"/>
    </row>
    <row r="544" spans="4:20" ht="12.75" customHeight="1" x14ac:dyDescent="0.2">
      <c r="D544" s="27"/>
      <c r="E544" s="27"/>
      <c r="F544" s="27"/>
      <c r="G544" s="27"/>
      <c r="H544" s="27"/>
      <c r="I544" s="27"/>
      <c r="J544" s="27"/>
      <c r="L544" s="11"/>
      <c r="M544" s="11"/>
      <c r="N544" s="11"/>
      <c r="O544" s="11"/>
      <c r="P544" s="11"/>
      <c r="T544" s="3"/>
    </row>
    <row r="545" spans="4:20" ht="12.75" customHeight="1" x14ac:dyDescent="0.2">
      <c r="D545" s="27"/>
      <c r="E545" s="27"/>
      <c r="F545" s="27"/>
      <c r="G545" s="27"/>
      <c r="H545" s="27"/>
      <c r="I545" s="27"/>
      <c r="J545" s="27"/>
      <c r="L545" s="11"/>
      <c r="M545" s="11"/>
      <c r="N545" s="11"/>
      <c r="O545" s="11"/>
      <c r="P545" s="11"/>
      <c r="T545" s="3"/>
    </row>
    <row r="546" spans="4:20" ht="12.75" customHeight="1" x14ac:dyDescent="0.2">
      <c r="D546" s="27"/>
      <c r="E546" s="27"/>
      <c r="F546" s="27"/>
      <c r="G546" s="27"/>
      <c r="H546" s="27"/>
      <c r="I546" s="27"/>
      <c r="J546" s="27"/>
      <c r="L546" s="11"/>
      <c r="M546" s="11"/>
      <c r="N546" s="11"/>
      <c r="O546" s="11"/>
      <c r="P546" s="11"/>
      <c r="T546" s="3"/>
    </row>
    <row r="547" spans="4:20" ht="12.75" customHeight="1" x14ac:dyDescent="0.2">
      <c r="D547" s="27"/>
      <c r="E547" s="27"/>
      <c r="F547" s="27"/>
      <c r="G547" s="27"/>
      <c r="H547" s="27"/>
      <c r="I547" s="27"/>
      <c r="J547" s="27"/>
      <c r="L547" s="11"/>
      <c r="M547" s="11"/>
      <c r="N547" s="11"/>
      <c r="O547" s="11"/>
      <c r="P547" s="11"/>
      <c r="T547" s="3"/>
    </row>
    <row r="548" spans="4:20" ht="12.75" customHeight="1" x14ac:dyDescent="0.2">
      <c r="D548" s="27"/>
      <c r="E548" s="27"/>
      <c r="F548" s="27"/>
      <c r="G548" s="27"/>
      <c r="H548" s="27"/>
      <c r="I548" s="27"/>
      <c r="J548" s="27"/>
      <c r="L548" s="11"/>
      <c r="M548" s="11"/>
      <c r="N548" s="11"/>
      <c r="O548" s="11"/>
      <c r="P548" s="11"/>
      <c r="T548" s="3"/>
    </row>
    <row r="549" spans="4:20" ht="12.75" customHeight="1" x14ac:dyDescent="0.2">
      <c r="D549" s="27"/>
      <c r="E549" s="27"/>
      <c r="F549" s="27"/>
      <c r="G549" s="27"/>
      <c r="H549" s="27"/>
      <c r="I549" s="27"/>
      <c r="J549" s="27"/>
      <c r="L549" s="11"/>
      <c r="M549" s="11"/>
      <c r="N549" s="11"/>
      <c r="O549" s="11"/>
      <c r="P549" s="11"/>
      <c r="T549" s="3"/>
    </row>
    <row r="550" spans="4:20" ht="12.75" customHeight="1" x14ac:dyDescent="0.2">
      <c r="D550" s="27"/>
      <c r="E550" s="27"/>
      <c r="F550" s="27"/>
      <c r="G550" s="27"/>
      <c r="H550" s="27"/>
      <c r="I550" s="27"/>
      <c r="J550" s="27"/>
      <c r="L550" s="11"/>
      <c r="M550" s="11"/>
      <c r="N550" s="11"/>
      <c r="O550" s="11"/>
      <c r="P550" s="11"/>
      <c r="T550" s="3"/>
    </row>
    <row r="551" spans="4:20" ht="12.75" customHeight="1" x14ac:dyDescent="0.2">
      <c r="D551" s="27"/>
      <c r="E551" s="27"/>
      <c r="F551" s="27"/>
      <c r="G551" s="27"/>
      <c r="H551" s="27"/>
      <c r="I551" s="27"/>
      <c r="J551" s="27"/>
      <c r="L551" s="11"/>
      <c r="M551" s="11"/>
      <c r="N551" s="11"/>
      <c r="O551" s="11"/>
      <c r="P551" s="11"/>
      <c r="T551" s="3"/>
    </row>
    <row r="552" spans="4:20" ht="12.75" customHeight="1" x14ac:dyDescent="0.2">
      <c r="D552" s="27"/>
      <c r="E552" s="27"/>
      <c r="F552" s="27"/>
      <c r="G552" s="27"/>
      <c r="H552" s="27"/>
      <c r="I552" s="27"/>
      <c r="J552" s="27"/>
      <c r="L552" s="11"/>
      <c r="M552" s="11"/>
      <c r="N552" s="11"/>
      <c r="O552" s="11"/>
      <c r="P552" s="11"/>
      <c r="T552" s="3"/>
    </row>
    <row r="553" spans="4:20" ht="12.75" customHeight="1" x14ac:dyDescent="0.2">
      <c r="D553" s="27"/>
      <c r="E553" s="27"/>
      <c r="F553" s="27"/>
      <c r="G553" s="27"/>
      <c r="H553" s="27"/>
      <c r="I553" s="27"/>
      <c r="J553" s="27"/>
      <c r="L553" s="11"/>
      <c r="M553" s="11"/>
      <c r="N553" s="11"/>
      <c r="O553" s="11"/>
      <c r="P553" s="11"/>
      <c r="T553" s="3"/>
    </row>
    <row r="554" spans="4:20" ht="12.75" customHeight="1" x14ac:dyDescent="0.2">
      <c r="D554" s="27"/>
      <c r="E554" s="27"/>
      <c r="F554" s="27"/>
      <c r="G554" s="27"/>
      <c r="H554" s="27"/>
      <c r="I554" s="27"/>
      <c r="J554" s="27"/>
      <c r="L554" s="11"/>
      <c r="M554" s="11"/>
      <c r="N554" s="11"/>
      <c r="O554" s="11"/>
      <c r="P554" s="11"/>
      <c r="T554" s="3"/>
    </row>
    <row r="555" spans="4:20" ht="12.75" customHeight="1" x14ac:dyDescent="0.2">
      <c r="D555" s="27"/>
      <c r="E555" s="27"/>
      <c r="F555" s="27"/>
      <c r="G555" s="27"/>
      <c r="H555" s="27"/>
      <c r="I555" s="27"/>
      <c r="J555" s="27"/>
      <c r="L555" s="11"/>
      <c r="M555" s="11"/>
      <c r="N555" s="11"/>
      <c r="O555" s="11"/>
      <c r="P555" s="11"/>
      <c r="T555" s="3"/>
    </row>
    <row r="556" spans="4:20" ht="12.75" customHeight="1" x14ac:dyDescent="0.2">
      <c r="D556" s="27"/>
      <c r="E556" s="27"/>
      <c r="F556" s="27"/>
      <c r="G556" s="27"/>
      <c r="H556" s="27"/>
      <c r="I556" s="27"/>
      <c r="J556" s="27"/>
      <c r="L556" s="11"/>
      <c r="M556" s="11"/>
      <c r="N556" s="11"/>
      <c r="O556" s="11"/>
      <c r="P556" s="11"/>
      <c r="T556" s="3"/>
    </row>
    <row r="557" spans="4:20" ht="12.75" customHeight="1" x14ac:dyDescent="0.2">
      <c r="D557" s="27"/>
      <c r="E557" s="27"/>
      <c r="F557" s="27"/>
      <c r="G557" s="27"/>
      <c r="H557" s="27"/>
      <c r="I557" s="27"/>
      <c r="J557" s="27"/>
      <c r="L557" s="11"/>
      <c r="M557" s="11"/>
      <c r="N557" s="11"/>
      <c r="O557" s="11"/>
      <c r="P557" s="11"/>
      <c r="T557" s="3"/>
    </row>
    <row r="558" spans="4:20" ht="12.75" customHeight="1" x14ac:dyDescent="0.2">
      <c r="D558" s="27"/>
      <c r="E558" s="27"/>
      <c r="F558" s="27"/>
      <c r="G558" s="27"/>
      <c r="H558" s="27"/>
      <c r="I558" s="27"/>
      <c r="J558" s="27"/>
      <c r="L558" s="11"/>
      <c r="M558" s="11"/>
      <c r="N558" s="11"/>
      <c r="O558" s="11"/>
      <c r="P558" s="11"/>
      <c r="T558" s="3"/>
    </row>
    <row r="559" spans="4:20" ht="12.75" customHeight="1" x14ac:dyDescent="0.2">
      <c r="D559" s="27"/>
      <c r="E559" s="27"/>
      <c r="F559" s="27"/>
      <c r="G559" s="27"/>
      <c r="H559" s="27"/>
      <c r="I559" s="27"/>
      <c r="J559" s="27"/>
      <c r="L559" s="11"/>
      <c r="M559" s="11"/>
      <c r="N559" s="11"/>
      <c r="O559" s="11"/>
      <c r="P559" s="11"/>
      <c r="T559" s="3"/>
    </row>
    <row r="560" spans="4:20" ht="12.75" customHeight="1" x14ac:dyDescent="0.2">
      <c r="D560" s="27"/>
      <c r="E560" s="27"/>
      <c r="F560" s="27"/>
      <c r="G560" s="27"/>
      <c r="H560" s="27"/>
      <c r="I560" s="27"/>
      <c r="J560" s="27"/>
      <c r="L560" s="11"/>
      <c r="M560" s="11"/>
      <c r="N560" s="11"/>
      <c r="O560" s="11"/>
      <c r="P560" s="11"/>
      <c r="T560" s="3"/>
    </row>
    <row r="561" spans="4:20" ht="12.75" customHeight="1" x14ac:dyDescent="0.2">
      <c r="D561" s="27"/>
      <c r="E561" s="27"/>
      <c r="F561" s="27"/>
      <c r="G561" s="27"/>
      <c r="H561" s="27"/>
      <c r="I561" s="27"/>
      <c r="J561" s="27"/>
      <c r="L561" s="11"/>
      <c r="M561" s="11"/>
      <c r="N561" s="11"/>
      <c r="O561" s="11"/>
      <c r="P561" s="11"/>
      <c r="T561" s="3"/>
    </row>
    <row r="562" spans="4:20" ht="12.75" customHeight="1" x14ac:dyDescent="0.2">
      <c r="D562" s="27"/>
      <c r="E562" s="27"/>
      <c r="F562" s="27"/>
      <c r="G562" s="27"/>
      <c r="H562" s="27"/>
      <c r="I562" s="27"/>
      <c r="J562" s="27"/>
      <c r="L562" s="11"/>
      <c r="M562" s="11"/>
      <c r="N562" s="11"/>
      <c r="O562" s="11"/>
      <c r="P562" s="11"/>
      <c r="T562" s="3"/>
    </row>
    <row r="563" spans="4:20" ht="12.75" customHeight="1" x14ac:dyDescent="0.2">
      <c r="D563" s="27"/>
      <c r="E563" s="27"/>
      <c r="F563" s="27"/>
      <c r="G563" s="27"/>
      <c r="H563" s="27"/>
      <c r="I563" s="27"/>
      <c r="J563" s="27"/>
      <c r="L563" s="11"/>
      <c r="M563" s="11"/>
      <c r="N563" s="11"/>
      <c r="O563" s="11"/>
      <c r="P563" s="11"/>
      <c r="T563" s="3"/>
    </row>
    <row r="564" spans="4:20" ht="12.75" customHeight="1" x14ac:dyDescent="0.2">
      <c r="D564" s="27"/>
      <c r="E564" s="27"/>
      <c r="F564" s="27"/>
      <c r="G564" s="27"/>
      <c r="H564" s="27"/>
      <c r="I564" s="27"/>
      <c r="J564" s="27"/>
      <c r="L564" s="11"/>
      <c r="M564" s="11"/>
      <c r="N564" s="11"/>
      <c r="O564" s="11"/>
      <c r="P564" s="11"/>
      <c r="T564" s="3"/>
    </row>
    <row r="565" spans="4:20" ht="12.75" customHeight="1" x14ac:dyDescent="0.2">
      <c r="D565" s="27"/>
      <c r="E565" s="27"/>
      <c r="F565" s="27"/>
      <c r="G565" s="27"/>
      <c r="H565" s="27"/>
      <c r="I565" s="27"/>
      <c r="J565" s="27"/>
      <c r="L565" s="11"/>
      <c r="M565" s="11"/>
      <c r="N565" s="11"/>
      <c r="O565" s="11"/>
      <c r="P565" s="11"/>
      <c r="T565" s="3"/>
    </row>
    <row r="566" spans="4:20" ht="12.75" customHeight="1" x14ac:dyDescent="0.2">
      <c r="D566" s="27"/>
      <c r="E566" s="27"/>
      <c r="F566" s="27"/>
      <c r="G566" s="27"/>
      <c r="H566" s="27"/>
      <c r="I566" s="27"/>
      <c r="J566" s="27"/>
      <c r="L566" s="11"/>
      <c r="M566" s="11"/>
      <c r="N566" s="11"/>
      <c r="O566" s="11"/>
      <c r="P566" s="11"/>
      <c r="T566" s="3"/>
    </row>
    <row r="567" spans="4:20" ht="12.75" customHeight="1" x14ac:dyDescent="0.2">
      <c r="D567" s="27"/>
      <c r="E567" s="27"/>
      <c r="F567" s="27"/>
      <c r="G567" s="27"/>
      <c r="H567" s="27"/>
      <c r="I567" s="27"/>
      <c r="J567" s="27"/>
      <c r="L567" s="11"/>
      <c r="M567" s="11"/>
      <c r="N567" s="11"/>
      <c r="O567" s="11"/>
      <c r="P567" s="11"/>
      <c r="T567" s="3"/>
    </row>
    <row r="568" spans="4:20" ht="12.75" customHeight="1" x14ac:dyDescent="0.2">
      <c r="D568" s="27"/>
      <c r="E568" s="27"/>
      <c r="F568" s="27"/>
      <c r="G568" s="27"/>
      <c r="H568" s="27"/>
      <c r="I568" s="27"/>
      <c r="J568" s="27"/>
      <c r="L568" s="11"/>
      <c r="M568" s="11"/>
      <c r="N568" s="11"/>
      <c r="O568" s="11"/>
      <c r="P568" s="11"/>
      <c r="T568" s="3"/>
    </row>
    <row r="569" spans="4:20" ht="12.75" customHeight="1" x14ac:dyDescent="0.2">
      <c r="D569" s="27"/>
      <c r="E569" s="27"/>
      <c r="F569" s="27"/>
      <c r="G569" s="27"/>
      <c r="H569" s="27"/>
      <c r="I569" s="27"/>
      <c r="J569" s="27"/>
      <c r="L569" s="11"/>
      <c r="M569" s="11"/>
      <c r="N569" s="11"/>
      <c r="O569" s="11"/>
      <c r="P569" s="11"/>
      <c r="T569" s="3"/>
    </row>
    <row r="570" spans="4:20" ht="12.75" customHeight="1" x14ac:dyDescent="0.2">
      <c r="D570" s="27"/>
      <c r="E570" s="27"/>
      <c r="F570" s="27"/>
      <c r="G570" s="27"/>
      <c r="H570" s="27"/>
      <c r="I570" s="27"/>
      <c r="J570" s="27"/>
      <c r="L570" s="11"/>
      <c r="M570" s="11"/>
      <c r="N570" s="11"/>
      <c r="O570" s="11"/>
      <c r="P570" s="11"/>
      <c r="T570" s="3"/>
    </row>
    <row r="571" spans="4:20" ht="12.75" customHeight="1" x14ac:dyDescent="0.2">
      <c r="D571" s="27"/>
      <c r="E571" s="27"/>
      <c r="F571" s="27"/>
      <c r="G571" s="27"/>
      <c r="H571" s="27"/>
      <c r="I571" s="27"/>
      <c r="J571" s="27"/>
      <c r="L571" s="11"/>
      <c r="M571" s="11"/>
      <c r="N571" s="11"/>
      <c r="O571" s="11"/>
      <c r="P571" s="11"/>
      <c r="T571" s="3"/>
    </row>
    <row r="572" spans="4:20" ht="12.75" customHeight="1" x14ac:dyDescent="0.2">
      <c r="D572" s="27"/>
      <c r="E572" s="27"/>
      <c r="F572" s="27"/>
      <c r="G572" s="27"/>
      <c r="H572" s="27"/>
      <c r="I572" s="27"/>
      <c r="J572" s="27"/>
      <c r="L572" s="11"/>
      <c r="M572" s="11"/>
      <c r="N572" s="11"/>
      <c r="O572" s="11"/>
      <c r="P572" s="11"/>
      <c r="T572" s="3"/>
    </row>
    <row r="573" spans="4:20" ht="12.75" customHeight="1" x14ac:dyDescent="0.2">
      <c r="D573" s="27"/>
      <c r="E573" s="27"/>
      <c r="F573" s="27"/>
      <c r="G573" s="27"/>
      <c r="H573" s="27"/>
      <c r="I573" s="27"/>
      <c r="J573" s="27"/>
      <c r="L573" s="11"/>
      <c r="M573" s="11"/>
      <c r="N573" s="11"/>
      <c r="O573" s="11"/>
      <c r="P573" s="11"/>
      <c r="T573" s="3"/>
    </row>
    <row r="574" spans="4:20" ht="12.75" customHeight="1" x14ac:dyDescent="0.2">
      <c r="D574" s="27"/>
      <c r="E574" s="27"/>
      <c r="F574" s="27"/>
      <c r="G574" s="27"/>
      <c r="H574" s="27"/>
      <c r="I574" s="27"/>
      <c r="J574" s="27"/>
      <c r="L574" s="11"/>
      <c r="M574" s="11"/>
      <c r="N574" s="11"/>
      <c r="O574" s="11"/>
      <c r="P574" s="11"/>
      <c r="T574" s="3"/>
    </row>
    <row r="575" spans="4:20" ht="12.75" customHeight="1" x14ac:dyDescent="0.2">
      <c r="D575" s="27"/>
      <c r="E575" s="27"/>
      <c r="F575" s="27"/>
      <c r="G575" s="27"/>
      <c r="H575" s="27"/>
      <c r="I575" s="27"/>
      <c r="J575" s="27"/>
      <c r="L575" s="11"/>
      <c r="M575" s="11"/>
      <c r="N575" s="11"/>
      <c r="O575" s="11"/>
      <c r="P575" s="11"/>
      <c r="T575" s="3"/>
    </row>
    <row r="576" spans="4:20" ht="12.75" customHeight="1" x14ac:dyDescent="0.2">
      <c r="D576" s="27"/>
      <c r="E576" s="27"/>
      <c r="F576" s="27"/>
      <c r="G576" s="27"/>
      <c r="H576" s="27"/>
      <c r="I576" s="27"/>
      <c r="J576" s="27"/>
      <c r="L576" s="11"/>
      <c r="M576" s="11"/>
      <c r="N576" s="11"/>
      <c r="O576" s="11"/>
      <c r="P576" s="11"/>
      <c r="T576" s="3"/>
    </row>
    <row r="577" spans="4:20" ht="12.75" customHeight="1" x14ac:dyDescent="0.2">
      <c r="D577" s="27"/>
      <c r="E577" s="27"/>
      <c r="F577" s="27"/>
      <c r="G577" s="27"/>
      <c r="H577" s="27"/>
      <c r="I577" s="27"/>
      <c r="J577" s="27"/>
      <c r="L577" s="11"/>
      <c r="M577" s="11"/>
      <c r="N577" s="11"/>
      <c r="O577" s="11"/>
      <c r="P577" s="11"/>
      <c r="T577" s="3"/>
    </row>
    <row r="578" spans="4:20" ht="12.75" customHeight="1" x14ac:dyDescent="0.2">
      <c r="D578" s="27"/>
      <c r="E578" s="27"/>
      <c r="F578" s="27"/>
      <c r="G578" s="27"/>
      <c r="H578" s="27"/>
      <c r="I578" s="27"/>
      <c r="J578" s="27"/>
      <c r="L578" s="11"/>
      <c r="M578" s="11"/>
      <c r="N578" s="11"/>
      <c r="O578" s="11"/>
      <c r="P578" s="11"/>
      <c r="T578" s="3"/>
    </row>
    <row r="579" spans="4:20" ht="12.75" customHeight="1" x14ac:dyDescent="0.2">
      <c r="D579" s="27"/>
      <c r="E579" s="27"/>
      <c r="F579" s="27"/>
      <c r="G579" s="27"/>
      <c r="H579" s="27"/>
      <c r="I579" s="27"/>
      <c r="J579" s="27"/>
      <c r="L579" s="11"/>
      <c r="M579" s="11"/>
      <c r="N579" s="11"/>
      <c r="O579" s="11"/>
      <c r="P579" s="11"/>
      <c r="T579" s="3"/>
    </row>
    <row r="580" spans="4:20" ht="12.75" customHeight="1" x14ac:dyDescent="0.2">
      <c r="D580" s="27"/>
      <c r="E580" s="27"/>
      <c r="F580" s="27"/>
      <c r="G580" s="27"/>
      <c r="H580" s="27"/>
      <c r="I580" s="27"/>
      <c r="J580" s="27"/>
      <c r="L580" s="11"/>
      <c r="M580" s="11"/>
      <c r="N580" s="11"/>
      <c r="O580" s="11"/>
      <c r="P580" s="11"/>
      <c r="T580" s="3"/>
    </row>
    <row r="581" spans="4:20" ht="12.75" customHeight="1" x14ac:dyDescent="0.2">
      <c r="D581" s="27"/>
      <c r="E581" s="27"/>
      <c r="F581" s="27"/>
      <c r="G581" s="27"/>
      <c r="H581" s="27"/>
      <c r="I581" s="27"/>
      <c r="J581" s="27"/>
      <c r="L581" s="11"/>
      <c r="M581" s="11"/>
      <c r="N581" s="11"/>
      <c r="O581" s="11"/>
      <c r="P581" s="11"/>
      <c r="T581" s="3"/>
    </row>
    <row r="582" spans="4:20" ht="12.75" customHeight="1" x14ac:dyDescent="0.2">
      <c r="D582" s="27"/>
      <c r="E582" s="27"/>
      <c r="F582" s="27"/>
      <c r="G582" s="27"/>
      <c r="H582" s="27"/>
      <c r="I582" s="27"/>
      <c r="J582" s="27"/>
      <c r="L582" s="11"/>
      <c r="M582" s="11"/>
      <c r="N582" s="11"/>
      <c r="O582" s="11"/>
      <c r="P582" s="11"/>
      <c r="T582" s="3"/>
    </row>
    <row r="583" spans="4:20" ht="12.75" customHeight="1" x14ac:dyDescent="0.2">
      <c r="D583" s="27"/>
      <c r="E583" s="27"/>
      <c r="F583" s="27"/>
      <c r="G583" s="27"/>
      <c r="H583" s="27"/>
      <c r="I583" s="27"/>
      <c r="J583" s="27"/>
      <c r="L583" s="11"/>
      <c r="M583" s="11"/>
      <c r="N583" s="11"/>
      <c r="O583" s="11"/>
      <c r="P583" s="11"/>
      <c r="T583" s="3"/>
    </row>
    <row r="584" spans="4:20" ht="12.75" customHeight="1" x14ac:dyDescent="0.2">
      <c r="D584" s="27"/>
      <c r="E584" s="27"/>
      <c r="F584" s="27"/>
      <c r="G584" s="27"/>
      <c r="H584" s="27"/>
      <c r="I584" s="27"/>
      <c r="J584" s="27"/>
      <c r="L584" s="11"/>
      <c r="M584" s="11"/>
      <c r="N584" s="11"/>
      <c r="O584" s="11"/>
      <c r="P584" s="11"/>
      <c r="T584" s="3"/>
    </row>
    <row r="585" spans="4:20" ht="12.75" customHeight="1" x14ac:dyDescent="0.2">
      <c r="D585" s="27"/>
      <c r="E585" s="27"/>
      <c r="F585" s="27"/>
      <c r="G585" s="27"/>
      <c r="H585" s="27"/>
      <c r="I585" s="27"/>
      <c r="J585" s="27"/>
      <c r="L585" s="11"/>
      <c r="M585" s="11"/>
      <c r="N585" s="11"/>
      <c r="O585" s="11"/>
      <c r="P585" s="11"/>
      <c r="T585" s="3"/>
    </row>
    <row r="586" spans="4:20" ht="12.75" customHeight="1" x14ac:dyDescent="0.2">
      <c r="D586" s="27"/>
      <c r="E586" s="27"/>
      <c r="F586" s="27"/>
      <c r="G586" s="27"/>
      <c r="H586" s="27"/>
      <c r="I586" s="27"/>
      <c r="J586" s="27"/>
      <c r="L586" s="11"/>
      <c r="M586" s="11"/>
      <c r="N586" s="11"/>
      <c r="O586" s="11"/>
      <c r="P586" s="11"/>
      <c r="T586" s="3"/>
    </row>
    <row r="587" spans="4:20" ht="12.75" customHeight="1" x14ac:dyDescent="0.2">
      <c r="D587" s="27"/>
      <c r="E587" s="27"/>
      <c r="F587" s="27"/>
      <c r="G587" s="27"/>
      <c r="H587" s="27"/>
      <c r="I587" s="27"/>
      <c r="J587" s="27"/>
      <c r="L587" s="11"/>
      <c r="M587" s="11"/>
      <c r="N587" s="11"/>
      <c r="O587" s="11"/>
      <c r="P587" s="11"/>
      <c r="T587" s="3"/>
    </row>
    <row r="588" spans="4:20" ht="12.75" customHeight="1" x14ac:dyDescent="0.2">
      <c r="D588" s="27"/>
      <c r="E588" s="27"/>
      <c r="F588" s="27"/>
      <c r="G588" s="27"/>
      <c r="H588" s="27"/>
      <c r="I588" s="27"/>
      <c r="J588" s="27"/>
      <c r="L588" s="11"/>
      <c r="M588" s="11"/>
      <c r="N588" s="11"/>
      <c r="O588" s="11"/>
      <c r="P588" s="11"/>
      <c r="T588" s="3"/>
    </row>
    <row r="589" spans="4:20" ht="12.75" customHeight="1" x14ac:dyDescent="0.2">
      <c r="D589" s="27"/>
      <c r="E589" s="27"/>
      <c r="F589" s="27"/>
      <c r="G589" s="27"/>
      <c r="H589" s="27"/>
      <c r="I589" s="27"/>
      <c r="J589" s="27"/>
      <c r="L589" s="11"/>
      <c r="M589" s="11"/>
      <c r="N589" s="11"/>
      <c r="O589" s="11"/>
      <c r="P589" s="11"/>
      <c r="T589" s="3"/>
    </row>
    <row r="590" spans="4:20" ht="12.75" customHeight="1" x14ac:dyDescent="0.2">
      <c r="D590" s="27"/>
      <c r="E590" s="27"/>
      <c r="F590" s="27"/>
      <c r="G590" s="27"/>
      <c r="H590" s="27"/>
      <c r="I590" s="27"/>
      <c r="J590" s="27"/>
      <c r="L590" s="11"/>
      <c r="M590" s="11"/>
      <c r="N590" s="11"/>
      <c r="O590" s="11"/>
      <c r="P590" s="11"/>
      <c r="T590" s="3"/>
    </row>
    <row r="591" spans="4:20" ht="12.75" customHeight="1" x14ac:dyDescent="0.2">
      <c r="D591" s="27"/>
      <c r="E591" s="27"/>
      <c r="F591" s="27"/>
      <c r="G591" s="27"/>
      <c r="H591" s="27"/>
      <c r="I591" s="27"/>
      <c r="J591" s="27"/>
      <c r="L591" s="11"/>
      <c r="M591" s="11"/>
      <c r="N591" s="11"/>
      <c r="O591" s="11"/>
      <c r="P591" s="11"/>
      <c r="T591" s="3"/>
    </row>
    <row r="592" spans="4:20" ht="12.75" customHeight="1" x14ac:dyDescent="0.2">
      <c r="D592" s="27"/>
      <c r="E592" s="27"/>
      <c r="F592" s="27"/>
      <c r="G592" s="27"/>
      <c r="H592" s="27"/>
      <c r="I592" s="27"/>
      <c r="J592" s="27"/>
      <c r="L592" s="11"/>
      <c r="M592" s="11"/>
      <c r="N592" s="11"/>
      <c r="O592" s="11"/>
      <c r="P592" s="11"/>
      <c r="T592" s="3"/>
    </row>
    <row r="593" spans="4:20" ht="12.75" customHeight="1" x14ac:dyDescent="0.2">
      <c r="D593" s="27"/>
      <c r="E593" s="27"/>
      <c r="F593" s="27"/>
      <c r="G593" s="27"/>
      <c r="H593" s="27"/>
      <c r="I593" s="27"/>
      <c r="J593" s="27"/>
      <c r="L593" s="11"/>
      <c r="M593" s="11"/>
      <c r="N593" s="11"/>
      <c r="O593" s="11"/>
      <c r="P593" s="11"/>
      <c r="T593" s="3"/>
    </row>
    <row r="594" spans="4:20" ht="12.75" customHeight="1" x14ac:dyDescent="0.2">
      <c r="D594" s="27"/>
      <c r="E594" s="27"/>
      <c r="F594" s="27"/>
      <c r="G594" s="27"/>
      <c r="H594" s="27"/>
      <c r="I594" s="27"/>
      <c r="J594" s="27"/>
      <c r="L594" s="11"/>
      <c r="M594" s="11"/>
      <c r="N594" s="11"/>
      <c r="O594" s="11"/>
      <c r="P594" s="11"/>
      <c r="T594" s="3"/>
    </row>
    <row r="595" spans="4:20" ht="12.75" customHeight="1" x14ac:dyDescent="0.2">
      <c r="D595" s="27"/>
      <c r="E595" s="27"/>
      <c r="F595" s="27"/>
      <c r="G595" s="27"/>
      <c r="H595" s="27"/>
      <c r="I595" s="27"/>
      <c r="J595" s="27"/>
      <c r="L595" s="11"/>
      <c r="M595" s="11"/>
      <c r="N595" s="11"/>
      <c r="O595" s="11"/>
      <c r="P595" s="11"/>
      <c r="T595" s="3"/>
    </row>
    <row r="596" spans="4:20" ht="12.75" customHeight="1" x14ac:dyDescent="0.2">
      <c r="D596" s="27"/>
      <c r="E596" s="27"/>
      <c r="F596" s="27"/>
      <c r="G596" s="27"/>
      <c r="H596" s="27"/>
      <c r="I596" s="27"/>
      <c r="J596" s="27"/>
      <c r="L596" s="11"/>
      <c r="M596" s="11"/>
      <c r="N596" s="11"/>
      <c r="O596" s="11"/>
      <c r="P596" s="11"/>
      <c r="T596" s="3"/>
    </row>
    <row r="597" spans="4:20" ht="12.75" customHeight="1" x14ac:dyDescent="0.2">
      <c r="D597" s="27"/>
      <c r="E597" s="27"/>
      <c r="F597" s="27"/>
      <c r="G597" s="27"/>
      <c r="H597" s="27"/>
      <c r="I597" s="27"/>
      <c r="J597" s="27"/>
      <c r="L597" s="11"/>
      <c r="M597" s="11"/>
      <c r="N597" s="11"/>
      <c r="O597" s="11"/>
      <c r="P597" s="11"/>
      <c r="T597" s="3"/>
    </row>
    <row r="598" spans="4:20" ht="12.75" customHeight="1" x14ac:dyDescent="0.2">
      <c r="D598" s="27"/>
      <c r="E598" s="27"/>
      <c r="F598" s="27"/>
      <c r="G598" s="27"/>
      <c r="H598" s="27"/>
      <c r="I598" s="27"/>
      <c r="J598" s="27"/>
      <c r="L598" s="11"/>
      <c r="M598" s="11"/>
      <c r="N598" s="11"/>
      <c r="O598" s="11"/>
      <c r="P598" s="11"/>
      <c r="T598" s="3"/>
    </row>
    <row r="599" spans="4:20" ht="12.75" customHeight="1" x14ac:dyDescent="0.2">
      <c r="D599" s="27"/>
      <c r="E599" s="27"/>
      <c r="F599" s="27"/>
      <c r="G599" s="27"/>
      <c r="H599" s="27"/>
      <c r="I599" s="27"/>
      <c r="J599" s="27"/>
      <c r="L599" s="11"/>
      <c r="M599" s="11"/>
      <c r="N599" s="11"/>
      <c r="O599" s="11"/>
      <c r="P599" s="11"/>
      <c r="T599" s="3"/>
    </row>
    <row r="600" spans="4:20" ht="12.75" customHeight="1" x14ac:dyDescent="0.2">
      <c r="D600" s="27"/>
      <c r="E600" s="27"/>
      <c r="F600" s="27"/>
      <c r="G600" s="27"/>
      <c r="H600" s="27"/>
      <c r="I600" s="27"/>
      <c r="J600" s="27"/>
      <c r="L600" s="11"/>
      <c r="M600" s="11"/>
      <c r="N600" s="11"/>
      <c r="O600" s="11"/>
      <c r="P600" s="11"/>
      <c r="T600" s="3"/>
    </row>
    <row r="601" spans="4:20" ht="12.75" customHeight="1" x14ac:dyDescent="0.2">
      <c r="D601" s="27"/>
      <c r="E601" s="27"/>
      <c r="F601" s="27"/>
      <c r="G601" s="27"/>
      <c r="H601" s="27"/>
      <c r="I601" s="27"/>
      <c r="J601" s="27"/>
      <c r="L601" s="11"/>
      <c r="M601" s="11"/>
      <c r="N601" s="11"/>
      <c r="O601" s="11"/>
      <c r="P601" s="11"/>
      <c r="T601" s="3"/>
    </row>
    <row r="602" spans="4:20" ht="12.75" customHeight="1" x14ac:dyDescent="0.2">
      <c r="D602" s="27"/>
      <c r="E602" s="27"/>
      <c r="F602" s="27"/>
      <c r="G602" s="27"/>
      <c r="H602" s="27"/>
      <c r="I602" s="27"/>
      <c r="J602" s="27"/>
      <c r="L602" s="11"/>
      <c r="M602" s="11"/>
      <c r="N602" s="11"/>
      <c r="O602" s="11"/>
      <c r="P602" s="11"/>
      <c r="T602" s="3"/>
    </row>
    <row r="603" spans="4:20" ht="12.75" customHeight="1" x14ac:dyDescent="0.2">
      <c r="D603" s="27"/>
      <c r="E603" s="27"/>
      <c r="F603" s="27"/>
      <c r="G603" s="27"/>
      <c r="H603" s="27"/>
      <c r="I603" s="27"/>
      <c r="J603" s="27"/>
      <c r="L603" s="11"/>
      <c r="M603" s="11"/>
      <c r="N603" s="11"/>
      <c r="O603" s="11"/>
      <c r="P603" s="11"/>
      <c r="T603" s="3"/>
    </row>
    <row r="604" spans="4:20" ht="12.75" customHeight="1" x14ac:dyDescent="0.2">
      <c r="D604" s="27"/>
      <c r="E604" s="27"/>
      <c r="F604" s="27"/>
      <c r="G604" s="27"/>
      <c r="H604" s="27"/>
      <c r="I604" s="27"/>
      <c r="J604" s="27"/>
      <c r="L604" s="11"/>
      <c r="M604" s="11"/>
      <c r="N604" s="11"/>
      <c r="O604" s="11"/>
      <c r="P604" s="11"/>
      <c r="T604" s="3"/>
    </row>
    <row r="605" spans="4:20" ht="12.75" customHeight="1" x14ac:dyDescent="0.2">
      <c r="D605" s="27"/>
      <c r="E605" s="27"/>
      <c r="F605" s="27"/>
      <c r="G605" s="27"/>
      <c r="H605" s="27"/>
      <c r="I605" s="27"/>
      <c r="J605" s="27"/>
      <c r="L605" s="11"/>
      <c r="M605" s="11"/>
      <c r="N605" s="11"/>
      <c r="O605" s="11"/>
      <c r="P605" s="11"/>
      <c r="T605" s="3"/>
    </row>
    <row r="606" spans="4:20" ht="12.75" customHeight="1" x14ac:dyDescent="0.2">
      <c r="D606" s="27"/>
      <c r="E606" s="27"/>
      <c r="F606" s="27"/>
      <c r="G606" s="27"/>
      <c r="H606" s="27"/>
      <c r="I606" s="27"/>
      <c r="J606" s="27"/>
      <c r="L606" s="11"/>
      <c r="M606" s="11"/>
      <c r="N606" s="11"/>
      <c r="O606" s="11"/>
      <c r="P606" s="11"/>
      <c r="T606" s="3"/>
    </row>
    <row r="607" spans="4:20" ht="12.75" customHeight="1" x14ac:dyDescent="0.2">
      <c r="D607" s="27"/>
      <c r="E607" s="27"/>
      <c r="F607" s="27"/>
      <c r="G607" s="27"/>
      <c r="H607" s="27"/>
      <c r="I607" s="27"/>
      <c r="J607" s="27"/>
      <c r="L607" s="11"/>
      <c r="M607" s="11"/>
      <c r="N607" s="11"/>
      <c r="O607" s="11"/>
      <c r="P607" s="11"/>
      <c r="T607" s="3"/>
    </row>
    <row r="608" spans="4:20" ht="12.75" customHeight="1" x14ac:dyDescent="0.2">
      <c r="D608" s="27"/>
      <c r="E608" s="27"/>
      <c r="F608" s="27"/>
      <c r="G608" s="27"/>
      <c r="H608" s="27"/>
      <c r="I608" s="27"/>
      <c r="J608" s="27"/>
      <c r="L608" s="11"/>
      <c r="M608" s="11"/>
      <c r="N608" s="11"/>
      <c r="O608" s="11"/>
      <c r="P608" s="11"/>
      <c r="T608" s="3"/>
    </row>
    <row r="609" spans="4:20" ht="12.75" customHeight="1" x14ac:dyDescent="0.2">
      <c r="D609" s="27"/>
      <c r="E609" s="27"/>
      <c r="F609" s="27"/>
      <c r="G609" s="27"/>
      <c r="H609" s="27"/>
      <c r="I609" s="27"/>
      <c r="J609" s="27"/>
      <c r="L609" s="11"/>
      <c r="M609" s="11"/>
      <c r="N609" s="11"/>
      <c r="O609" s="11"/>
      <c r="P609" s="11"/>
      <c r="T609" s="3"/>
    </row>
    <row r="610" spans="4:20" ht="12.75" customHeight="1" x14ac:dyDescent="0.2">
      <c r="D610" s="27"/>
      <c r="E610" s="27"/>
      <c r="F610" s="27"/>
      <c r="G610" s="27"/>
      <c r="H610" s="27"/>
      <c r="I610" s="27"/>
      <c r="J610" s="27"/>
      <c r="L610" s="11"/>
      <c r="M610" s="11"/>
      <c r="N610" s="11"/>
      <c r="O610" s="11"/>
      <c r="P610" s="11"/>
      <c r="T610" s="3"/>
    </row>
    <row r="611" spans="4:20" ht="12.75" customHeight="1" x14ac:dyDescent="0.2">
      <c r="D611" s="27"/>
      <c r="E611" s="27"/>
      <c r="F611" s="27"/>
      <c r="G611" s="27"/>
      <c r="H611" s="27"/>
      <c r="I611" s="27"/>
      <c r="J611" s="27"/>
      <c r="L611" s="11"/>
      <c r="M611" s="11"/>
      <c r="N611" s="11"/>
      <c r="O611" s="11"/>
      <c r="P611" s="11"/>
      <c r="T611" s="3"/>
    </row>
    <row r="612" spans="4:20" ht="12.75" customHeight="1" x14ac:dyDescent="0.2">
      <c r="D612" s="27"/>
      <c r="E612" s="27"/>
      <c r="F612" s="27"/>
      <c r="G612" s="27"/>
      <c r="H612" s="27"/>
      <c r="I612" s="27"/>
      <c r="J612" s="27"/>
      <c r="L612" s="11"/>
      <c r="M612" s="11"/>
      <c r="N612" s="11"/>
      <c r="O612" s="11"/>
      <c r="P612" s="11"/>
      <c r="T612" s="3"/>
    </row>
    <row r="613" spans="4:20" ht="12.75" customHeight="1" x14ac:dyDescent="0.2">
      <c r="D613" s="27"/>
      <c r="E613" s="27"/>
      <c r="F613" s="27"/>
      <c r="G613" s="27"/>
      <c r="H613" s="27"/>
      <c r="I613" s="27"/>
      <c r="J613" s="27"/>
      <c r="L613" s="11"/>
      <c r="M613" s="11"/>
      <c r="N613" s="11"/>
      <c r="O613" s="11"/>
      <c r="P613" s="11"/>
      <c r="T613" s="3"/>
    </row>
    <row r="614" spans="4:20" ht="12.75" customHeight="1" x14ac:dyDescent="0.2">
      <c r="D614" s="27"/>
      <c r="E614" s="27"/>
      <c r="F614" s="27"/>
      <c r="G614" s="27"/>
      <c r="H614" s="27"/>
      <c r="I614" s="27"/>
      <c r="J614" s="27"/>
      <c r="L614" s="11"/>
      <c r="M614" s="11"/>
      <c r="N614" s="11"/>
      <c r="O614" s="11"/>
      <c r="P614" s="11"/>
      <c r="T614" s="3"/>
    </row>
    <row r="615" spans="4:20" ht="12.75" customHeight="1" x14ac:dyDescent="0.2">
      <c r="D615" s="27"/>
      <c r="E615" s="27"/>
      <c r="F615" s="27"/>
      <c r="G615" s="27"/>
      <c r="H615" s="27"/>
      <c r="I615" s="27"/>
      <c r="J615" s="27"/>
      <c r="L615" s="11"/>
      <c r="M615" s="11"/>
      <c r="N615" s="11"/>
      <c r="O615" s="11"/>
      <c r="P615" s="11"/>
      <c r="T615" s="3"/>
    </row>
    <row r="616" spans="4:20" ht="12.75" customHeight="1" x14ac:dyDescent="0.2">
      <c r="D616" s="27"/>
      <c r="E616" s="27"/>
      <c r="F616" s="27"/>
      <c r="G616" s="27"/>
      <c r="H616" s="27"/>
      <c r="I616" s="27"/>
      <c r="J616" s="27"/>
      <c r="L616" s="11"/>
      <c r="M616" s="11"/>
      <c r="N616" s="11"/>
      <c r="O616" s="11"/>
      <c r="P616" s="11"/>
      <c r="T616" s="3"/>
    </row>
    <row r="617" spans="4:20" ht="12.75" customHeight="1" x14ac:dyDescent="0.2">
      <c r="D617" s="27"/>
      <c r="E617" s="27"/>
      <c r="F617" s="27"/>
      <c r="G617" s="27"/>
      <c r="H617" s="27"/>
      <c r="I617" s="27"/>
      <c r="J617" s="27"/>
      <c r="L617" s="11"/>
      <c r="M617" s="11"/>
      <c r="N617" s="11"/>
      <c r="O617" s="11"/>
      <c r="P617" s="11"/>
      <c r="T617" s="3"/>
    </row>
    <row r="618" spans="4:20" ht="12.75" customHeight="1" x14ac:dyDescent="0.2">
      <c r="D618" s="27"/>
      <c r="E618" s="27"/>
      <c r="F618" s="27"/>
      <c r="G618" s="27"/>
      <c r="H618" s="27"/>
      <c r="I618" s="27"/>
      <c r="J618" s="27"/>
      <c r="L618" s="11"/>
      <c r="M618" s="11"/>
      <c r="N618" s="11"/>
      <c r="O618" s="11"/>
      <c r="P618" s="11"/>
      <c r="T618" s="3"/>
    </row>
    <row r="619" spans="4:20" ht="12.75" customHeight="1" x14ac:dyDescent="0.2">
      <c r="D619" s="27"/>
      <c r="E619" s="27"/>
      <c r="F619" s="27"/>
      <c r="G619" s="27"/>
      <c r="H619" s="27"/>
      <c r="I619" s="27"/>
      <c r="J619" s="27"/>
      <c r="L619" s="11"/>
      <c r="M619" s="11"/>
      <c r="N619" s="11"/>
      <c r="O619" s="11"/>
      <c r="P619" s="11"/>
      <c r="T619" s="3"/>
    </row>
    <row r="620" spans="4:20" ht="12.75" customHeight="1" x14ac:dyDescent="0.2">
      <c r="D620" s="27"/>
      <c r="E620" s="27"/>
      <c r="F620" s="27"/>
      <c r="G620" s="27"/>
      <c r="H620" s="27"/>
      <c r="I620" s="27"/>
      <c r="J620" s="27"/>
      <c r="L620" s="11"/>
      <c r="M620" s="11"/>
      <c r="N620" s="11"/>
      <c r="O620" s="11"/>
      <c r="P620" s="11"/>
      <c r="T620" s="3"/>
    </row>
    <row r="621" spans="4:20" ht="12.75" customHeight="1" x14ac:dyDescent="0.2">
      <c r="D621" s="27"/>
      <c r="E621" s="27"/>
      <c r="F621" s="27"/>
      <c r="G621" s="27"/>
      <c r="H621" s="27"/>
      <c r="I621" s="27"/>
      <c r="J621" s="27"/>
      <c r="L621" s="11"/>
      <c r="M621" s="11"/>
      <c r="N621" s="11"/>
      <c r="O621" s="11"/>
      <c r="P621" s="11"/>
      <c r="T621" s="3"/>
    </row>
    <row r="622" spans="4:20" ht="12.75" customHeight="1" x14ac:dyDescent="0.2">
      <c r="D622" s="27"/>
      <c r="E622" s="27"/>
      <c r="F622" s="27"/>
      <c r="G622" s="27"/>
      <c r="H622" s="27"/>
      <c r="I622" s="27"/>
      <c r="J622" s="27"/>
      <c r="L622" s="11"/>
      <c r="M622" s="11"/>
      <c r="N622" s="11"/>
      <c r="O622" s="11"/>
      <c r="P622" s="11"/>
      <c r="T622" s="3"/>
    </row>
    <row r="623" spans="4:20" ht="12.75" customHeight="1" x14ac:dyDescent="0.2">
      <c r="D623" s="27"/>
      <c r="E623" s="27"/>
      <c r="F623" s="27"/>
      <c r="G623" s="27"/>
      <c r="H623" s="27"/>
      <c r="I623" s="27"/>
      <c r="J623" s="27"/>
      <c r="L623" s="11"/>
      <c r="M623" s="11"/>
      <c r="N623" s="11"/>
      <c r="O623" s="11"/>
      <c r="P623" s="11"/>
      <c r="T623" s="3"/>
    </row>
    <row r="624" spans="4:20" ht="12.75" customHeight="1" x14ac:dyDescent="0.2">
      <c r="D624" s="27"/>
      <c r="E624" s="27"/>
      <c r="F624" s="27"/>
      <c r="G624" s="27"/>
      <c r="H624" s="27"/>
      <c r="I624" s="27"/>
      <c r="J624" s="27"/>
      <c r="L624" s="11"/>
      <c r="M624" s="11"/>
      <c r="N624" s="11"/>
      <c r="O624" s="11"/>
      <c r="P624" s="11"/>
      <c r="T624" s="3"/>
    </row>
    <row r="625" spans="4:20" ht="12.75" customHeight="1" x14ac:dyDescent="0.2">
      <c r="D625" s="27"/>
      <c r="E625" s="27"/>
      <c r="F625" s="27"/>
      <c r="G625" s="27"/>
      <c r="H625" s="27"/>
      <c r="I625" s="27"/>
      <c r="J625" s="27"/>
      <c r="L625" s="11"/>
      <c r="M625" s="11"/>
      <c r="N625" s="11"/>
      <c r="O625" s="11"/>
      <c r="P625" s="11"/>
      <c r="T625" s="3"/>
    </row>
    <row r="626" spans="4:20" ht="12.75" customHeight="1" x14ac:dyDescent="0.2">
      <c r="D626" s="27"/>
      <c r="E626" s="27"/>
      <c r="F626" s="27"/>
      <c r="G626" s="27"/>
      <c r="H626" s="27"/>
      <c r="I626" s="27"/>
      <c r="J626" s="27"/>
      <c r="L626" s="11"/>
      <c r="M626" s="11"/>
      <c r="N626" s="11"/>
      <c r="O626" s="11"/>
      <c r="P626" s="11"/>
      <c r="T626" s="3"/>
    </row>
    <row r="627" spans="4:20" ht="12.75" customHeight="1" x14ac:dyDescent="0.2">
      <c r="D627" s="27"/>
      <c r="E627" s="27"/>
      <c r="F627" s="27"/>
      <c r="G627" s="27"/>
      <c r="H627" s="27"/>
      <c r="I627" s="27"/>
      <c r="J627" s="27"/>
      <c r="L627" s="11"/>
      <c r="M627" s="11"/>
      <c r="N627" s="11"/>
      <c r="O627" s="11"/>
      <c r="P627" s="11"/>
      <c r="T627" s="3"/>
    </row>
    <row r="628" spans="4:20" ht="12.75" customHeight="1" x14ac:dyDescent="0.2">
      <c r="D628" s="27"/>
      <c r="E628" s="27"/>
      <c r="F628" s="27"/>
      <c r="G628" s="27"/>
      <c r="H628" s="27"/>
      <c r="I628" s="27"/>
      <c r="J628" s="27"/>
      <c r="L628" s="11"/>
      <c r="M628" s="11"/>
      <c r="N628" s="11"/>
      <c r="O628" s="11"/>
      <c r="P628" s="11"/>
      <c r="T628" s="3"/>
    </row>
    <row r="629" spans="4:20" ht="12.75" customHeight="1" x14ac:dyDescent="0.2">
      <c r="D629" s="27"/>
      <c r="E629" s="27"/>
      <c r="F629" s="27"/>
      <c r="G629" s="27"/>
      <c r="H629" s="27"/>
      <c r="I629" s="27"/>
      <c r="J629" s="27"/>
      <c r="L629" s="11"/>
      <c r="M629" s="11"/>
      <c r="N629" s="11"/>
      <c r="O629" s="11"/>
      <c r="P629" s="11"/>
      <c r="T629" s="3"/>
    </row>
    <row r="630" spans="4:20" ht="12.75" customHeight="1" x14ac:dyDescent="0.2">
      <c r="D630" s="27"/>
      <c r="E630" s="27"/>
      <c r="F630" s="27"/>
      <c r="G630" s="27"/>
      <c r="H630" s="27"/>
      <c r="I630" s="27"/>
      <c r="J630" s="27"/>
      <c r="L630" s="11"/>
      <c r="M630" s="11"/>
      <c r="N630" s="11"/>
      <c r="O630" s="11"/>
      <c r="P630" s="11"/>
      <c r="T630" s="3"/>
    </row>
    <row r="631" spans="4:20" ht="12.75" customHeight="1" x14ac:dyDescent="0.2">
      <c r="D631" s="27"/>
      <c r="E631" s="27"/>
      <c r="F631" s="27"/>
      <c r="G631" s="27"/>
      <c r="H631" s="27"/>
      <c r="I631" s="27"/>
      <c r="J631" s="27"/>
      <c r="L631" s="11"/>
      <c r="M631" s="11"/>
      <c r="N631" s="11"/>
      <c r="O631" s="11"/>
      <c r="P631" s="11"/>
      <c r="T631" s="3"/>
    </row>
    <row r="632" spans="4:20" ht="12.75" customHeight="1" x14ac:dyDescent="0.2">
      <c r="D632" s="27"/>
      <c r="E632" s="27"/>
      <c r="F632" s="27"/>
      <c r="G632" s="27"/>
      <c r="H632" s="27"/>
      <c r="I632" s="27"/>
      <c r="J632" s="27"/>
      <c r="L632" s="11"/>
      <c r="M632" s="11"/>
      <c r="N632" s="11"/>
      <c r="O632" s="11"/>
      <c r="P632" s="11"/>
      <c r="T632" s="3"/>
    </row>
    <row r="633" spans="4:20" ht="12.75" customHeight="1" x14ac:dyDescent="0.2">
      <c r="D633" s="27"/>
      <c r="E633" s="27"/>
      <c r="F633" s="27"/>
      <c r="G633" s="27"/>
      <c r="H633" s="27"/>
      <c r="I633" s="27"/>
      <c r="J633" s="27"/>
      <c r="L633" s="11"/>
      <c r="M633" s="11"/>
      <c r="N633" s="11"/>
      <c r="O633" s="11"/>
      <c r="P633" s="11"/>
      <c r="T633" s="3"/>
    </row>
    <row r="634" spans="4:20" ht="12.75" customHeight="1" x14ac:dyDescent="0.2">
      <c r="D634" s="27"/>
      <c r="E634" s="27"/>
      <c r="F634" s="27"/>
      <c r="G634" s="27"/>
      <c r="H634" s="27"/>
      <c r="I634" s="27"/>
      <c r="J634" s="27"/>
      <c r="L634" s="11"/>
      <c r="M634" s="11"/>
      <c r="N634" s="11"/>
      <c r="O634" s="11"/>
      <c r="P634" s="11"/>
      <c r="T634" s="3"/>
    </row>
    <row r="635" spans="4:20" ht="12.75" customHeight="1" x14ac:dyDescent="0.2">
      <c r="D635" s="27"/>
      <c r="E635" s="27"/>
      <c r="F635" s="27"/>
      <c r="G635" s="27"/>
      <c r="H635" s="27"/>
      <c r="I635" s="27"/>
      <c r="J635" s="27"/>
      <c r="L635" s="11"/>
      <c r="M635" s="11"/>
      <c r="N635" s="11"/>
      <c r="O635" s="11"/>
      <c r="P635" s="11"/>
      <c r="T635" s="3"/>
    </row>
    <row r="636" spans="4:20" ht="12.75" customHeight="1" x14ac:dyDescent="0.2">
      <c r="D636" s="27"/>
      <c r="E636" s="27"/>
      <c r="F636" s="27"/>
      <c r="G636" s="27"/>
      <c r="H636" s="27"/>
      <c r="I636" s="27"/>
      <c r="J636" s="27"/>
      <c r="L636" s="11"/>
      <c r="M636" s="11"/>
      <c r="N636" s="11"/>
      <c r="O636" s="11"/>
      <c r="P636" s="11"/>
      <c r="T636" s="3"/>
    </row>
    <row r="637" spans="4:20" ht="12.75" customHeight="1" x14ac:dyDescent="0.2">
      <c r="D637" s="27"/>
      <c r="E637" s="27"/>
      <c r="F637" s="27"/>
      <c r="G637" s="27"/>
      <c r="H637" s="27"/>
      <c r="I637" s="27"/>
      <c r="J637" s="27"/>
      <c r="L637" s="11"/>
      <c r="M637" s="11"/>
      <c r="N637" s="11"/>
      <c r="O637" s="11"/>
      <c r="P637" s="11"/>
      <c r="T637" s="3"/>
    </row>
    <row r="638" spans="4:20" ht="12.75" customHeight="1" x14ac:dyDescent="0.2">
      <c r="D638" s="27"/>
      <c r="E638" s="27"/>
      <c r="F638" s="27"/>
      <c r="G638" s="27"/>
      <c r="H638" s="27"/>
      <c r="I638" s="27"/>
      <c r="J638" s="27"/>
      <c r="L638" s="11"/>
      <c r="M638" s="11"/>
      <c r="N638" s="11"/>
      <c r="O638" s="11"/>
      <c r="P638" s="11"/>
      <c r="T638" s="3"/>
    </row>
    <row r="639" spans="4:20" ht="12.75" customHeight="1" x14ac:dyDescent="0.2">
      <c r="D639" s="27"/>
      <c r="E639" s="27"/>
      <c r="F639" s="27"/>
      <c r="G639" s="27"/>
      <c r="H639" s="27"/>
      <c r="I639" s="27"/>
      <c r="J639" s="27"/>
      <c r="L639" s="11"/>
      <c r="M639" s="11"/>
      <c r="N639" s="11"/>
      <c r="O639" s="11"/>
      <c r="P639" s="11"/>
      <c r="T639" s="3"/>
    </row>
    <row r="640" spans="4:20" ht="12.75" customHeight="1" x14ac:dyDescent="0.2">
      <c r="D640" s="27"/>
      <c r="E640" s="27"/>
      <c r="F640" s="27"/>
      <c r="G640" s="27"/>
      <c r="H640" s="27"/>
      <c r="I640" s="27"/>
      <c r="J640" s="27"/>
      <c r="L640" s="11"/>
      <c r="M640" s="11"/>
      <c r="N640" s="11"/>
      <c r="O640" s="11"/>
      <c r="P640" s="11"/>
      <c r="T640" s="3"/>
    </row>
    <row r="641" spans="4:20" ht="12.75" customHeight="1" x14ac:dyDescent="0.2">
      <c r="D641" s="27"/>
      <c r="E641" s="27"/>
      <c r="F641" s="27"/>
      <c r="G641" s="27"/>
      <c r="H641" s="27"/>
      <c r="I641" s="27"/>
      <c r="J641" s="27"/>
      <c r="L641" s="11"/>
      <c r="M641" s="11"/>
      <c r="N641" s="11"/>
      <c r="O641" s="11"/>
      <c r="P641" s="11"/>
      <c r="T641" s="3"/>
    </row>
    <row r="642" spans="4:20" ht="12.75" customHeight="1" x14ac:dyDescent="0.2">
      <c r="D642" s="27"/>
      <c r="E642" s="27"/>
      <c r="F642" s="27"/>
      <c r="G642" s="27"/>
      <c r="H642" s="27"/>
      <c r="I642" s="27"/>
      <c r="J642" s="27"/>
      <c r="L642" s="11"/>
      <c r="M642" s="11"/>
      <c r="N642" s="11"/>
      <c r="O642" s="11"/>
      <c r="P642" s="11"/>
      <c r="T642" s="3"/>
    </row>
    <row r="643" spans="4:20" ht="12.75" customHeight="1" x14ac:dyDescent="0.2">
      <c r="D643" s="27"/>
      <c r="E643" s="27"/>
      <c r="F643" s="27"/>
      <c r="G643" s="27"/>
      <c r="H643" s="27"/>
      <c r="I643" s="27"/>
      <c r="J643" s="27"/>
      <c r="L643" s="11"/>
      <c r="M643" s="11"/>
      <c r="N643" s="11"/>
      <c r="O643" s="11"/>
      <c r="P643" s="11"/>
      <c r="T643" s="3"/>
    </row>
    <row r="644" spans="4:20" ht="12.75" customHeight="1" x14ac:dyDescent="0.2">
      <c r="D644" s="27"/>
      <c r="E644" s="27"/>
      <c r="F644" s="27"/>
      <c r="G644" s="27"/>
      <c r="H644" s="27"/>
      <c r="I644" s="27"/>
      <c r="J644" s="27"/>
      <c r="L644" s="11"/>
      <c r="M644" s="11"/>
      <c r="N644" s="11"/>
      <c r="O644" s="11"/>
      <c r="P644" s="11"/>
      <c r="T644" s="3"/>
    </row>
    <row r="645" spans="4:20" ht="12.75" customHeight="1" x14ac:dyDescent="0.2">
      <c r="D645" s="27"/>
      <c r="E645" s="27"/>
      <c r="F645" s="27"/>
      <c r="G645" s="27"/>
      <c r="H645" s="27"/>
      <c r="I645" s="27"/>
      <c r="J645" s="27"/>
      <c r="L645" s="11"/>
      <c r="M645" s="11"/>
      <c r="N645" s="11"/>
      <c r="O645" s="11"/>
      <c r="P645" s="11"/>
      <c r="T645" s="3"/>
    </row>
    <row r="646" spans="4:20" ht="12.75" customHeight="1" x14ac:dyDescent="0.2">
      <c r="D646" s="27"/>
      <c r="E646" s="27"/>
      <c r="F646" s="27"/>
      <c r="G646" s="27"/>
      <c r="H646" s="27"/>
      <c r="I646" s="27"/>
      <c r="J646" s="27"/>
      <c r="L646" s="11"/>
      <c r="M646" s="11"/>
      <c r="N646" s="11"/>
      <c r="O646" s="11"/>
      <c r="P646" s="11"/>
      <c r="T646" s="3"/>
    </row>
    <row r="647" spans="4:20" ht="12.75" customHeight="1" x14ac:dyDescent="0.2">
      <c r="D647" s="27"/>
      <c r="E647" s="27"/>
      <c r="F647" s="27"/>
      <c r="G647" s="27"/>
      <c r="H647" s="27"/>
      <c r="I647" s="27"/>
      <c r="J647" s="27"/>
      <c r="L647" s="11"/>
      <c r="M647" s="11"/>
      <c r="N647" s="11"/>
      <c r="O647" s="11"/>
      <c r="P647" s="11"/>
      <c r="T647" s="3"/>
    </row>
    <row r="648" spans="4:20" ht="12.75" customHeight="1" x14ac:dyDescent="0.2">
      <c r="D648" s="27"/>
      <c r="E648" s="27"/>
      <c r="F648" s="27"/>
      <c r="G648" s="27"/>
      <c r="H648" s="27"/>
      <c r="I648" s="27"/>
      <c r="J648" s="27"/>
      <c r="L648" s="11"/>
      <c r="M648" s="11"/>
      <c r="N648" s="11"/>
      <c r="O648" s="11"/>
      <c r="P648" s="11"/>
      <c r="T648" s="3"/>
    </row>
    <row r="649" spans="4:20" ht="12.75" customHeight="1" x14ac:dyDescent="0.2">
      <c r="D649" s="27"/>
      <c r="E649" s="27"/>
      <c r="F649" s="27"/>
      <c r="G649" s="27"/>
      <c r="H649" s="27"/>
      <c r="I649" s="27"/>
      <c r="J649" s="27"/>
      <c r="L649" s="11"/>
      <c r="M649" s="11"/>
      <c r="N649" s="11"/>
      <c r="O649" s="11"/>
      <c r="P649" s="11"/>
      <c r="T649" s="3"/>
    </row>
    <row r="650" spans="4:20" ht="12.75" customHeight="1" x14ac:dyDescent="0.2">
      <c r="D650" s="27"/>
      <c r="E650" s="27"/>
      <c r="F650" s="27"/>
      <c r="G650" s="27"/>
      <c r="H650" s="27"/>
      <c r="I650" s="27"/>
      <c r="J650" s="27"/>
      <c r="L650" s="11"/>
      <c r="M650" s="11"/>
      <c r="N650" s="11"/>
      <c r="O650" s="11"/>
      <c r="P650" s="11"/>
      <c r="T650" s="3"/>
    </row>
    <row r="651" spans="4:20" ht="12.75" customHeight="1" x14ac:dyDescent="0.2">
      <c r="D651" s="27"/>
      <c r="E651" s="27"/>
      <c r="F651" s="27"/>
      <c r="G651" s="27"/>
      <c r="H651" s="27"/>
      <c r="I651" s="27"/>
      <c r="J651" s="27"/>
      <c r="L651" s="11"/>
      <c r="M651" s="11"/>
      <c r="N651" s="11"/>
      <c r="O651" s="11"/>
      <c r="P651" s="11"/>
      <c r="T651" s="3"/>
    </row>
    <row r="652" spans="4:20" ht="12.75" customHeight="1" x14ac:dyDescent="0.2">
      <c r="D652" s="27"/>
      <c r="E652" s="27"/>
      <c r="F652" s="27"/>
      <c r="G652" s="27"/>
      <c r="H652" s="27"/>
      <c r="I652" s="27"/>
      <c r="J652" s="27"/>
      <c r="L652" s="11"/>
      <c r="M652" s="11"/>
      <c r="N652" s="11"/>
      <c r="O652" s="11"/>
      <c r="P652" s="11"/>
      <c r="T652" s="3"/>
    </row>
    <row r="653" spans="4:20" ht="12.75" customHeight="1" x14ac:dyDescent="0.2">
      <c r="D653" s="27"/>
      <c r="E653" s="27"/>
      <c r="F653" s="27"/>
      <c r="G653" s="27"/>
      <c r="H653" s="27"/>
      <c r="I653" s="27"/>
      <c r="J653" s="27"/>
      <c r="L653" s="11"/>
      <c r="M653" s="11"/>
      <c r="N653" s="11"/>
      <c r="O653" s="11"/>
      <c r="P653" s="11"/>
      <c r="T653" s="3"/>
    </row>
    <row r="654" spans="4:20" ht="12.75" customHeight="1" x14ac:dyDescent="0.2">
      <c r="D654" s="27"/>
      <c r="E654" s="27"/>
      <c r="F654" s="27"/>
      <c r="G654" s="27"/>
      <c r="H654" s="27"/>
      <c r="I654" s="27"/>
      <c r="J654" s="27"/>
      <c r="L654" s="11"/>
      <c r="M654" s="11"/>
      <c r="N654" s="11"/>
      <c r="O654" s="11"/>
      <c r="P654" s="11"/>
      <c r="T654" s="3"/>
    </row>
    <row r="655" spans="4:20" ht="12.75" customHeight="1" x14ac:dyDescent="0.2">
      <c r="D655" s="27"/>
      <c r="E655" s="27"/>
      <c r="F655" s="27"/>
      <c r="G655" s="27"/>
      <c r="H655" s="27"/>
      <c r="I655" s="27"/>
      <c r="J655" s="27"/>
      <c r="L655" s="11"/>
      <c r="M655" s="11"/>
      <c r="N655" s="11"/>
      <c r="O655" s="11"/>
      <c r="P655" s="11"/>
      <c r="T655" s="3"/>
    </row>
    <row r="656" spans="4:20" ht="12.75" customHeight="1" x14ac:dyDescent="0.2">
      <c r="D656" s="27"/>
      <c r="E656" s="27"/>
      <c r="F656" s="27"/>
      <c r="G656" s="27"/>
      <c r="H656" s="27"/>
      <c r="I656" s="27"/>
      <c r="J656" s="27"/>
      <c r="L656" s="11"/>
      <c r="M656" s="11"/>
      <c r="N656" s="11"/>
      <c r="O656" s="11"/>
      <c r="P656" s="11"/>
      <c r="T656" s="3"/>
    </row>
    <row r="657" spans="4:20" ht="12.75" customHeight="1" x14ac:dyDescent="0.2">
      <c r="D657" s="27"/>
      <c r="E657" s="27"/>
      <c r="F657" s="27"/>
      <c r="G657" s="27"/>
      <c r="H657" s="27"/>
      <c r="I657" s="27"/>
      <c r="J657" s="27"/>
      <c r="L657" s="11"/>
      <c r="M657" s="11"/>
      <c r="N657" s="11"/>
      <c r="O657" s="11"/>
      <c r="P657" s="11"/>
      <c r="T657" s="3"/>
    </row>
    <row r="658" spans="4:20" ht="12.75" customHeight="1" x14ac:dyDescent="0.2">
      <c r="D658" s="27"/>
      <c r="E658" s="27"/>
      <c r="F658" s="27"/>
      <c r="G658" s="27"/>
      <c r="H658" s="27"/>
      <c r="I658" s="27"/>
      <c r="J658" s="27"/>
      <c r="L658" s="11"/>
      <c r="M658" s="11"/>
      <c r="N658" s="11"/>
      <c r="O658" s="11"/>
      <c r="P658" s="11"/>
      <c r="T658" s="3"/>
    </row>
    <row r="659" spans="4:20" ht="12.75" customHeight="1" x14ac:dyDescent="0.2">
      <c r="D659" s="27"/>
      <c r="E659" s="27"/>
      <c r="F659" s="27"/>
      <c r="G659" s="27"/>
      <c r="H659" s="27"/>
      <c r="I659" s="27"/>
      <c r="J659" s="27"/>
      <c r="L659" s="11"/>
      <c r="M659" s="11"/>
      <c r="N659" s="11"/>
      <c r="O659" s="11"/>
      <c r="P659" s="11"/>
      <c r="T659" s="3"/>
    </row>
    <row r="660" spans="4:20" ht="12.75" customHeight="1" x14ac:dyDescent="0.2">
      <c r="D660" s="27"/>
      <c r="E660" s="27"/>
      <c r="F660" s="27"/>
      <c r="G660" s="27"/>
      <c r="H660" s="27"/>
      <c r="I660" s="27"/>
      <c r="J660" s="27"/>
      <c r="L660" s="11"/>
      <c r="M660" s="11"/>
      <c r="N660" s="11"/>
      <c r="O660" s="11"/>
      <c r="P660" s="11"/>
      <c r="T660" s="3"/>
    </row>
    <row r="661" spans="4:20" ht="12.75" customHeight="1" x14ac:dyDescent="0.2">
      <c r="D661" s="27"/>
      <c r="E661" s="27"/>
      <c r="F661" s="27"/>
      <c r="G661" s="27"/>
      <c r="H661" s="27"/>
      <c r="I661" s="27"/>
      <c r="J661" s="27"/>
      <c r="L661" s="11"/>
      <c r="M661" s="11"/>
      <c r="N661" s="11"/>
      <c r="O661" s="11"/>
      <c r="P661" s="11"/>
      <c r="T661" s="3"/>
    </row>
    <row r="662" spans="4:20" ht="12.75" customHeight="1" x14ac:dyDescent="0.2">
      <c r="D662" s="27"/>
      <c r="E662" s="27"/>
      <c r="F662" s="27"/>
      <c r="G662" s="27"/>
      <c r="H662" s="27"/>
      <c r="I662" s="27"/>
      <c r="J662" s="27"/>
      <c r="L662" s="11"/>
      <c r="M662" s="11"/>
      <c r="N662" s="11"/>
      <c r="O662" s="11"/>
      <c r="P662" s="11"/>
      <c r="T662" s="3"/>
    </row>
    <row r="663" spans="4:20" ht="12.75" customHeight="1" x14ac:dyDescent="0.2">
      <c r="D663" s="27"/>
      <c r="E663" s="27"/>
      <c r="F663" s="27"/>
      <c r="G663" s="27"/>
      <c r="H663" s="27"/>
      <c r="I663" s="27"/>
      <c r="J663" s="27"/>
      <c r="L663" s="11"/>
      <c r="M663" s="11"/>
      <c r="N663" s="11"/>
      <c r="O663" s="11"/>
      <c r="P663" s="11"/>
      <c r="T663" s="3"/>
    </row>
    <row r="664" spans="4:20" ht="12.75" customHeight="1" x14ac:dyDescent="0.2">
      <c r="D664" s="27"/>
      <c r="E664" s="27"/>
      <c r="F664" s="27"/>
      <c r="G664" s="27"/>
      <c r="H664" s="27"/>
      <c r="I664" s="27"/>
      <c r="J664" s="27"/>
      <c r="L664" s="11"/>
      <c r="M664" s="11"/>
      <c r="N664" s="11"/>
      <c r="O664" s="11"/>
      <c r="P664" s="11"/>
      <c r="T664" s="3"/>
    </row>
    <row r="665" spans="4:20" ht="12.75" customHeight="1" x14ac:dyDescent="0.2">
      <c r="D665" s="27"/>
      <c r="E665" s="27"/>
      <c r="F665" s="27"/>
      <c r="G665" s="27"/>
      <c r="H665" s="27"/>
      <c r="I665" s="27"/>
      <c r="J665" s="27"/>
      <c r="L665" s="11"/>
      <c r="M665" s="11"/>
      <c r="N665" s="11"/>
      <c r="O665" s="11"/>
      <c r="P665" s="11"/>
      <c r="T665" s="3"/>
    </row>
    <row r="666" spans="4:20" ht="12.75" customHeight="1" x14ac:dyDescent="0.2">
      <c r="D666" s="27"/>
      <c r="E666" s="27"/>
      <c r="F666" s="27"/>
      <c r="G666" s="27"/>
      <c r="H666" s="27"/>
      <c r="I666" s="27"/>
      <c r="J666" s="27"/>
      <c r="L666" s="11"/>
      <c r="M666" s="11"/>
      <c r="N666" s="11"/>
      <c r="O666" s="11"/>
      <c r="P666" s="11"/>
      <c r="T666" s="3"/>
    </row>
    <row r="667" spans="4:20" ht="12.75" customHeight="1" x14ac:dyDescent="0.2">
      <c r="D667" s="27"/>
      <c r="E667" s="27"/>
      <c r="F667" s="27"/>
      <c r="G667" s="27"/>
      <c r="H667" s="27"/>
      <c r="I667" s="27"/>
      <c r="J667" s="27"/>
      <c r="L667" s="11"/>
      <c r="M667" s="11"/>
      <c r="N667" s="11"/>
      <c r="O667" s="11"/>
      <c r="P667" s="11"/>
      <c r="T667" s="3"/>
    </row>
    <row r="668" spans="4:20" ht="12.75" customHeight="1" x14ac:dyDescent="0.2">
      <c r="D668" s="27"/>
      <c r="E668" s="27"/>
      <c r="F668" s="27"/>
      <c r="G668" s="27"/>
      <c r="H668" s="27"/>
      <c r="I668" s="27"/>
      <c r="J668" s="27"/>
      <c r="L668" s="11"/>
      <c r="M668" s="11"/>
      <c r="N668" s="11"/>
      <c r="O668" s="11"/>
      <c r="P668" s="11"/>
      <c r="T668" s="3"/>
    </row>
    <row r="669" spans="4:20" ht="12.75" customHeight="1" x14ac:dyDescent="0.2">
      <c r="D669" s="27"/>
      <c r="E669" s="27"/>
      <c r="F669" s="27"/>
      <c r="G669" s="27"/>
      <c r="H669" s="27"/>
      <c r="I669" s="27"/>
      <c r="J669" s="27"/>
      <c r="L669" s="11"/>
      <c r="M669" s="11"/>
      <c r="N669" s="11"/>
      <c r="O669" s="11"/>
      <c r="P669" s="11"/>
      <c r="T669" s="3"/>
    </row>
    <row r="670" spans="4:20" ht="12.75" customHeight="1" x14ac:dyDescent="0.2">
      <c r="D670" s="27"/>
      <c r="E670" s="27"/>
      <c r="F670" s="27"/>
      <c r="G670" s="27"/>
      <c r="H670" s="27"/>
      <c r="I670" s="27"/>
      <c r="J670" s="27"/>
      <c r="L670" s="11"/>
      <c r="M670" s="11"/>
      <c r="N670" s="11"/>
      <c r="O670" s="11"/>
      <c r="P670" s="11"/>
      <c r="T670" s="3"/>
    </row>
    <row r="671" spans="4:20" ht="12.75" customHeight="1" x14ac:dyDescent="0.2">
      <c r="D671" s="27"/>
      <c r="E671" s="27"/>
      <c r="F671" s="27"/>
      <c r="G671" s="27"/>
      <c r="H671" s="27"/>
      <c r="I671" s="27"/>
      <c r="J671" s="27"/>
      <c r="L671" s="11"/>
      <c r="M671" s="11"/>
      <c r="N671" s="11"/>
      <c r="O671" s="11"/>
      <c r="P671" s="11"/>
      <c r="T671" s="3"/>
    </row>
    <row r="672" spans="4:20" ht="12.75" customHeight="1" x14ac:dyDescent="0.2">
      <c r="D672" s="27"/>
      <c r="E672" s="27"/>
      <c r="F672" s="27"/>
      <c r="G672" s="27"/>
      <c r="H672" s="27"/>
      <c r="I672" s="27"/>
      <c r="J672" s="27"/>
      <c r="L672" s="11"/>
      <c r="M672" s="11"/>
      <c r="N672" s="11"/>
      <c r="O672" s="11"/>
      <c r="P672" s="11"/>
      <c r="T672" s="3"/>
    </row>
    <row r="673" spans="4:20" ht="12.75" customHeight="1" x14ac:dyDescent="0.2">
      <c r="D673" s="27"/>
      <c r="E673" s="27"/>
      <c r="F673" s="27"/>
      <c r="G673" s="27"/>
      <c r="H673" s="27"/>
      <c r="I673" s="27"/>
      <c r="J673" s="27"/>
      <c r="L673" s="11"/>
      <c r="M673" s="11"/>
      <c r="N673" s="11"/>
      <c r="O673" s="11"/>
      <c r="P673" s="11"/>
      <c r="T673" s="3"/>
    </row>
    <row r="674" spans="4:20" ht="12.75" customHeight="1" x14ac:dyDescent="0.2">
      <c r="D674" s="27"/>
      <c r="E674" s="27"/>
      <c r="F674" s="27"/>
      <c r="G674" s="27"/>
      <c r="H674" s="27"/>
      <c r="I674" s="27"/>
      <c r="J674" s="27"/>
      <c r="L674" s="11"/>
      <c r="M674" s="11"/>
      <c r="N674" s="11"/>
      <c r="O674" s="11"/>
      <c r="P674" s="11"/>
      <c r="T674" s="3"/>
    </row>
    <row r="675" spans="4:20" ht="12.75" customHeight="1" x14ac:dyDescent="0.2">
      <c r="D675" s="27"/>
      <c r="E675" s="27"/>
      <c r="F675" s="27"/>
      <c r="G675" s="27"/>
      <c r="H675" s="27"/>
      <c r="I675" s="27"/>
      <c r="J675" s="27"/>
      <c r="L675" s="11"/>
      <c r="M675" s="11"/>
      <c r="N675" s="11"/>
      <c r="O675" s="11"/>
      <c r="P675" s="11"/>
      <c r="T675" s="3"/>
    </row>
    <row r="676" spans="4:20" ht="12.75" customHeight="1" x14ac:dyDescent="0.2">
      <c r="D676" s="27"/>
      <c r="E676" s="27"/>
      <c r="F676" s="27"/>
      <c r="G676" s="27"/>
      <c r="H676" s="27"/>
      <c r="I676" s="27"/>
      <c r="J676" s="27"/>
      <c r="L676" s="11"/>
      <c r="M676" s="11"/>
      <c r="N676" s="11"/>
      <c r="O676" s="11"/>
      <c r="P676" s="11"/>
      <c r="T676" s="3"/>
    </row>
    <row r="677" spans="4:20" ht="12.75" customHeight="1" x14ac:dyDescent="0.2">
      <c r="D677" s="27"/>
      <c r="E677" s="27"/>
      <c r="F677" s="27"/>
      <c r="G677" s="27"/>
      <c r="H677" s="27"/>
      <c r="I677" s="27"/>
      <c r="J677" s="27"/>
      <c r="L677" s="11"/>
      <c r="M677" s="11"/>
      <c r="N677" s="11"/>
      <c r="O677" s="11"/>
      <c r="P677" s="11"/>
      <c r="T677" s="3"/>
    </row>
    <row r="678" spans="4:20" ht="12.75" customHeight="1" x14ac:dyDescent="0.2">
      <c r="D678" s="27"/>
      <c r="E678" s="27"/>
      <c r="F678" s="27"/>
      <c r="G678" s="27"/>
      <c r="H678" s="27"/>
      <c r="I678" s="27"/>
      <c r="J678" s="27"/>
      <c r="L678" s="11"/>
      <c r="M678" s="11"/>
      <c r="N678" s="11"/>
      <c r="O678" s="11"/>
      <c r="P678" s="11"/>
      <c r="T678" s="3"/>
    </row>
    <row r="679" spans="4:20" ht="12.75" customHeight="1" x14ac:dyDescent="0.2">
      <c r="D679" s="27"/>
      <c r="E679" s="27"/>
      <c r="F679" s="27"/>
      <c r="G679" s="27"/>
      <c r="H679" s="27"/>
      <c r="I679" s="27"/>
      <c r="J679" s="27"/>
      <c r="L679" s="11"/>
      <c r="M679" s="11"/>
      <c r="N679" s="11"/>
      <c r="O679" s="11"/>
      <c r="P679" s="11"/>
      <c r="T679" s="3"/>
    </row>
    <row r="680" spans="4:20" ht="12.75" customHeight="1" x14ac:dyDescent="0.2">
      <c r="D680" s="27"/>
      <c r="E680" s="27"/>
      <c r="F680" s="27"/>
      <c r="G680" s="27"/>
      <c r="H680" s="27"/>
      <c r="I680" s="27"/>
      <c r="J680" s="27"/>
      <c r="L680" s="11"/>
      <c r="M680" s="11"/>
      <c r="N680" s="11"/>
      <c r="O680" s="11"/>
      <c r="P680" s="11"/>
      <c r="T680" s="3"/>
    </row>
    <row r="681" spans="4:20" ht="12.75" customHeight="1" x14ac:dyDescent="0.2">
      <c r="D681" s="27"/>
      <c r="E681" s="27"/>
      <c r="F681" s="27"/>
      <c r="G681" s="27"/>
      <c r="H681" s="27"/>
      <c r="I681" s="27"/>
      <c r="J681" s="27"/>
      <c r="L681" s="11"/>
      <c r="M681" s="11"/>
      <c r="N681" s="11"/>
      <c r="O681" s="11"/>
      <c r="P681" s="11"/>
      <c r="T681" s="3"/>
    </row>
    <row r="682" spans="4:20" ht="12.75" customHeight="1" x14ac:dyDescent="0.2">
      <c r="D682" s="27"/>
      <c r="E682" s="27"/>
      <c r="F682" s="27"/>
      <c r="G682" s="27"/>
      <c r="H682" s="27"/>
      <c r="I682" s="27"/>
      <c r="J682" s="27"/>
      <c r="L682" s="11"/>
      <c r="M682" s="11"/>
      <c r="N682" s="11"/>
      <c r="O682" s="11"/>
      <c r="P682" s="11"/>
      <c r="T682" s="3"/>
    </row>
    <row r="683" spans="4:20" ht="12.75" customHeight="1" x14ac:dyDescent="0.2">
      <c r="D683" s="27"/>
      <c r="E683" s="27"/>
      <c r="F683" s="27"/>
      <c r="G683" s="27"/>
      <c r="H683" s="27"/>
      <c r="I683" s="27"/>
      <c r="J683" s="27"/>
      <c r="L683" s="11"/>
      <c r="M683" s="11"/>
      <c r="N683" s="11"/>
      <c r="O683" s="11"/>
      <c r="P683" s="11"/>
      <c r="T683" s="3"/>
    </row>
    <row r="684" spans="4:20" ht="12.75" customHeight="1" x14ac:dyDescent="0.2">
      <c r="D684" s="27"/>
      <c r="E684" s="27"/>
      <c r="F684" s="27"/>
      <c r="G684" s="27"/>
      <c r="H684" s="27"/>
      <c r="I684" s="27"/>
      <c r="J684" s="27"/>
      <c r="L684" s="11"/>
      <c r="M684" s="11"/>
      <c r="N684" s="11"/>
      <c r="O684" s="11"/>
      <c r="P684" s="11"/>
      <c r="T684" s="3"/>
    </row>
    <row r="685" spans="4:20" ht="12.75" customHeight="1" x14ac:dyDescent="0.2">
      <c r="D685" s="27"/>
      <c r="E685" s="27"/>
      <c r="F685" s="27"/>
      <c r="G685" s="27"/>
      <c r="H685" s="27"/>
      <c r="I685" s="27"/>
      <c r="J685" s="27"/>
      <c r="L685" s="11"/>
      <c r="M685" s="11"/>
      <c r="N685" s="11"/>
      <c r="O685" s="11"/>
      <c r="P685" s="11"/>
      <c r="T685" s="3"/>
    </row>
    <row r="686" spans="4:20" ht="12.75" customHeight="1" x14ac:dyDescent="0.2">
      <c r="D686" s="27"/>
      <c r="E686" s="27"/>
      <c r="F686" s="27"/>
      <c r="G686" s="27"/>
      <c r="H686" s="27"/>
      <c r="I686" s="27"/>
      <c r="J686" s="27"/>
      <c r="L686" s="11"/>
      <c r="M686" s="11"/>
      <c r="N686" s="11"/>
      <c r="O686" s="11"/>
      <c r="P686" s="11"/>
      <c r="T686" s="3"/>
    </row>
    <row r="687" spans="4:20" ht="12.75" customHeight="1" x14ac:dyDescent="0.2">
      <c r="D687" s="27"/>
      <c r="E687" s="27"/>
      <c r="F687" s="27"/>
      <c r="G687" s="27"/>
      <c r="H687" s="27"/>
      <c r="I687" s="27"/>
      <c r="J687" s="27"/>
      <c r="L687" s="11"/>
      <c r="M687" s="11"/>
      <c r="N687" s="11"/>
      <c r="O687" s="11"/>
      <c r="P687" s="11"/>
      <c r="T687" s="3"/>
    </row>
    <row r="688" spans="4:20" ht="12.75" customHeight="1" x14ac:dyDescent="0.2">
      <c r="D688" s="27"/>
      <c r="E688" s="27"/>
      <c r="F688" s="27"/>
      <c r="G688" s="27"/>
      <c r="H688" s="27"/>
      <c r="I688" s="27"/>
      <c r="J688" s="27"/>
      <c r="L688" s="11"/>
      <c r="M688" s="11"/>
      <c r="N688" s="11"/>
      <c r="O688" s="11"/>
      <c r="P688" s="11"/>
      <c r="T688" s="3"/>
    </row>
    <row r="689" spans="4:20" ht="12.75" customHeight="1" x14ac:dyDescent="0.2">
      <c r="D689" s="27"/>
      <c r="E689" s="27"/>
      <c r="F689" s="27"/>
      <c r="G689" s="27"/>
      <c r="H689" s="27"/>
      <c r="I689" s="27"/>
      <c r="J689" s="27"/>
      <c r="L689" s="11"/>
      <c r="M689" s="11"/>
      <c r="N689" s="11"/>
      <c r="O689" s="11"/>
      <c r="P689" s="11"/>
      <c r="T689" s="3"/>
    </row>
    <row r="690" spans="4:20" ht="12.75" customHeight="1" x14ac:dyDescent="0.2">
      <c r="D690" s="27"/>
      <c r="E690" s="27"/>
      <c r="F690" s="27"/>
      <c r="G690" s="27"/>
      <c r="H690" s="27"/>
      <c r="I690" s="27"/>
      <c r="J690" s="27"/>
      <c r="L690" s="11"/>
      <c r="M690" s="11"/>
      <c r="N690" s="11"/>
      <c r="O690" s="11"/>
      <c r="P690" s="11"/>
      <c r="T690" s="3"/>
    </row>
    <row r="691" spans="4:20" ht="12.75" customHeight="1" x14ac:dyDescent="0.2">
      <c r="D691" s="27"/>
      <c r="E691" s="27"/>
      <c r="F691" s="27"/>
      <c r="G691" s="27"/>
      <c r="H691" s="27"/>
      <c r="I691" s="27"/>
      <c r="J691" s="27"/>
      <c r="L691" s="11"/>
      <c r="M691" s="11"/>
      <c r="N691" s="11"/>
      <c r="O691" s="11"/>
      <c r="P691" s="11"/>
      <c r="T691" s="3"/>
    </row>
    <row r="692" spans="4:20" ht="12.75" customHeight="1" x14ac:dyDescent="0.2">
      <c r="D692" s="27"/>
      <c r="E692" s="27"/>
      <c r="F692" s="27"/>
      <c r="G692" s="27"/>
      <c r="H692" s="27"/>
      <c r="I692" s="27"/>
      <c r="J692" s="27"/>
      <c r="L692" s="11"/>
      <c r="M692" s="11"/>
      <c r="N692" s="11"/>
      <c r="O692" s="11"/>
      <c r="P692" s="11"/>
      <c r="T692" s="3"/>
    </row>
    <row r="693" spans="4:20" ht="12.75" customHeight="1" x14ac:dyDescent="0.2">
      <c r="D693" s="27"/>
      <c r="E693" s="27"/>
      <c r="F693" s="27"/>
      <c r="G693" s="27"/>
      <c r="H693" s="27"/>
      <c r="I693" s="27"/>
      <c r="J693" s="27"/>
      <c r="L693" s="11"/>
      <c r="M693" s="11"/>
      <c r="N693" s="11"/>
      <c r="O693" s="11"/>
      <c r="P693" s="11"/>
      <c r="T693" s="3"/>
    </row>
    <row r="694" spans="4:20" ht="12.75" customHeight="1" x14ac:dyDescent="0.2">
      <c r="D694" s="27"/>
      <c r="E694" s="27"/>
      <c r="F694" s="27"/>
      <c r="G694" s="27"/>
      <c r="H694" s="27"/>
      <c r="I694" s="27"/>
      <c r="J694" s="27"/>
      <c r="L694" s="11"/>
      <c r="M694" s="11"/>
      <c r="N694" s="11"/>
      <c r="O694" s="11"/>
      <c r="P694" s="11"/>
      <c r="T694" s="3"/>
    </row>
    <row r="695" spans="4:20" ht="12.75" customHeight="1" x14ac:dyDescent="0.2">
      <c r="D695" s="27"/>
      <c r="E695" s="27"/>
      <c r="F695" s="27"/>
      <c r="G695" s="27"/>
      <c r="H695" s="27"/>
      <c r="I695" s="27"/>
      <c r="J695" s="27"/>
      <c r="L695" s="11"/>
      <c r="M695" s="11"/>
      <c r="N695" s="11"/>
      <c r="O695" s="11"/>
      <c r="P695" s="11"/>
      <c r="T695" s="3"/>
    </row>
    <row r="696" spans="4:20" ht="12.75" customHeight="1" x14ac:dyDescent="0.2">
      <c r="D696" s="27"/>
      <c r="E696" s="27"/>
      <c r="F696" s="27"/>
      <c r="G696" s="27"/>
      <c r="H696" s="27"/>
      <c r="I696" s="27"/>
      <c r="J696" s="27"/>
      <c r="L696" s="11"/>
      <c r="M696" s="11"/>
      <c r="N696" s="11"/>
      <c r="O696" s="11"/>
      <c r="P696" s="11"/>
      <c r="T696" s="3"/>
    </row>
    <row r="697" spans="4:20" ht="12.75" customHeight="1" x14ac:dyDescent="0.2">
      <c r="D697" s="27"/>
      <c r="E697" s="27"/>
      <c r="F697" s="27"/>
      <c r="G697" s="27"/>
      <c r="H697" s="27"/>
      <c r="I697" s="27"/>
      <c r="J697" s="27"/>
      <c r="L697" s="11"/>
      <c r="M697" s="11"/>
      <c r="N697" s="11"/>
      <c r="O697" s="11"/>
      <c r="P697" s="11"/>
      <c r="T697" s="3"/>
    </row>
    <row r="698" spans="4:20" ht="12.75" customHeight="1" x14ac:dyDescent="0.2">
      <c r="D698" s="27"/>
      <c r="E698" s="27"/>
      <c r="F698" s="27"/>
      <c r="G698" s="27"/>
      <c r="H698" s="27"/>
      <c r="I698" s="27"/>
      <c r="J698" s="27"/>
      <c r="L698" s="11"/>
      <c r="M698" s="11"/>
      <c r="N698" s="11"/>
      <c r="O698" s="11"/>
      <c r="P698" s="11"/>
      <c r="T698" s="3"/>
    </row>
    <row r="699" spans="4:20" ht="12.75" customHeight="1" x14ac:dyDescent="0.2">
      <c r="D699" s="27"/>
      <c r="E699" s="27"/>
      <c r="F699" s="27"/>
      <c r="G699" s="27"/>
      <c r="H699" s="27"/>
      <c r="I699" s="27"/>
      <c r="J699" s="27"/>
      <c r="L699" s="11"/>
      <c r="M699" s="11"/>
      <c r="N699" s="11"/>
      <c r="O699" s="11"/>
      <c r="P699" s="11"/>
      <c r="T699" s="3"/>
    </row>
    <row r="700" spans="4:20" ht="12.75" customHeight="1" x14ac:dyDescent="0.2">
      <c r="D700" s="27"/>
      <c r="E700" s="27"/>
      <c r="F700" s="27"/>
      <c r="G700" s="27"/>
      <c r="H700" s="27"/>
      <c r="I700" s="27"/>
      <c r="J700" s="27"/>
      <c r="L700" s="11"/>
      <c r="M700" s="11"/>
      <c r="N700" s="11"/>
      <c r="O700" s="11"/>
      <c r="P700" s="11"/>
      <c r="T700" s="3"/>
    </row>
    <row r="701" spans="4:20" ht="12.75" customHeight="1" x14ac:dyDescent="0.2">
      <c r="D701" s="27"/>
      <c r="E701" s="27"/>
      <c r="F701" s="27"/>
      <c r="G701" s="27"/>
      <c r="H701" s="27"/>
      <c r="I701" s="27"/>
      <c r="J701" s="27"/>
      <c r="L701" s="11"/>
      <c r="M701" s="11"/>
      <c r="N701" s="11"/>
      <c r="O701" s="11"/>
      <c r="P701" s="11"/>
      <c r="T701" s="3"/>
    </row>
    <row r="702" spans="4:20" ht="12.75" customHeight="1" x14ac:dyDescent="0.2">
      <c r="D702" s="27"/>
      <c r="E702" s="27"/>
      <c r="F702" s="27"/>
      <c r="G702" s="27"/>
      <c r="H702" s="27"/>
      <c r="I702" s="27"/>
      <c r="J702" s="27"/>
      <c r="L702" s="11"/>
      <c r="M702" s="11"/>
      <c r="N702" s="11"/>
      <c r="O702" s="11"/>
      <c r="P702" s="11"/>
      <c r="T702" s="3"/>
    </row>
    <row r="703" spans="4:20" ht="12.75" customHeight="1" x14ac:dyDescent="0.2">
      <c r="D703" s="27"/>
      <c r="E703" s="27"/>
      <c r="F703" s="27"/>
      <c r="G703" s="27"/>
      <c r="H703" s="27"/>
      <c r="I703" s="27"/>
      <c r="J703" s="27"/>
      <c r="L703" s="11"/>
      <c r="M703" s="11"/>
      <c r="N703" s="11"/>
      <c r="O703" s="11"/>
      <c r="P703" s="11"/>
      <c r="T703" s="3"/>
    </row>
    <row r="704" spans="4:20" ht="12.75" customHeight="1" x14ac:dyDescent="0.2">
      <c r="D704" s="27"/>
      <c r="E704" s="27"/>
      <c r="F704" s="27"/>
      <c r="G704" s="27"/>
      <c r="H704" s="27"/>
      <c r="I704" s="27"/>
      <c r="J704" s="27"/>
      <c r="L704" s="11"/>
      <c r="M704" s="11"/>
      <c r="N704" s="11"/>
      <c r="O704" s="11"/>
      <c r="P704" s="11"/>
      <c r="T704" s="3"/>
    </row>
    <row r="705" spans="4:20" ht="12.75" customHeight="1" x14ac:dyDescent="0.2">
      <c r="D705" s="27"/>
      <c r="E705" s="27"/>
      <c r="F705" s="27"/>
      <c r="G705" s="27"/>
      <c r="H705" s="27"/>
      <c r="I705" s="27"/>
      <c r="J705" s="27"/>
      <c r="L705" s="11"/>
      <c r="M705" s="11"/>
      <c r="N705" s="11"/>
      <c r="O705" s="11"/>
      <c r="P705" s="11"/>
      <c r="T705" s="3"/>
    </row>
    <row r="706" spans="4:20" ht="12.75" customHeight="1" x14ac:dyDescent="0.2">
      <c r="D706" s="27"/>
      <c r="E706" s="27"/>
      <c r="F706" s="27"/>
      <c r="G706" s="27"/>
      <c r="H706" s="27"/>
      <c r="I706" s="27"/>
      <c r="J706" s="27"/>
      <c r="L706" s="11"/>
      <c r="M706" s="11"/>
      <c r="N706" s="11"/>
      <c r="O706" s="11"/>
      <c r="P706" s="11"/>
      <c r="T706" s="3"/>
    </row>
    <row r="707" spans="4:20" ht="12.75" customHeight="1" x14ac:dyDescent="0.2">
      <c r="D707" s="27"/>
      <c r="E707" s="27"/>
      <c r="F707" s="27"/>
      <c r="G707" s="27"/>
      <c r="H707" s="27"/>
      <c r="I707" s="27"/>
      <c r="J707" s="27"/>
      <c r="L707" s="11"/>
      <c r="M707" s="11"/>
      <c r="N707" s="11"/>
      <c r="O707" s="11"/>
      <c r="P707" s="11"/>
      <c r="T707" s="3"/>
    </row>
    <row r="708" spans="4:20" ht="12.75" customHeight="1" x14ac:dyDescent="0.2">
      <c r="D708" s="27"/>
      <c r="E708" s="27"/>
      <c r="F708" s="27"/>
      <c r="G708" s="27"/>
      <c r="H708" s="27"/>
      <c r="I708" s="27"/>
      <c r="J708" s="27"/>
      <c r="L708" s="11"/>
      <c r="M708" s="11"/>
      <c r="N708" s="11"/>
      <c r="O708" s="11"/>
      <c r="P708" s="11"/>
      <c r="T708" s="3"/>
    </row>
    <row r="709" spans="4:20" ht="12.75" customHeight="1" x14ac:dyDescent="0.2">
      <c r="D709" s="27"/>
      <c r="E709" s="27"/>
      <c r="F709" s="27"/>
      <c r="G709" s="27"/>
      <c r="H709" s="27"/>
      <c r="I709" s="27"/>
      <c r="J709" s="27"/>
      <c r="L709" s="11"/>
      <c r="M709" s="11"/>
      <c r="N709" s="11"/>
      <c r="O709" s="11"/>
      <c r="P709" s="11"/>
      <c r="T709" s="3"/>
    </row>
    <row r="710" spans="4:20" ht="12.75" customHeight="1" x14ac:dyDescent="0.2">
      <c r="D710" s="27"/>
      <c r="E710" s="27"/>
      <c r="F710" s="27"/>
      <c r="G710" s="27"/>
      <c r="H710" s="27"/>
      <c r="I710" s="27"/>
      <c r="J710" s="27"/>
      <c r="L710" s="11"/>
      <c r="M710" s="11"/>
      <c r="N710" s="11"/>
      <c r="O710" s="11"/>
      <c r="P710" s="11"/>
      <c r="T710" s="3"/>
    </row>
    <row r="711" spans="4:20" ht="12.75" customHeight="1" x14ac:dyDescent="0.2">
      <c r="D711" s="27"/>
      <c r="E711" s="27"/>
      <c r="F711" s="27"/>
      <c r="G711" s="27"/>
      <c r="H711" s="27"/>
      <c r="I711" s="27"/>
      <c r="J711" s="27"/>
      <c r="L711" s="11"/>
      <c r="M711" s="11"/>
      <c r="N711" s="11"/>
      <c r="O711" s="11"/>
      <c r="P711" s="11"/>
      <c r="T711" s="3"/>
    </row>
    <row r="712" spans="4:20" ht="12.75" customHeight="1" x14ac:dyDescent="0.2">
      <c r="D712" s="27"/>
      <c r="E712" s="27"/>
      <c r="F712" s="27"/>
      <c r="G712" s="27"/>
      <c r="H712" s="27"/>
      <c r="I712" s="27"/>
      <c r="J712" s="27"/>
      <c r="L712" s="11"/>
      <c r="M712" s="11"/>
      <c r="N712" s="11"/>
      <c r="O712" s="11"/>
      <c r="P712" s="11"/>
      <c r="T712" s="3"/>
    </row>
    <row r="713" spans="4:20" ht="12.75" customHeight="1" x14ac:dyDescent="0.2">
      <c r="D713" s="27"/>
      <c r="E713" s="27"/>
      <c r="F713" s="27"/>
      <c r="G713" s="27"/>
      <c r="H713" s="27"/>
      <c r="I713" s="27"/>
      <c r="J713" s="27"/>
      <c r="L713" s="11"/>
      <c r="M713" s="11"/>
      <c r="N713" s="11"/>
      <c r="O713" s="11"/>
      <c r="P713" s="11"/>
      <c r="T713" s="3"/>
    </row>
    <row r="714" spans="4:20" ht="12.75" customHeight="1" x14ac:dyDescent="0.2">
      <c r="D714" s="27"/>
      <c r="E714" s="27"/>
      <c r="F714" s="27"/>
      <c r="G714" s="27"/>
      <c r="H714" s="27"/>
      <c r="I714" s="27"/>
      <c r="J714" s="27"/>
      <c r="L714" s="11"/>
      <c r="M714" s="11"/>
      <c r="N714" s="11"/>
      <c r="O714" s="11"/>
      <c r="P714" s="11"/>
      <c r="T714" s="3"/>
    </row>
    <row r="715" spans="4:20" ht="12.75" customHeight="1" x14ac:dyDescent="0.2">
      <c r="D715" s="27"/>
      <c r="E715" s="27"/>
      <c r="F715" s="27"/>
      <c r="G715" s="27"/>
      <c r="H715" s="27"/>
      <c r="I715" s="27"/>
      <c r="J715" s="27"/>
      <c r="L715" s="11"/>
      <c r="M715" s="11"/>
      <c r="N715" s="11"/>
      <c r="O715" s="11"/>
      <c r="P715" s="11"/>
      <c r="T715" s="3"/>
    </row>
    <row r="716" spans="4:20" ht="12.75" customHeight="1" x14ac:dyDescent="0.2">
      <c r="D716" s="27"/>
      <c r="E716" s="27"/>
      <c r="F716" s="27"/>
      <c r="G716" s="27"/>
      <c r="H716" s="27"/>
      <c r="I716" s="27"/>
      <c r="J716" s="27"/>
      <c r="L716" s="11"/>
      <c r="M716" s="11"/>
      <c r="N716" s="11"/>
      <c r="O716" s="11"/>
      <c r="P716" s="11"/>
      <c r="T716" s="3"/>
    </row>
    <row r="717" spans="4:20" ht="12.75" customHeight="1" x14ac:dyDescent="0.2">
      <c r="D717" s="27"/>
      <c r="E717" s="27"/>
      <c r="F717" s="27"/>
      <c r="G717" s="27"/>
      <c r="H717" s="27"/>
      <c r="I717" s="27"/>
      <c r="J717" s="27"/>
      <c r="L717" s="11"/>
      <c r="M717" s="11"/>
      <c r="N717" s="11"/>
      <c r="O717" s="11"/>
      <c r="P717" s="11"/>
      <c r="T717" s="3"/>
    </row>
    <row r="718" spans="4:20" ht="12.75" customHeight="1" x14ac:dyDescent="0.2">
      <c r="D718" s="27"/>
      <c r="E718" s="27"/>
      <c r="F718" s="27"/>
      <c r="G718" s="27"/>
      <c r="H718" s="27"/>
      <c r="I718" s="27"/>
      <c r="J718" s="27"/>
      <c r="L718" s="11"/>
      <c r="M718" s="11"/>
      <c r="N718" s="11"/>
      <c r="O718" s="11"/>
      <c r="P718" s="11"/>
      <c r="T718" s="3"/>
    </row>
    <row r="719" spans="4:20" ht="12.75" customHeight="1" x14ac:dyDescent="0.2">
      <c r="D719" s="27"/>
      <c r="E719" s="27"/>
      <c r="F719" s="27"/>
      <c r="G719" s="27"/>
      <c r="H719" s="27"/>
      <c r="I719" s="27"/>
      <c r="J719" s="27"/>
      <c r="L719" s="11"/>
      <c r="M719" s="11"/>
      <c r="N719" s="11"/>
      <c r="O719" s="11"/>
      <c r="P719" s="11"/>
      <c r="T719" s="3"/>
    </row>
    <row r="720" spans="4:20" ht="12.75" customHeight="1" x14ac:dyDescent="0.2">
      <c r="D720" s="27"/>
      <c r="E720" s="27"/>
      <c r="F720" s="27"/>
      <c r="G720" s="27"/>
      <c r="H720" s="27"/>
      <c r="I720" s="27"/>
      <c r="J720" s="27"/>
      <c r="L720" s="11"/>
      <c r="M720" s="11"/>
      <c r="N720" s="11"/>
      <c r="O720" s="11"/>
      <c r="P720" s="11"/>
      <c r="T720" s="3"/>
    </row>
    <row r="721" spans="4:20" ht="12.75" customHeight="1" x14ac:dyDescent="0.2">
      <c r="D721" s="27"/>
      <c r="E721" s="27"/>
      <c r="F721" s="27"/>
      <c r="G721" s="27"/>
      <c r="H721" s="27"/>
      <c r="I721" s="27"/>
      <c r="J721" s="27"/>
      <c r="L721" s="11"/>
      <c r="M721" s="11"/>
      <c r="N721" s="11"/>
      <c r="O721" s="11"/>
      <c r="P721" s="11"/>
      <c r="T721" s="3"/>
    </row>
    <row r="722" spans="4:20" ht="12.75" customHeight="1" x14ac:dyDescent="0.2">
      <c r="D722" s="27"/>
      <c r="E722" s="27"/>
      <c r="F722" s="27"/>
      <c r="G722" s="27"/>
      <c r="H722" s="27"/>
      <c r="I722" s="27"/>
      <c r="J722" s="27"/>
      <c r="L722" s="11"/>
      <c r="M722" s="11"/>
      <c r="N722" s="11"/>
      <c r="O722" s="11"/>
      <c r="P722" s="11"/>
      <c r="T722" s="3"/>
    </row>
    <row r="723" spans="4:20" ht="12.75" customHeight="1" x14ac:dyDescent="0.2">
      <c r="D723" s="27"/>
      <c r="E723" s="27"/>
      <c r="F723" s="27"/>
      <c r="G723" s="27"/>
      <c r="H723" s="27"/>
      <c r="I723" s="27"/>
      <c r="J723" s="27"/>
      <c r="L723" s="11"/>
      <c r="M723" s="11"/>
      <c r="N723" s="11"/>
      <c r="O723" s="11"/>
      <c r="P723" s="11"/>
      <c r="T723" s="3"/>
    </row>
    <row r="724" spans="4:20" ht="12.75" customHeight="1" x14ac:dyDescent="0.2">
      <c r="D724" s="27"/>
      <c r="E724" s="27"/>
      <c r="F724" s="27"/>
      <c r="G724" s="27"/>
      <c r="H724" s="27"/>
      <c r="I724" s="27"/>
      <c r="J724" s="27"/>
      <c r="L724" s="11"/>
      <c r="M724" s="11"/>
      <c r="N724" s="11"/>
      <c r="O724" s="11"/>
      <c r="P724" s="11"/>
      <c r="T724" s="3"/>
    </row>
    <row r="725" spans="4:20" ht="12.75" customHeight="1" x14ac:dyDescent="0.2">
      <c r="D725" s="27"/>
      <c r="E725" s="27"/>
      <c r="F725" s="27"/>
      <c r="G725" s="27"/>
      <c r="H725" s="27"/>
      <c r="I725" s="27"/>
      <c r="J725" s="27"/>
      <c r="L725" s="11"/>
      <c r="M725" s="11"/>
      <c r="N725" s="11"/>
      <c r="O725" s="11"/>
      <c r="P725" s="11"/>
      <c r="T725" s="3"/>
    </row>
    <row r="726" spans="4:20" ht="12.75" customHeight="1" x14ac:dyDescent="0.2">
      <c r="D726" s="27"/>
      <c r="E726" s="27"/>
      <c r="F726" s="27"/>
      <c r="G726" s="27"/>
      <c r="H726" s="27"/>
      <c r="I726" s="27"/>
      <c r="J726" s="27"/>
      <c r="L726" s="11"/>
      <c r="M726" s="11"/>
      <c r="N726" s="11"/>
      <c r="O726" s="11"/>
      <c r="P726" s="11"/>
      <c r="T726" s="3"/>
    </row>
    <row r="727" spans="4:20" ht="12.75" customHeight="1" x14ac:dyDescent="0.2">
      <c r="D727" s="27"/>
      <c r="E727" s="27"/>
      <c r="F727" s="27"/>
      <c r="G727" s="27"/>
      <c r="H727" s="27"/>
      <c r="I727" s="27"/>
      <c r="J727" s="27"/>
      <c r="L727" s="11"/>
      <c r="M727" s="11"/>
      <c r="N727" s="11"/>
      <c r="O727" s="11"/>
      <c r="P727" s="11"/>
      <c r="T727" s="3"/>
    </row>
    <row r="728" spans="4:20" ht="12.75" customHeight="1" x14ac:dyDescent="0.2">
      <c r="D728" s="27"/>
      <c r="E728" s="27"/>
      <c r="F728" s="27"/>
      <c r="G728" s="27"/>
      <c r="H728" s="27"/>
      <c r="I728" s="27"/>
      <c r="J728" s="27"/>
      <c r="L728" s="11"/>
      <c r="M728" s="11"/>
      <c r="N728" s="11"/>
      <c r="O728" s="11"/>
      <c r="P728" s="11"/>
      <c r="T728" s="3"/>
    </row>
    <row r="729" spans="4:20" ht="12.75" customHeight="1" x14ac:dyDescent="0.2">
      <c r="D729" s="27"/>
      <c r="E729" s="27"/>
      <c r="F729" s="27"/>
      <c r="G729" s="27"/>
      <c r="H729" s="27"/>
      <c r="I729" s="27"/>
      <c r="J729" s="27"/>
      <c r="L729" s="11"/>
      <c r="M729" s="11"/>
      <c r="N729" s="11"/>
      <c r="O729" s="11"/>
      <c r="P729" s="11"/>
      <c r="T729" s="3"/>
    </row>
    <row r="730" spans="4:20" ht="12.75" customHeight="1" x14ac:dyDescent="0.2">
      <c r="D730" s="27"/>
      <c r="E730" s="27"/>
      <c r="F730" s="27"/>
      <c r="G730" s="27"/>
      <c r="H730" s="27"/>
      <c r="I730" s="27"/>
      <c r="J730" s="27"/>
      <c r="L730" s="11"/>
      <c r="M730" s="11"/>
      <c r="N730" s="11"/>
      <c r="O730" s="11"/>
      <c r="P730" s="11"/>
      <c r="T730" s="3"/>
    </row>
    <row r="731" spans="4:20" ht="12.75" customHeight="1" x14ac:dyDescent="0.2">
      <c r="D731" s="27"/>
      <c r="E731" s="27"/>
      <c r="F731" s="27"/>
      <c r="G731" s="27"/>
      <c r="H731" s="27"/>
      <c r="I731" s="27"/>
      <c r="J731" s="27"/>
      <c r="L731" s="11"/>
      <c r="M731" s="11"/>
      <c r="N731" s="11"/>
      <c r="O731" s="11"/>
      <c r="P731" s="11"/>
      <c r="T731" s="3"/>
    </row>
    <row r="732" spans="4:20" ht="12.75" customHeight="1" x14ac:dyDescent="0.2">
      <c r="D732" s="27"/>
      <c r="E732" s="27"/>
      <c r="F732" s="27"/>
      <c r="G732" s="27"/>
      <c r="H732" s="27"/>
      <c r="I732" s="27"/>
      <c r="J732" s="27"/>
      <c r="L732" s="11"/>
      <c r="M732" s="11"/>
      <c r="N732" s="11"/>
      <c r="O732" s="11"/>
      <c r="P732" s="11"/>
      <c r="T732" s="3"/>
    </row>
    <row r="733" spans="4:20" ht="12.75" customHeight="1" x14ac:dyDescent="0.2">
      <c r="D733" s="27"/>
      <c r="E733" s="27"/>
      <c r="F733" s="27"/>
      <c r="G733" s="27"/>
      <c r="H733" s="27"/>
      <c r="I733" s="27"/>
      <c r="J733" s="27"/>
      <c r="L733" s="11"/>
      <c r="M733" s="11"/>
      <c r="N733" s="11"/>
      <c r="O733" s="11"/>
      <c r="P733" s="11"/>
      <c r="T733" s="3"/>
    </row>
    <row r="734" spans="4:20" ht="12.75" customHeight="1" x14ac:dyDescent="0.2">
      <c r="D734" s="27"/>
      <c r="E734" s="27"/>
      <c r="F734" s="27"/>
      <c r="G734" s="27"/>
      <c r="H734" s="27"/>
      <c r="I734" s="27"/>
      <c r="J734" s="27"/>
      <c r="L734" s="11"/>
      <c r="M734" s="11"/>
      <c r="N734" s="11"/>
      <c r="O734" s="11"/>
      <c r="P734" s="11"/>
      <c r="T734" s="3"/>
    </row>
    <row r="735" spans="4:20" ht="12.75" customHeight="1" x14ac:dyDescent="0.2">
      <c r="D735" s="27"/>
      <c r="E735" s="27"/>
      <c r="F735" s="27"/>
      <c r="G735" s="27"/>
      <c r="H735" s="27"/>
      <c r="I735" s="27"/>
      <c r="J735" s="27"/>
      <c r="L735" s="11"/>
      <c r="M735" s="11"/>
      <c r="N735" s="11"/>
      <c r="O735" s="11"/>
      <c r="P735" s="11"/>
      <c r="T735" s="3"/>
    </row>
    <row r="736" spans="4:20" ht="12.75" customHeight="1" x14ac:dyDescent="0.2">
      <c r="D736" s="27"/>
      <c r="E736" s="27"/>
      <c r="F736" s="27"/>
      <c r="G736" s="27"/>
      <c r="H736" s="27"/>
      <c r="I736" s="27"/>
      <c r="J736" s="27"/>
      <c r="L736" s="11"/>
      <c r="M736" s="11"/>
      <c r="N736" s="11"/>
      <c r="O736" s="11"/>
      <c r="P736" s="11"/>
      <c r="T736" s="3"/>
    </row>
    <row r="737" spans="4:20" ht="12.75" customHeight="1" x14ac:dyDescent="0.2">
      <c r="D737" s="27"/>
      <c r="E737" s="27"/>
      <c r="F737" s="27"/>
      <c r="G737" s="27"/>
      <c r="H737" s="27"/>
      <c r="I737" s="27"/>
      <c r="J737" s="27"/>
      <c r="L737" s="11"/>
      <c r="M737" s="11"/>
      <c r="N737" s="11"/>
      <c r="O737" s="11"/>
      <c r="P737" s="11"/>
      <c r="T737" s="3"/>
    </row>
    <row r="738" spans="4:20" ht="12.75" customHeight="1" x14ac:dyDescent="0.2">
      <c r="D738" s="27"/>
      <c r="E738" s="27"/>
      <c r="F738" s="27"/>
      <c r="G738" s="27"/>
      <c r="H738" s="27"/>
      <c r="I738" s="27"/>
      <c r="J738" s="27"/>
      <c r="L738" s="11"/>
      <c r="M738" s="11"/>
      <c r="N738" s="11"/>
      <c r="O738" s="11"/>
      <c r="P738" s="11"/>
      <c r="T738" s="3"/>
    </row>
    <row r="739" spans="4:20" ht="12.75" customHeight="1" x14ac:dyDescent="0.2">
      <c r="D739" s="27"/>
      <c r="E739" s="27"/>
      <c r="F739" s="27"/>
      <c r="G739" s="27"/>
      <c r="H739" s="27"/>
      <c r="I739" s="27"/>
      <c r="J739" s="27"/>
      <c r="L739" s="11"/>
      <c r="M739" s="11"/>
      <c r="N739" s="11"/>
      <c r="O739" s="11"/>
      <c r="P739" s="11"/>
      <c r="T739" s="3"/>
    </row>
    <row r="740" spans="4:20" ht="12.75" customHeight="1" x14ac:dyDescent="0.2">
      <c r="D740" s="27"/>
      <c r="E740" s="27"/>
      <c r="F740" s="27"/>
      <c r="G740" s="27"/>
      <c r="H740" s="27"/>
      <c r="I740" s="27"/>
      <c r="J740" s="27"/>
      <c r="L740" s="11"/>
      <c r="M740" s="11"/>
      <c r="N740" s="11"/>
      <c r="O740" s="11"/>
      <c r="P740" s="11"/>
      <c r="T740" s="3"/>
    </row>
    <row r="741" spans="4:20" ht="12.75" customHeight="1" x14ac:dyDescent="0.2">
      <c r="D741" s="27"/>
      <c r="E741" s="27"/>
      <c r="F741" s="27"/>
      <c r="G741" s="27"/>
      <c r="H741" s="27"/>
      <c r="I741" s="27"/>
      <c r="J741" s="27"/>
      <c r="L741" s="11"/>
      <c r="M741" s="11"/>
      <c r="N741" s="11"/>
      <c r="O741" s="11"/>
      <c r="P741" s="11"/>
      <c r="T741" s="3"/>
    </row>
    <row r="742" spans="4:20" ht="12.75" customHeight="1" x14ac:dyDescent="0.2">
      <c r="D742" s="27"/>
      <c r="E742" s="27"/>
      <c r="F742" s="27"/>
      <c r="G742" s="27"/>
      <c r="H742" s="27"/>
      <c r="I742" s="27"/>
      <c r="J742" s="27"/>
      <c r="L742" s="11"/>
      <c r="M742" s="11"/>
      <c r="N742" s="11"/>
      <c r="O742" s="11"/>
      <c r="P742" s="11"/>
      <c r="T742" s="3"/>
    </row>
    <row r="743" spans="4:20" ht="12.75" customHeight="1" x14ac:dyDescent="0.2">
      <c r="D743" s="27"/>
      <c r="E743" s="27"/>
      <c r="F743" s="27"/>
      <c r="G743" s="27"/>
      <c r="H743" s="27"/>
      <c r="I743" s="27"/>
      <c r="J743" s="27"/>
      <c r="L743" s="11"/>
      <c r="M743" s="11"/>
      <c r="N743" s="11"/>
      <c r="O743" s="11"/>
      <c r="P743" s="11"/>
      <c r="T743" s="3"/>
    </row>
    <row r="744" spans="4:20" ht="12.75" customHeight="1" x14ac:dyDescent="0.2">
      <c r="D744" s="27"/>
      <c r="E744" s="27"/>
      <c r="F744" s="27"/>
      <c r="G744" s="27"/>
      <c r="H744" s="27"/>
      <c r="I744" s="27"/>
      <c r="J744" s="27"/>
      <c r="L744" s="11"/>
      <c r="M744" s="11"/>
      <c r="N744" s="11"/>
      <c r="O744" s="11"/>
      <c r="P744" s="11"/>
      <c r="T744" s="3"/>
    </row>
    <row r="745" spans="4:20" ht="12.75" customHeight="1" x14ac:dyDescent="0.2">
      <c r="D745" s="27"/>
      <c r="E745" s="27"/>
      <c r="F745" s="27"/>
      <c r="G745" s="27"/>
      <c r="H745" s="27"/>
      <c r="I745" s="27"/>
      <c r="J745" s="27"/>
      <c r="L745" s="11"/>
      <c r="M745" s="11"/>
      <c r="N745" s="11"/>
      <c r="O745" s="11"/>
      <c r="P745" s="11"/>
      <c r="T745" s="3"/>
    </row>
    <row r="746" spans="4:20" ht="12.75" customHeight="1" x14ac:dyDescent="0.2">
      <c r="D746" s="27"/>
      <c r="E746" s="27"/>
      <c r="F746" s="27"/>
      <c r="G746" s="27"/>
      <c r="H746" s="27"/>
      <c r="I746" s="27"/>
      <c r="J746" s="27"/>
      <c r="L746" s="11"/>
      <c r="M746" s="11"/>
      <c r="N746" s="11"/>
      <c r="O746" s="11"/>
      <c r="P746" s="11"/>
      <c r="T746" s="3"/>
    </row>
    <row r="747" spans="4:20" ht="12.75" customHeight="1" x14ac:dyDescent="0.2">
      <c r="D747" s="27"/>
      <c r="E747" s="27"/>
      <c r="F747" s="27"/>
      <c r="G747" s="27"/>
      <c r="H747" s="27"/>
      <c r="I747" s="27"/>
      <c r="J747" s="27"/>
      <c r="L747" s="11"/>
      <c r="M747" s="11"/>
      <c r="N747" s="11"/>
      <c r="O747" s="11"/>
      <c r="P747" s="11"/>
      <c r="T747" s="3"/>
    </row>
    <row r="748" spans="4:20" ht="12.75" customHeight="1" x14ac:dyDescent="0.2">
      <c r="D748" s="27"/>
      <c r="E748" s="27"/>
      <c r="F748" s="27"/>
      <c r="G748" s="27"/>
      <c r="H748" s="27"/>
      <c r="I748" s="27"/>
      <c r="J748" s="27"/>
      <c r="L748" s="11"/>
      <c r="M748" s="11"/>
      <c r="N748" s="11"/>
      <c r="O748" s="11"/>
      <c r="P748" s="11"/>
      <c r="T748" s="3"/>
    </row>
    <row r="749" spans="4:20" ht="12.75" customHeight="1" x14ac:dyDescent="0.2">
      <c r="D749" s="27"/>
      <c r="E749" s="27"/>
      <c r="F749" s="27"/>
      <c r="G749" s="27"/>
      <c r="H749" s="27"/>
      <c r="I749" s="27"/>
      <c r="J749" s="27"/>
      <c r="L749" s="11"/>
      <c r="M749" s="11"/>
      <c r="N749" s="11"/>
      <c r="O749" s="11"/>
      <c r="P749" s="11"/>
      <c r="T749" s="3"/>
    </row>
    <row r="750" spans="4:20" ht="12.75" customHeight="1" x14ac:dyDescent="0.2">
      <c r="D750" s="27"/>
      <c r="E750" s="27"/>
      <c r="F750" s="27"/>
      <c r="G750" s="27"/>
      <c r="H750" s="27"/>
      <c r="I750" s="27"/>
      <c r="J750" s="27"/>
      <c r="L750" s="11"/>
      <c r="M750" s="11"/>
      <c r="N750" s="11"/>
      <c r="O750" s="11"/>
      <c r="P750" s="11"/>
      <c r="T750" s="3"/>
    </row>
    <row r="751" spans="4:20" ht="12.75" customHeight="1" x14ac:dyDescent="0.2">
      <c r="D751" s="27"/>
      <c r="E751" s="27"/>
      <c r="F751" s="27"/>
      <c r="G751" s="27"/>
      <c r="H751" s="27"/>
      <c r="I751" s="27"/>
      <c r="J751" s="27"/>
      <c r="L751" s="11"/>
      <c r="M751" s="11"/>
      <c r="N751" s="11"/>
      <c r="O751" s="11"/>
      <c r="P751" s="11"/>
      <c r="T751" s="3"/>
    </row>
    <row r="752" spans="4:20" ht="12.75" customHeight="1" x14ac:dyDescent="0.2">
      <c r="D752" s="27"/>
      <c r="E752" s="27"/>
      <c r="F752" s="27"/>
      <c r="G752" s="27"/>
      <c r="H752" s="27"/>
      <c r="I752" s="27"/>
      <c r="J752" s="27"/>
      <c r="L752" s="11"/>
      <c r="M752" s="11"/>
      <c r="N752" s="11"/>
      <c r="O752" s="11"/>
      <c r="P752" s="11"/>
      <c r="T752" s="3"/>
    </row>
    <row r="753" spans="4:20" ht="12.75" customHeight="1" x14ac:dyDescent="0.2">
      <c r="D753" s="27"/>
      <c r="E753" s="27"/>
      <c r="F753" s="27"/>
      <c r="G753" s="27"/>
      <c r="H753" s="27"/>
      <c r="I753" s="27"/>
      <c r="J753" s="27"/>
      <c r="L753" s="11"/>
      <c r="M753" s="11"/>
      <c r="N753" s="11"/>
      <c r="O753" s="11"/>
      <c r="P753" s="11"/>
      <c r="T753" s="3"/>
    </row>
    <row r="754" spans="4:20" ht="12.75" customHeight="1" x14ac:dyDescent="0.2">
      <c r="D754" s="27"/>
      <c r="E754" s="27"/>
      <c r="F754" s="27"/>
      <c r="G754" s="27"/>
      <c r="H754" s="27"/>
      <c r="I754" s="27"/>
      <c r="J754" s="27"/>
      <c r="L754" s="11"/>
      <c r="M754" s="11"/>
      <c r="N754" s="11"/>
      <c r="O754" s="11"/>
      <c r="P754" s="11"/>
      <c r="T754" s="3"/>
    </row>
    <row r="755" spans="4:20" ht="12.75" customHeight="1" x14ac:dyDescent="0.2">
      <c r="D755" s="27"/>
      <c r="E755" s="27"/>
      <c r="F755" s="27"/>
      <c r="G755" s="27"/>
      <c r="H755" s="27"/>
      <c r="I755" s="27"/>
      <c r="J755" s="27"/>
      <c r="L755" s="11"/>
      <c r="M755" s="11"/>
      <c r="N755" s="11"/>
      <c r="O755" s="11"/>
      <c r="P755" s="11"/>
      <c r="T755" s="3"/>
    </row>
    <row r="756" spans="4:20" ht="12.75" customHeight="1" x14ac:dyDescent="0.2">
      <c r="D756" s="27"/>
      <c r="E756" s="27"/>
      <c r="F756" s="27"/>
      <c r="G756" s="27"/>
      <c r="H756" s="27"/>
      <c r="I756" s="27"/>
      <c r="J756" s="27"/>
      <c r="L756" s="11"/>
      <c r="M756" s="11"/>
      <c r="N756" s="11"/>
      <c r="O756" s="11"/>
      <c r="P756" s="11"/>
      <c r="T756" s="3"/>
    </row>
    <row r="757" spans="4:20" ht="12.75" customHeight="1" x14ac:dyDescent="0.2">
      <c r="D757" s="27"/>
      <c r="E757" s="27"/>
      <c r="F757" s="27"/>
      <c r="G757" s="27"/>
      <c r="H757" s="27"/>
      <c r="I757" s="27"/>
      <c r="J757" s="27"/>
      <c r="L757" s="11"/>
      <c r="M757" s="11"/>
      <c r="N757" s="11"/>
      <c r="O757" s="11"/>
      <c r="P757" s="11"/>
      <c r="T757" s="3"/>
    </row>
    <row r="758" spans="4:20" ht="12.75" customHeight="1" x14ac:dyDescent="0.2">
      <c r="D758" s="27"/>
      <c r="E758" s="27"/>
      <c r="F758" s="27"/>
      <c r="G758" s="27"/>
      <c r="H758" s="27"/>
      <c r="I758" s="27"/>
      <c r="J758" s="27"/>
      <c r="L758" s="11"/>
      <c r="M758" s="11"/>
      <c r="N758" s="11"/>
      <c r="O758" s="11"/>
      <c r="P758" s="11"/>
      <c r="T758" s="3"/>
    </row>
    <row r="759" spans="4:20" ht="12.75" customHeight="1" x14ac:dyDescent="0.2">
      <c r="D759" s="27"/>
      <c r="E759" s="27"/>
      <c r="F759" s="27"/>
      <c r="G759" s="27"/>
      <c r="H759" s="27"/>
      <c r="I759" s="27"/>
      <c r="J759" s="27"/>
      <c r="L759" s="11"/>
      <c r="M759" s="11"/>
      <c r="N759" s="11"/>
      <c r="O759" s="11"/>
      <c r="P759" s="11"/>
      <c r="T759" s="3"/>
    </row>
    <row r="760" spans="4:20" ht="12.75" customHeight="1" x14ac:dyDescent="0.2">
      <c r="D760" s="27"/>
      <c r="E760" s="27"/>
      <c r="F760" s="27"/>
      <c r="G760" s="27"/>
      <c r="H760" s="27"/>
      <c r="I760" s="27"/>
      <c r="J760" s="27"/>
      <c r="L760" s="11"/>
      <c r="M760" s="11"/>
      <c r="N760" s="11"/>
      <c r="O760" s="11"/>
      <c r="P760" s="11"/>
      <c r="T760" s="3"/>
    </row>
    <row r="761" spans="4:20" ht="12.75" customHeight="1" x14ac:dyDescent="0.2">
      <c r="D761" s="27"/>
      <c r="E761" s="27"/>
      <c r="F761" s="27"/>
      <c r="G761" s="27"/>
      <c r="H761" s="27"/>
      <c r="I761" s="27"/>
      <c r="J761" s="27"/>
      <c r="L761" s="11"/>
      <c r="M761" s="11"/>
      <c r="N761" s="11"/>
      <c r="O761" s="11"/>
      <c r="P761" s="11"/>
      <c r="T761" s="3"/>
    </row>
    <row r="762" spans="4:20" ht="12.75" customHeight="1" x14ac:dyDescent="0.2">
      <c r="D762" s="27"/>
      <c r="E762" s="27"/>
      <c r="F762" s="27"/>
      <c r="G762" s="27"/>
      <c r="H762" s="27"/>
      <c r="I762" s="27"/>
      <c r="J762" s="27"/>
      <c r="L762" s="11"/>
      <c r="M762" s="11"/>
      <c r="N762" s="11"/>
      <c r="O762" s="11"/>
      <c r="P762" s="11"/>
      <c r="T762" s="3"/>
    </row>
    <row r="763" spans="4:20" ht="12.75" customHeight="1" x14ac:dyDescent="0.2">
      <c r="D763" s="27"/>
      <c r="E763" s="27"/>
      <c r="F763" s="27"/>
      <c r="G763" s="27"/>
      <c r="H763" s="27"/>
      <c r="I763" s="27"/>
      <c r="J763" s="27"/>
      <c r="L763" s="11"/>
      <c r="M763" s="11"/>
      <c r="N763" s="11"/>
      <c r="O763" s="11"/>
      <c r="P763" s="11"/>
      <c r="T763" s="3"/>
    </row>
    <row r="764" spans="4:20" ht="12.75" customHeight="1" x14ac:dyDescent="0.2">
      <c r="D764" s="27"/>
      <c r="E764" s="27"/>
      <c r="F764" s="27"/>
      <c r="G764" s="27"/>
      <c r="H764" s="27"/>
      <c r="I764" s="27"/>
      <c r="J764" s="27"/>
      <c r="L764" s="11"/>
      <c r="M764" s="11"/>
      <c r="N764" s="11"/>
      <c r="O764" s="11"/>
      <c r="P764" s="11"/>
      <c r="T764" s="3"/>
    </row>
    <row r="765" spans="4:20" ht="12.75" customHeight="1" x14ac:dyDescent="0.2">
      <c r="D765" s="27"/>
      <c r="E765" s="27"/>
      <c r="F765" s="27"/>
      <c r="G765" s="27"/>
      <c r="H765" s="27"/>
      <c r="I765" s="27"/>
      <c r="J765" s="27"/>
      <c r="L765" s="11"/>
      <c r="M765" s="11"/>
      <c r="N765" s="11"/>
      <c r="O765" s="11"/>
      <c r="P765" s="11"/>
      <c r="T765" s="3"/>
    </row>
    <row r="766" spans="4:20" ht="12.75" customHeight="1" x14ac:dyDescent="0.2">
      <c r="D766" s="27"/>
      <c r="E766" s="27"/>
      <c r="F766" s="27"/>
      <c r="G766" s="27"/>
      <c r="H766" s="27"/>
      <c r="I766" s="27"/>
      <c r="J766" s="27"/>
      <c r="L766" s="11"/>
      <c r="M766" s="11"/>
      <c r="N766" s="11"/>
      <c r="O766" s="11"/>
      <c r="P766" s="11"/>
      <c r="T766" s="3"/>
    </row>
    <row r="767" spans="4:20" ht="12.75" customHeight="1" x14ac:dyDescent="0.2">
      <c r="D767" s="27"/>
      <c r="E767" s="27"/>
      <c r="F767" s="27"/>
      <c r="G767" s="27"/>
      <c r="H767" s="27"/>
      <c r="I767" s="27"/>
      <c r="J767" s="27"/>
      <c r="L767" s="11"/>
      <c r="M767" s="11"/>
      <c r="N767" s="11"/>
      <c r="O767" s="11"/>
      <c r="P767" s="11"/>
      <c r="T767" s="3"/>
    </row>
    <row r="768" spans="4:20" ht="12.75" customHeight="1" x14ac:dyDescent="0.2">
      <c r="D768" s="27"/>
      <c r="E768" s="27"/>
      <c r="F768" s="27"/>
      <c r="G768" s="27"/>
      <c r="H768" s="27"/>
      <c r="I768" s="27"/>
      <c r="J768" s="27"/>
      <c r="L768" s="11"/>
      <c r="M768" s="11"/>
      <c r="N768" s="11"/>
      <c r="O768" s="11"/>
      <c r="P768" s="11"/>
      <c r="T768" s="3"/>
    </row>
    <row r="769" spans="4:20" ht="12.75" customHeight="1" x14ac:dyDescent="0.2">
      <c r="D769" s="27"/>
      <c r="E769" s="27"/>
      <c r="F769" s="27"/>
      <c r="G769" s="27"/>
      <c r="H769" s="27"/>
      <c r="I769" s="27"/>
      <c r="J769" s="27"/>
      <c r="L769" s="11"/>
      <c r="M769" s="11"/>
      <c r="N769" s="11"/>
      <c r="O769" s="11"/>
      <c r="P769" s="11"/>
      <c r="T769" s="3"/>
    </row>
    <row r="770" spans="4:20" ht="12.75" customHeight="1" x14ac:dyDescent="0.2">
      <c r="D770" s="27"/>
      <c r="E770" s="27"/>
      <c r="F770" s="27"/>
      <c r="G770" s="27"/>
      <c r="H770" s="27"/>
      <c r="I770" s="27"/>
      <c r="J770" s="27"/>
      <c r="L770" s="11"/>
      <c r="M770" s="11"/>
      <c r="N770" s="11"/>
      <c r="O770" s="11"/>
      <c r="P770" s="11"/>
      <c r="T770" s="3"/>
    </row>
    <row r="771" spans="4:20" ht="12.75" customHeight="1" x14ac:dyDescent="0.2">
      <c r="D771" s="27"/>
      <c r="E771" s="27"/>
      <c r="F771" s="27"/>
      <c r="G771" s="27"/>
      <c r="H771" s="27"/>
      <c r="I771" s="27"/>
      <c r="J771" s="27"/>
      <c r="L771" s="11"/>
      <c r="M771" s="11"/>
      <c r="N771" s="11"/>
      <c r="O771" s="11"/>
      <c r="P771" s="11"/>
      <c r="T771" s="3"/>
    </row>
    <row r="772" spans="4:20" ht="12.75" customHeight="1" x14ac:dyDescent="0.2">
      <c r="D772" s="27"/>
      <c r="E772" s="27"/>
      <c r="F772" s="27"/>
      <c r="G772" s="27"/>
      <c r="H772" s="27"/>
      <c r="I772" s="27"/>
      <c r="J772" s="27"/>
      <c r="L772" s="11"/>
      <c r="M772" s="11"/>
      <c r="N772" s="11"/>
      <c r="O772" s="11"/>
      <c r="P772" s="11"/>
      <c r="T772" s="3"/>
    </row>
    <row r="773" spans="4:20" ht="12.75" customHeight="1" x14ac:dyDescent="0.2">
      <c r="D773" s="27"/>
      <c r="E773" s="27"/>
      <c r="F773" s="27"/>
      <c r="G773" s="27"/>
      <c r="H773" s="27"/>
      <c r="I773" s="27"/>
      <c r="J773" s="27"/>
      <c r="L773" s="11"/>
      <c r="M773" s="11"/>
      <c r="N773" s="11"/>
      <c r="O773" s="11"/>
      <c r="P773" s="11"/>
      <c r="T773" s="3"/>
    </row>
    <row r="774" spans="4:20" ht="12.75" customHeight="1" x14ac:dyDescent="0.2">
      <c r="D774" s="27"/>
      <c r="E774" s="27"/>
      <c r="F774" s="27"/>
      <c r="G774" s="27"/>
      <c r="H774" s="27"/>
      <c r="I774" s="27"/>
      <c r="J774" s="27"/>
      <c r="L774" s="11"/>
      <c r="M774" s="11"/>
      <c r="N774" s="11"/>
      <c r="O774" s="11"/>
      <c r="P774" s="11"/>
      <c r="T774" s="3"/>
    </row>
    <row r="775" spans="4:20" ht="12.75" customHeight="1" x14ac:dyDescent="0.2">
      <c r="D775" s="27"/>
      <c r="E775" s="27"/>
      <c r="F775" s="27"/>
      <c r="G775" s="27"/>
      <c r="H775" s="27"/>
      <c r="I775" s="27"/>
      <c r="J775" s="27"/>
      <c r="L775" s="11"/>
      <c r="M775" s="11"/>
      <c r="N775" s="11"/>
      <c r="O775" s="11"/>
      <c r="P775" s="11"/>
      <c r="T775" s="3"/>
    </row>
    <row r="776" spans="4:20" ht="12.75" customHeight="1" x14ac:dyDescent="0.2">
      <c r="D776" s="27"/>
      <c r="E776" s="27"/>
      <c r="F776" s="27"/>
      <c r="G776" s="27"/>
      <c r="H776" s="27"/>
      <c r="I776" s="27"/>
      <c r="J776" s="27"/>
      <c r="L776" s="11"/>
      <c r="M776" s="11"/>
      <c r="N776" s="11"/>
      <c r="O776" s="11"/>
      <c r="P776" s="11"/>
      <c r="T776" s="3"/>
    </row>
    <row r="777" spans="4:20" ht="12.75" customHeight="1" x14ac:dyDescent="0.2">
      <c r="D777" s="27"/>
      <c r="E777" s="27"/>
      <c r="F777" s="27"/>
      <c r="G777" s="27"/>
      <c r="H777" s="27"/>
      <c r="I777" s="27"/>
      <c r="J777" s="27"/>
      <c r="L777" s="11"/>
      <c r="M777" s="11"/>
      <c r="N777" s="11"/>
      <c r="O777" s="11"/>
      <c r="P777" s="11"/>
      <c r="T777" s="3"/>
    </row>
    <row r="778" spans="4:20" ht="12.75" customHeight="1" x14ac:dyDescent="0.2">
      <c r="D778" s="27"/>
      <c r="E778" s="27"/>
      <c r="F778" s="27"/>
      <c r="G778" s="27"/>
      <c r="H778" s="27"/>
      <c r="I778" s="27"/>
      <c r="J778" s="27"/>
      <c r="L778" s="11"/>
      <c r="M778" s="11"/>
      <c r="N778" s="11"/>
      <c r="O778" s="11"/>
      <c r="P778" s="11"/>
      <c r="T778" s="3"/>
    </row>
    <row r="779" spans="4:20" ht="12.75" customHeight="1" x14ac:dyDescent="0.2">
      <c r="D779" s="27"/>
      <c r="E779" s="27"/>
      <c r="F779" s="27"/>
      <c r="G779" s="27"/>
      <c r="H779" s="27"/>
      <c r="I779" s="27"/>
      <c r="J779" s="27"/>
      <c r="L779" s="11"/>
      <c r="M779" s="11"/>
      <c r="N779" s="11"/>
      <c r="O779" s="11"/>
      <c r="P779" s="11"/>
      <c r="T779" s="3"/>
    </row>
    <row r="780" spans="4:20" ht="12.75" customHeight="1" x14ac:dyDescent="0.2">
      <c r="D780" s="27"/>
      <c r="E780" s="27"/>
      <c r="F780" s="27"/>
      <c r="G780" s="27"/>
      <c r="H780" s="27"/>
      <c r="I780" s="27"/>
      <c r="J780" s="27"/>
      <c r="L780" s="11"/>
      <c r="M780" s="11"/>
      <c r="N780" s="11"/>
      <c r="O780" s="11"/>
      <c r="P780" s="11"/>
      <c r="T780" s="3"/>
    </row>
    <row r="781" spans="4:20" ht="12.75" customHeight="1" x14ac:dyDescent="0.2">
      <c r="D781" s="27"/>
      <c r="E781" s="27"/>
      <c r="F781" s="27"/>
      <c r="G781" s="27"/>
      <c r="H781" s="27"/>
      <c r="I781" s="27"/>
      <c r="J781" s="27"/>
      <c r="L781" s="11"/>
      <c r="M781" s="11"/>
      <c r="N781" s="11"/>
      <c r="O781" s="11"/>
      <c r="P781" s="11"/>
      <c r="T781" s="3"/>
    </row>
    <row r="782" spans="4:20" ht="12.75" customHeight="1" x14ac:dyDescent="0.2">
      <c r="D782" s="27"/>
      <c r="E782" s="27"/>
      <c r="F782" s="27"/>
      <c r="G782" s="27"/>
      <c r="H782" s="27"/>
      <c r="I782" s="27"/>
      <c r="J782" s="27"/>
      <c r="L782" s="11"/>
      <c r="M782" s="11"/>
      <c r="N782" s="11"/>
      <c r="O782" s="11"/>
      <c r="P782" s="11"/>
      <c r="T782" s="3"/>
    </row>
    <row r="783" spans="4:20" ht="12.75" customHeight="1" x14ac:dyDescent="0.2">
      <c r="D783" s="27"/>
      <c r="E783" s="27"/>
      <c r="F783" s="27"/>
      <c r="G783" s="27"/>
      <c r="H783" s="27"/>
      <c r="I783" s="27"/>
      <c r="J783" s="27"/>
      <c r="L783" s="11"/>
      <c r="M783" s="11"/>
      <c r="N783" s="11"/>
      <c r="O783" s="11"/>
      <c r="P783" s="11"/>
      <c r="T783" s="3"/>
    </row>
    <row r="784" spans="4:20" ht="12.75" customHeight="1" x14ac:dyDescent="0.2">
      <c r="D784" s="27"/>
      <c r="E784" s="27"/>
      <c r="F784" s="27"/>
      <c r="G784" s="27"/>
      <c r="H784" s="27"/>
      <c r="I784" s="27"/>
      <c r="J784" s="27"/>
      <c r="L784" s="11"/>
      <c r="M784" s="11"/>
      <c r="N784" s="11"/>
      <c r="O784" s="11"/>
      <c r="P784" s="11"/>
      <c r="T784" s="3"/>
    </row>
    <row r="785" spans="4:20" ht="12.75" customHeight="1" x14ac:dyDescent="0.2">
      <c r="D785" s="27"/>
      <c r="E785" s="27"/>
      <c r="F785" s="27"/>
      <c r="G785" s="27"/>
      <c r="H785" s="27"/>
      <c r="I785" s="27"/>
      <c r="J785" s="27"/>
      <c r="L785" s="11"/>
      <c r="M785" s="11"/>
      <c r="N785" s="11"/>
      <c r="O785" s="11"/>
      <c r="P785" s="11"/>
      <c r="T785" s="3"/>
    </row>
    <row r="786" spans="4:20" ht="12.75" customHeight="1" x14ac:dyDescent="0.2">
      <c r="D786" s="27"/>
      <c r="E786" s="27"/>
      <c r="F786" s="27"/>
      <c r="G786" s="27"/>
      <c r="H786" s="27"/>
      <c r="I786" s="27"/>
      <c r="J786" s="27"/>
      <c r="L786" s="11"/>
      <c r="M786" s="11"/>
      <c r="N786" s="11"/>
      <c r="O786" s="11"/>
      <c r="P786" s="11"/>
      <c r="T786" s="3"/>
    </row>
    <row r="787" spans="4:20" ht="12.75" customHeight="1" x14ac:dyDescent="0.2">
      <c r="D787" s="27"/>
      <c r="E787" s="27"/>
      <c r="F787" s="27"/>
      <c r="G787" s="27"/>
      <c r="H787" s="27"/>
      <c r="I787" s="27"/>
      <c r="J787" s="27"/>
      <c r="L787" s="11"/>
      <c r="M787" s="11"/>
      <c r="N787" s="11"/>
      <c r="O787" s="11"/>
      <c r="P787" s="11"/>
      <c r="T787" s="3"/>
    </row>
    <row r="788" spans="4:20" ht="12.75" customHeight="1" x14ac:dyDescent="0.2">
      <c r="D788" s="27"/>
      <c r="E788" s="27"/>
      <c r="F788" s="27"/>
      <c r="G788" s="27"/>
      <c r="H788" s="27"/>
      <c r="I788" s="27"/>
      <c r="J788" s="27"/>
      <c r="L788" s="11"/>
      <c r="M788" s="11"/>
      <c r="N788" s="11"/>
      <c r="O788" s="11"/>
      <c r="P788" s="11"/>
      <c r="T788" s="3"/>
    </row>
    <row r="789" spans="4:20" ht="12.75" customHeight="1" x14ac:dyDescent="0.2">
      <c r="D789" s="27"/>
      <c r="E789" s="27"/>
      <c r="F789" s="27"/>
      <c r="G789" s="27"/>
      <c r="H789" s="27"/>
      <c r="I789" s="27"/>
      <c r="J789" s="27"/>
      <c r="L789" s="11"/>
      <c r="M789" s="11"/>
      <c r="N789" s="11"/>
      <c r="O789" s="11"/>
      <c r="P789" s="11"/>
      <c r="T789" s="3"/>
    </row>
    <row r="790" spans="4:20" ht="12.75" customHeight="1" x14ac:dyDescent="0.2">
      <c r="D790" s="27"/>
      <c r="E790" s="27"/>
      <c r="F790" s="27"/>
      <c r="G790" s="27"/>
      <c r="H790" s="27"/>
      <c r="I790" s="27"/>
      <c r="J790" s="27"/>
      <c r="L790" s="11"/>
      <c r="M790" s="11"/>
      <c r="N790" s="11"/>
      <c r="O790" s="11"/>
      <c r="P790" s="11"/>
      <c r="T790" s="3"/>
    </row>
    <row r="791" spans="4:20" ht="12.75" customHeight="1" x14ac:dyDescent="0.2">
      <c r="D791" s="27"/>
      <c r="E791" s="27"/>
      <c r="F791" s="27"/>
      <c r="G791" s="27"/>
      <c r="H791" s="27"/>
      <c r="I791" s="27"/>
      <c r="J791" s="27"/>
      <c r="L791" s="11"/>
      <c r="M791" s="11"/>
      <c r="N791" s="11"/>
      <c r="O791" s="11"/>
      <c r="P791" s="11"/>
      <c r="T791" s="3"/>
    </row>
    <row r="792" spans="4:20" ht="12.75" customHeight="1" x14ac:dyDescent="0.2">
      <c r="D792" s="27"/>
      <c r="E792" s="27"/>
      <c r="F792" s="27"/>
      <c r="G792" s="27"/>
      <c r="H792" s="27"/>
      <c r="I792" s="27"/>
      <c r="J792" s="27"/>
      <c r="L792" s="11"/>
      <c r="M792" s="11"/>
      <c r="N792" s="11"/>
      <c r="O792" s="11"/>
      <c r="P792" s="11"/>
      <c r="T792" s="3"/>
    </row>
    <row r="793" spans="4:20" ht="12.75" customHeight="1" x14ac:dyDescent="0.2">
      <c r="D793" s="27"/>
      <c r="E793" s="27"/>
      <c r="F793" s="27"/>
      <c r="G793" s="27"/>
      <c r="H793" s="27"/>
      <c r="I793" s="27"/>
      <c r="J793" s="27"/>
      <c r="L793" s="11"/>
      <c r="M793" s="11"/>
      <c r="N793" s="11"/>
      <c r="O793" s="11"/>
      <c r="P793" s="11"/>
      <c r="T793" s="3"/>
    </row>
    <row r="794" spans="4:20" ht="12.75" customHeight="1" x14ac:dyDescent="0.2">
      <c r="D794" s="27"/>
      <c r="E794" s="27"/>
      <c r="F794" s="27"/>
      <c r="G794" s="27"/>
      <c r="H794" s="27"/>
      <c r="I794" s="27"/>
      <c r="J794" s="27"/>
      <c r="L794" s="11"/>
      <c r="M794" s="11"/>
      <c r="N794" s="11"/>
      <c r="O794" s="11"/>
      <c r="P794" s="11"/>
      <c r="T794" s="3"/>
    </row>
    <row r="795" spans="4:20" ht="12.75" customHeight="1" x14ac:dyDescent="0.2">
      <c r="D795" s="27"/>
      <c r="E795" s="27"/>
      <c r="F795" s="27"/>
      <c r="G795" s="27"/>
      <c r="H795" s="27"/>
      <c r="I795" s="27"/>
      <c r="J795" s="27"/>
      <c r="L795" s="11"/>
      <c r="M795" s="11"/>
      <c r="N795" s="11"/>
      <c r="O795" s="11"/>
      <c r="P795" s="11"/>
      <c r="T795" s="3"/>
    </row>
    <row r="796" spans="4:20" ht="12.75" customHeight="1" x14ac:dyDescent="0.2">
      <c r="D796" s="27"/>
      <c r="E796" s="27"/>
      <c r="F796" s="27"/>
      <c r="G796" s="27"/>
      <c r="H796" s="27"/>
      <c r="I796" s="27"/>
      <c r="J796" s="27"/>
      <c r="L796" s="11"/>
      <c r="M796" s="11"/>
      <c r="N796" s="11"/>
      <c r="O796" s="11"/>
      <c r="P796" s="11"/>
      <c r="T796" s="3"/>
    </row>
    <row r="797" spans="4:20" ht="12.75" customHeight="1" x14ac:dyDescent="0.2">
      <c r="D797" s="27"/>
      <c r="E797" s="27"/>
      <c r="F797" s="27"/>
      <c r="G797" s="27"/>
      <c r="H797" s="27"/>
      <c r="I797" s="27"/>
      <c r="J797" s="27"/>
      <c r="L797" s="11"/>
      <c r="M797" s="11"/>
      <c r="N797" s="11"/>
      <c r="O797" s="11"/>
      <c r="P797" s="11"/>
      <c r="T797" s="3"/>
    </row>
    <row r="798" spans="4:20" ht="12.75" customHeight="1" x14ac:dyDescent="0.2">
      <c r="D798" s="27"/>
      <c r="E798" s="27"/>
      <c r="F798" s="27"/>
      <c r="G798" s="27"/>
      <c r="H798" s="27"/>
      <c r="I798" s="27"/>
      <c r="J798" s="27"/>
      <c r="L798" s="11"/>
      <c r="M798" s="11"/>
      <c r="N798" s="11"/>
      <c r="O798" s="11"/>
      <c r="P798" s="11"/>
      <c r="T798" s="3"/>
    </row>
    <row r="799" spans="4:20" ht="12.75" customHeight="1" x14ac:dyDescent="0.2">
      <c r="D799" s="27"/>
      <c r="E799" s="27"/>
      <c r="F799" s="27"/>
      <c r="G799" s="27"/>
      <c r="H799" s="27"/>
      <c r="I799" s="27"/>
      <c r="J799" s="27"/>
      <c r="L799" s="11"/>
      <c r="M799" s="11"/>
      <c r="N799" s="11"/>
      <c r="O799" s="11"/>
      <c r="P799" s="11"/>
      <c r="T799" s="3"/>
    </row>
    <row r="800" spans="4:20" ht="12.75" customHeight="1" x14ac:dyDescent="0.2">
      <c r="D800" s="27"/>
      <c r="E800" s="27"/>
      <c r="F800" s="27"/>
      <c r="G800" s="27"/>
      <c r="H800" s="27"/>
      <c r="I800" s="27"/>
      <c r="J800" s="27"/>
      <c r="L800" s="11"/>
      <c r="M800" s="11"/>
      <c r="N800" s="11"/>
      <c r="O800" s="11"/>
      <c r="P800" s="11"/>
      <c r="T800" s="3"/>
    </row>
    <row r="801" spans="4:20" ht="12.75" customHeight="1" x14ac:dyDescent="0.2">
      <c r="D801" s="27"/>
      <c r="E801" s="27"/>
      <c r="F801" s="27"/>
      <c r="G801" s="27"/>
      <c r="H801" s="27"/>
      <c r="I801" s="27"/>
      <c r="J801" s="27"/>
      <c r="L801" s="11"/>
      <c r="M801" s="11"/>
      <c r="N801" s="11"/>
      <c r="O801" s="11"/>
      <c r="P801" s="11"/>
      <c r="T801" s="3"/>
    </row>
    <row r="802" spans="4:20" ht="12.75" customHeight="1" x14ac:dyDescent="0.2">
      <c r="D802" s="27"/>
      <c r="E802" s="27"/>
      <c r="F802" s="27"/>
      <c r="G802" s="27"/>
      <c r="H802" s="27"/>
      <c r="I802" s="27"/>
      <c r="J802" s="27"/>
      <c r="L802" s="11"/>
      <c r="M802" s="11"/>
      <c r="N802" s="11"/>
      <c r="O802" s="11"/>
      <c r="P802" s="11"/>
      <c r="T802" s="3"/>
    </row>
    <row r="803" spans="4:20" ht="12.75" customHeight="1" x14ac:dyDescent="0.2">
      <c r="D803" s="27"/>
      <c r="E803" s="27"/>
      <c r="F803" s="27"/>
      <c r="G803" s="27"/>
      <c r="H803" s="27"/>
      <c r="I803" s="27"/>
      <c r="J803" s="27"/>
      <c r="L803" s="11"/>
      <c r="M803" s="11"/>
      <c r="N803" s="11"/>
      <c r="O803" s="11"/>
      <c r="P803" s="11"/>
      <c r="T803" s="3"/>
    </row>
    <row r="804" spans="4:20" ht="12.75" customHeight="1" x14ac:dyDescent="0.2">
      <c r="D804" s="27"/>
      <c r="E804" s="27"/>
      <c r="F804" s="27"/>
      <c r="G804" s="27"/>
      <c r="H804" s="27"/>
      <c r="I804" s="27"/>
      <c r="J804" s="27"/>
      <c r="L804" s="11"/>
      <c r="M804" s="11"/>
      <c r="N804" s="11"/>
      <c r="O804" s="11"/>
      <c r="P804" s="11"/>
      <c r="T804" s="3"/>
    </row>
    <row r="805" spans="4:20" ht="12.75" customHeight="1" x14ac:dyDescent="0.2">
      <c r="D805" s="27"/>
      <c r="E805" s="27"/>
      <c r="F805" s="27"/>
      <c r="G805" s="27"/>
      <c r="H805" s="27"/>
      <c r="I805" s="27"/>
      <c r="J805" s="27"/>
      <c r="L805" s="11"/>
      <c r="M805" s="11"/>
      <c r="N805" s="11"/>
      <c r="O805" s="11"/>
      <c r="P805" s="11"/>
      <c r="T805" s="3"/>
    </row>
    <row r="806" spans="4:20" ht="12.75" customHeight="1" x14ac:dyDescent="0.2">
      <c r="D806" s="27"/>
      <c r="E806" s="27"/>
      <c r="F806" s="27"/>
      <c r="G806" s="27"/>
      <c r="H806" s="27"/>
      <c r="I806" s="27"/>
      <c r="J806" s="27"/>
      <c r="L806" s="11"/>
      <c r="M806" s="11"/>
      <c r="N806" s="11"/>
      <c r="O806" s="11"/>
      <c r="P806" s="11"/>
      <c r="T806" s="3"/>
    </row>
    <row r="807" spans="4:20" ht="12.75" customHeight="1" x14ac:dyDescent="0.2">
      <c r="D807" s="27"/>
      <c r="E807" s="27"/>
      <c r="F807" s="27"/>
      <c r="G807" s="27"/>
      <c r="H807" s="27"/>
      <c r="I807" s="27"/>
      <c r="J807" s="27"/>
      <c r="L807" s="11"/>
      <c r="M807" s="11"/>
      <c r="N807" s="11"/>
      <c r="O807" s="11"/>
      <c r="P807" s="11"/>
      <c r="T807" s="3"/>
    </row>
    <row r="808" spans="4:20" ht="12.75" customHeight="1" x14ac:dyDescent="0.2">
      <c r="D808" s="27"/>
      <c r="E808" s="27"/>
      <c r="F808" s="27"/>
      <c r="G808" s="27"/>
      <c r="H808" s="27"/>
      <c r="I808" s="27"/>
      <c r="J808" s="27"/>
      <c r="L808" s="11"/>
      <c r="M808" s="11"/>
      <c r="N808" s="11"/>
      <c r="O808" s="11"/>
      <c r="P808" s="11"/>
      <c r="T808" s="3"/>
    </row>
    <row r="809" spans="4:20" ht="12.75" customHeight="1" x14ac:dyDescent="0.2">
      <c r="D809" s="27"/>
      <c r="E809" s="27"/>
      <c r="F809" s="27"/>
      <c r="G809" s="27"/>
      <c r="H809" s="27"/>
      <c r="I809" s="27"/>
      <c r="J809" s="27"/>
      <c r="L809" s="11"/>
      <c r="M809" s="11"/>
      <c r="N809" s="11"/>
      <c r="O809" s="11"/>
      <c r="P809" s="11"/>
      <c r="T809" s="3"/>
    </row>
    <row r="810" spans="4:20" ht="12.75" customHeight="1" x14ac:dyDescent="0.2">
      <c r="D810" s="27"/>
      <c r="E810" s="27"/>
      <c r="F810" s="27"/>
      <c r="G810" s="27"/>
      <c r="H810" s="27"/>
      <c r="I810" s="27"/>
      <c r="J810" s="27"/>
      <c r="L810" s="11"/>
      <c r="M810" s="11"/>
      <c r="N810" s="11"/>
      <c r="O810" s="11"/>
      <c r="P810" s="11"/>
      <c r="T810" s="3"/>
    </row>
    <row r="811" spans="4:20" ht="12.75" customHeight="1" x14ac:dyDescent="0.2">
      <c r="D811" s="27"/>
      <c r="E811" s="27"/>
      <c r="F811" s="27"/>
      <c r="G811" s="27"/>
      <c r="H811" s="27"/>
      <c r="I811" s="27"/>
      <c r="J811" s="27"/>
      <c r="L811" s="11"/>
      <c r="M811" s="11"/>
      <c r="N811" s="11"/>
      <c r="O811" s="11"/>
      <c r="P811" s="11"/>
      <c r="T811" s="3"/>
    </row>
    <row r="812" spans="4:20" ht="12.75" customHeight="1" x14ac:dyDescent="0.2">
      <c r="D812" s="27"/>
      <c r="E812" s="27"/>
      <c r="F812" s="27"/>
      <c r="G812" s="27"/>
      <c r="H812" s="27"/>
      <c r="I812" s="27"/>
      <c r="J812" s="27"/>
      <c r="L812" s="11"/>
      <c r="M812" s="11"/>
      <c r="N812" s="11"/>
      <c r="O812" s="11"/>
      <c r="P812" s="11"/>
      <c r="T812" s="3"/>
    </row>
    <row r="813" spans="4:20" ht="12.75" customHeight="1" x14ac:dyDescent="0.2">
      <c r="D813" s="27"/>
      <c r="E813" s="27"/>
      <c r="F813" s="27"/>
      <c r="G813" s="27"/>
      <c r="H813" s="27"/>
      <c r="I813" s="27"/>
      <c r="J813" s="27"/>
      <c r="L813" s="11"/>
      <c r="M813" s="11"/>
      <c r="N813" s="11"/>
      <c r="O813" s="11"/>
      <c r="P813" s="11"/>
      <c r="T813" s="3"/>
    </row>
    <row r="814" spans="4:20" ht="12.75" customHeight="1" x14ac:dyDescent="0.2">
      <c r="D814" s="27"/>
      <c r="E814" s="27"/>
      <c r="F814" s="27"/>
      <c r="G814" s="27"/>
      <c r="H814" s="27"/>
      <c r="I814" s="27"/>
      <c r="J814" s="27"/>
      <c r="L814" s="11"/>
      <c r="M814" s="11"/>
      <c r="N814" s="11"/>
      <c r="O814" s="11"/>
      <c r="P814" s="11"/>
      <c r="T814" s="3"/>
    </row>
    <row r="815" spans="4:20" ht="12.75" customHeight="1" x14ac:dyDescent="0.2">
      <c r="D815" s="27"/>
      <c r="E815" s="27"/>
      <c r="F815" s="27"/>
      <c r="G815" s="27"/>
      <c r="H815" s="27"/>
      <c r="I815" s="27"/>
      <c r="J815" s="27"/>
      <c r="L815" s="11"/>
      <c r="M815" s="11"/>
      <c r="N815" s="11"/>
      <c r="O815" s="11"/>
      <c r="P815" s="11"/>
      <c r="T815" s="3"/>
    </row>
    <row r="816" spans="4:20" ht="12.75" customHeight="1" x14ac:dyDescent="0.2">
      <c r="D816" s="27"/>
      <c r="E816" s="27"/>
      <c r="F816" s="27"/>
      <c r="G816" s="27"/>
      <c r="H816" s="27"/>
      <c r="I816" s="27"/>
      <c r="J816" s="27"/>
      <c r="L816" s="11"/>
      <c r="M816" s="11"/>
      <c r="N816" s="11"/>
      <c r="O816" s="11"/>
      <c r="P816" s="11"/>
      <c r="T816" s="3"/>
    </row>
    <row r="817" spans="4:20" ht="12.75" customHeight="1" x14ac:dyDescent="0.2">
      <c r="D817" s="27"/>
      <c r="E817" s="27"/>
      <c r="F817" s="27"/>
      <c r="G817" s="27"/>
      <c r="H817" s="27"/>
      <c r="I817" s="27"/>
      <c r="J817" s="27"/>
      <c r="L817" s="11"/>
      <c r="M817" s="11"/>
      <c r="N817" s="11"/>
      <c r="O817" s="11"/>
      <c r="P817" s="11"/>
      <c r="T817" s="3"/>
    </row>
    <row r="818" spans="4:20" ht="12.75" customHeight="1" x14ac:dyDescent="0.2">
      <c r="D818" s="27"/>
      <c r="E818" s="27"/>
      <c r="F818" s="27"/>
      <c r="G818" s="27"/>
      <c r="H818" s="27"/>
      <c r="I818" s="27"/>
      <c r="J818" s="27"/>
      <c r="L818" s="11"/>
      <c r="M818" s="11"/>
      <c r="N818" s="11"/>
      <c r="O818" s="11"/>
      <c r="P818" s="11"/>
      <c r="T818" s="3"/>
    </row>
    <row r="819" spans="4:20" ht="12.75" customHeight="1" x14ac:dyDescent="0.2">
      <c r="D819" s="27"/>
      <c r="E819" s="27"/>
      <c r="F819" s="27"/>
      <c r="G819" s="27"/>
      <c r="H819" s="27"/>
      <c r="I819" s="27"/>
      <c r="J819" s="27"/>
      <c r="L819" s="11"/>
      <c r="M819" s="11"/>
      <c r="N819" s="11"/>
      <c r="O819" s="11"/>
      <c r="P819" s="11"/>
      <c r="T819" s="3"/>
    </row>
    <row r="820" spans="4:20" ht="12.75" customHeight="1" x14ac:dyDescent="0.2">
      <c r="D820" s="27"/>
      <c r="E820" s="27"/>
      <c r="F820" s="27"/>
      <c r="G820" s="27"/>
      <c r="H820" s="27"/>
      <c r="I820" s="27"/>
      <c r="J820" s="27"/>
      <c r="L820" s="11"/>
      <c r="M820" s="11"/>
      <c r="N820" s="11"/>
      <c r="O820" s="11"/>
      <c r="P820" s="11"/>
      <c r="T820" s="3"/>
    </row>
    <row r="821" spans="4:20" ht="12.75" customHeight="1" x14ac:dyDescent="0.2">
      <c r="D821" s="27"/>
      <c r="E821" s="27"/>
      <c r="F821" s="27"/>
      <c r="G821" s="27"/>
      <c r="H821" s="27"/>
      <c r="I821" s="27"/>
      <c r="J821" s="27"/>
      <c r="L821" s="11"/>
      <c r="M821" s="11"/>
      <c r="N821" s="11"/>
      <c r="O821" s="11"/>
      <c r="P821" s="11"/>
      <c r="T821" s="3"/>
    </row>
    <row r="822" spans="4:20" ht="12.75" customHeight="1" x14ac:dyDescent="0.2">
      <c r="D822" s="27"/>
      <c r="E822" s="27"/>
      <c r="F822" s="27"/>
      <c r="G822" s="27"/>
      <c r="H822" s="27"/>
      <c r="I822" s="27"/>
      <c r="J822" s="27"/>
      <c r="L822" s="11"/>
      <c r="M822" s="11"/>
      <c r="N822" s="11"/>
      <c r="O822" s="11"/>
      <c r="P822" s="11"/>
      <c r="T822" s="3"/>
    </row>
    <row r="823" spans="4:20" ht="12.75" customHeight="1" x14ac:dyDescent="0.2">
      <c r="D823" s="27"/>
      <c r="E823" s="27"/>
      <c r="F823" s="27"/>
      <c r="G823" s="27"/>
      <c r="H823" s="27"/>
      <c r="I823" s="27"/>
      <c r="J823" s="27"/>
      <c r="L823" s="11"/>
      <c r="M823" s="11"/>
      <c r="N823" s="11"/>
      <c r="O823" s="11"/>
      <c r="P823" s="11"/>
      <c r="T823" s="3"/>
    </row>
    <row r="824" spans="4:20" ht="12.75" customHeight="1" x14ac:dyDescent="0.2">
      <c r="D824" s="27"/>
      <c r="E824" s="27"/>
      <c r="F824" s="27"/>
      <c r="G824" s="27"/>
      <c r="H824" s="27"/>
      <c r="I824" s="27"/>
      <c r="J824" s="27"/>
      <c r="L824" s="11"/>
      <c r="M824" s="11"/>
      <c r="N824" s="11"/>
      <c r="O824" s="11"/>
      <c r="P824" s="11"/>
      <c r="T824" s="3"/>
    </row>
    <row r="825" spans="4:20" ht="12.75" customHeight="1" x14ac:dyDescent="0.2">
      <c r="D825" s="27"/>
      <c r="E825" s="27"/>
      <c r="F825" s="27"/>
      <c r="G825" s="27"/>
      <c r="H825" s="27"/>
      <c r="I825" s="27"/>
      <c r="J825" s="27"/>
      <c r="L825" s="11"/>
      <c r="M825" s="11"/>
      <c r="N825" s="11"/>
      <c r="O825" s="11"/>
      <c r="P825" s="11"/>
      <c r="T825" s="3"/>
    </row>
    <row r="826" spans="4:20" ht="12.75" customHeight="1" x14ac:dyDescent="0.2">
      <c r="D826" s="27"/>
      <c r="E826" s="27"/>
      <c r="F826" s="27"/>
      <c r="G826" s="27"/>
      <c r="H826" s="27"/>
      <c r="I826" s="27"/>
      <c r="J826" s="27"/>
      <c r="L826" s="11"/>
      <c r="M826" s="11"/>
      <c r="N826" s="11"/>
      <c r="O826" s="11"/>
      <c r="P826" s="11"/>
      <c r="T826" s="3"/>
    </row>
    <row r="827" spans="4:20" ht="12.75" customHeight="1" x14ac:dyDescent="0.2">
      <c r="D827" s="27"/>
      <c r="E827" s="27"/>
      <c r="F827" s="27"/>
      <c r="G827" s="27"/>
      <c r="H827" s="27"/>
      <c r="I827" s="27"/>
      <c r="J827" s="27"/>
      <c r="L827" s="11"/>
      <c r="M827" s="11"/>
      <c r="N827" s="11"/>
      <c r="O827" s="11"/>
      <c r="P827" s="11"/>
      <c r="T827" s="3"/>
    </row>
    <row r="828" spans="4:20" ht="12.75" customHeight="1" x14ac:dyDescent="0.2">
      <c r="D828" s="27"/>
      <c r="E828" s="27"/>
      <c r="F828" s="27"/>
      <c r="G828" s="27"/>
      <c r="H828" s="27"/>
      <c r="I828" s="27"/>
      <c r="J828" s="27"/>
      <c r="L828" s="11"/>
      <c r="M828" s="11"/>
      <c r="N828" s="11"/>
      <c r="O828" s="11"/>
      <c r="P828" s="11"/>
      <c r="T828" s="3"/>
    </row>
    <row r="829" spans="4:20" ht="12.75" customHeight="1" x14ac:dyDescent="0.2">
      <c r="D829" s="27"/>
      <c r="E829" s="27"/>
      <c r="F829" s="27"/>
      <c r="G829" s="27"/>
      <c r="H829" s="27"/>
      <c r="I829" s="27"/>
      <c r="J829" s="27"/>
      <c r="L829" s="11"/>
      <c r="M829" s="11"/>
      <c r="N829" s="11"/>
      <c r="O829" s="11"/>
      <c r="P829" s="11"/>
      <c r="T829" s="3"/>
    </row>
    <row r="830" spans="4:20" ht="12.75" customHeight="1" x14ac:dyDescent="0.2">
      <c r="D830" s="27"/>
      <c r="E830" s="27"/>
      <c r="F830" s="27"/>
      <c r="G830" s="27"/>
      <c r="H830" s="27"/>
      <c r="I830" s="27"/>
      <c r="J830" s="27"/>
      <c r="L830" s="11"/>
      <c r="M830" s="11"/>
      <c r="N830" s="11"/>
      <c r="O830" s="11"/>
      <c r="P830" s="11"/>
      <c r="T830" s="3"/>
    </row>
    <row r="831" spans="4:20" ht="12.75" customHeight="1" x14ac:dyDescent="0.2">
      <c r="D831" s="27"/>
      <c r="E831" s="27"/>
      <c r="F831" s="27"/>
      <c r="G831" s="27"/>
      <c r="H831" s="27"/>
      <c r="I831" s="27"/>
      <c r="J831" s="27"/>
      <c r="L831" s="11"/>
      <c r="M831" s="11"/>
      <c r="N831" s="11"/>
      <c r="O831" s="11"/>
      <c r="P831" s="11"/>
      <c r="T831" s="3"/>
    </row>
    <row r="832" spans="4:20" ht="12.75" customHeight="1" x14ac:dyDescent="0.2">
      <c r="D832" s="27"/>
      <c r="E832" s="27"/>
      <c r="F832" s="27"/>
      <c r="G832" s="27"/>
      <c r="H832" s="27"/>
      <c r="I832" s="27"/>
      <c r="J832" s="27"/>
      <c r="L832" s="11"/>
      <c r="M832" s="11"/>
      <c r="N832" s="11"/>
      <c r="O832" s="11"/>
      <c r="P832" s="11"/>
      <c r="T832" s="3"/>
    </row>
    <row r="833" spans="4:20" ht="12.75" customHeight="1" x14ac:dyDescent="0.2">
      <c r="D833" s="27"/>
      <c r="E833" s="27"/>
      <c r="F833" s="27"/>
      <c r="G833" s="27"/>
      <c r="H833" s="27"/>
      <c r="I833" s="27"/>
      <c r="J833" s="27"/>
      <c r="L833" s="11"/>
      <c r="M833" s="11"/>
      <c r="N833" s="11"/>
      <c r="O833" s="11"/>
      <c r="P833" s="11"/>
      <c r="T833" s="3"/>
    </row>
    <row r="834" spans="4:20" ht="12.75" customHeight="1" x14ac:dyDescent="0.2">
      <c r="D834" s="27"/>
      <c r="E834" s="27"/>
      <c r="F834" s="27"/>
      <c r="G834" s="27"/>
      <c r="H834" s="27"/>
      <c r="I834" s="27"/>
      <c r="J834" s="27"/>
      <c r="L834" s="11"/>
      <c r="M834" s="11"/>
      <c r="N834" s="11"/>
      <c r="O834" s="11"/>
      <c r="P834" s="11"/>
      <c r="T834" s="3"/>
    </row>
    <row r="835" spans="4:20" ht="12.75" customHeight="1" x14ac:dyDescent="0.2">
      <c r="D835" s="27"/>
      <c r="E835" s="27"/>
      <c r="F835" s="27"/>
      <c r="G835" s="27"/>
      <c r="H835" s="27"/>
      <c r="I835" s="27"/>
      <c r="J835" s="27"/>
      <c r="L835" s="11"/>
      <c r="M835" s="11"/>
      <c r="N835" s="11"/>
      <c r="O835" s="11"/>
      <c r="P835" s="11"/>
      <c r="T835" s="3"/>
    </row>
    <row r="836" spans="4:20" ht="12.75" customHeight="1" x14ac:dyDescent="0.2">
      <c r="D836" s="27"/>
      <c r="E836" s="27"/>
      <c r="F836" s="27"/>
      <c r="G836" s="27"/>
      <c r="H836" s="27"/>
      <c r="I836" s="27"/>
      <c r="J836" s="27"/>
      <c r="L836" s="11"/>
      <c r="M836" s="11"/>
      <c r="N836" s="11"/>
      <c r="O836" s="11"/>
      <c r="P836" s="11"/>
      <c r="T836" s="3"/>
    </row>
    <row r="837" spans="4:20" ht="12.75" customHeight="1" x14ac:dyDescent="0.2">
      <c r="D837" s="27"/>
      <c r="E837" s="27"/>
      <c r="F837" s="27"/>
      <c r="G837" s="27"/>
      <c r="H837" s="27"/>
      <c r="I837" s="27"/>
      <c r="J837" s="27"/>
      <c r="L837" s="11"/>
      <c r="M837" s="11"/>
      <c r="N837" s="11"/>
      <c r="O837" s="11"/>
      <c r="P837" s="11"/>
      <c r="T837" s="3"/>
    </row>
    <row r="838" spans="4:20" ht="12.75" customHeight="1" x14ac:dyDescent="0.2">
      <c r="D838" s="27"/>
      <c r="E838" s="27"/>
      <c r="F838" s="27"/>
      <c r="G838" s="27"/>
      <c r="H838" s="27"/>
      <c r="I838" s="27"/>
      <c r="J838" s="27"/>
      <c r="L838" s="11"/>
      <c r="M838" s="11"/>
      <c r="N838" s="11"/>
      <c r="O838" s="11"/>
      <c r="P838" s="11"/>
      <c r="T838" s="3"/>
    </row>
    <row r="839" spans="4:20" ht="12.75" customHeight="1" x14ac:dyDescent="0.2">
      <c r="D839" s="27"/>
      <c r="E839" s="27"/>
      <c r="F839" s="27"/>
      <c r="G839" s="27"/>
      <c r="H839" s="27"/>
      <c r="I839" s="27"/>
      <c r="J839" s="27"/>
      <c r="L839" s="11"/>
      <c r="M839" s="11"/>
      <c r="N839" s="11"/>
      <c r="O839" s="11"/>
      <c r="P839" s="11"/>
      <c r="T839" s="3"/>
    </row>
    <row r="840" spans="4:20" ht="12.75" customHeight="1" x14ac:dyDescent="0.2">
      <c r="D840" s="27"/>
      <c r="E840" s="27"/>
      <c r="F840" s="27"/>
      <c r="G840" s="27"/>
      <c r="H840" s="27"/>
      <c r="I840" s="27"/>
      <c r="J840" s="27"/>
      <c r="L840" s="11"/>
      <c r="M840" s="11"/>
      <c r="N840" s="11"/>
      <c r="O840" s="11"/>
      <c r="P840" s="11"/>
      <c r="T840" s="3"/>
    </row>
    <row r="841" spans="4:20" ht="12.75" customHeight="1" x14ac:dyDescent="0.2">
      <c r="D841" s="27"/>
      <c r="E841" s="27"/>
      <c r="F841" s="27"/>
      <c r="G841" s="27"/>
      <c r="H841" s="27"/>
      <c r="I841" s="27"/>
      <c r="J841" s="27"/>
      <c r="L841" s="11"/>
      <c r="M841" s="11"/>
      <c r="N841" s="11"/>
      <c r="O841" s="11"/>
      <c r="P841" s="11"/>
      <c r="T841" s="3"/>
    </row>
    <row r="842" spans="4:20" ht="12.75" customHeight="1" x14ac:dyDescent="0.2">
      <c r="D842" s="27"/>
      <c r="E842" s="27"/>
      <c r="F842" s="27"/>
      <c r="G842" s="27"/>
      <c r="H842" s="27"/>
      <c r="I842" s="27"/>
      <c r="J842" s="27"/>
      <c r="L842" s="11"/>
      <c r="M842" s="11"/>
      <c r="N842" s="11"/>
      <c r="O842" s="11"/>
      <c r="P842" s="11"/>
      <c r="T842" s="3"/>
    </row>
    <row r="843" spans="4:20" ht="12.75" customHeight="1" x14ac:dyDescent="0.2">
      <c r="D843" s="27"/>
      <c r="E843" s="27"/>
      <c r="F843" s="27"/>
      <c r="G843" s="27"/>
      <c r="H843" s="27"/>
      <c r="I843" s="27"/>
      <c r="J843" s="27"/>
      <c r="L843" s="11"/>
      <c r="M843" s="11"/>
      <c r="N843" s="11"/>
      <c r="O843" s="11"/>
      <c r="P843" s="11"/>
      <c r="T843" s="3"/>
    </row>
    <row r="844" spans="4:20" ht="12.75" customHeight="1" x14ac:dyDescent="0.2">
      <c r="D844" s="27"/>
      <c r="E844" s="27"/>
      <c r="F844" s="27"/>
      <c r="G844" s="27"/>
      <c r="H844" s="27"/>
      <c r="I844" s="27"/>
      <c r="J844" s="27"/>
      <c r="L844" s="11"/>
      <c r="M844" s="11"/>
      <c r="N844" s="11"/>
      <c r="O844" s="11"/>
      <c r="P844" s="11"/>
      <c r="T844" s="3"/>
    </row>
    <row r="845" spans="4:20" ht="12.75" customHeight="1" x14ac:dyDescent="0.2">
      <c r="D845" s="27"/>
      <c r="E845" s="27"/>
      <c r="F845" s="27"/>
      <c r="G845" s="27"/>
      <c r="H845" s="27"/>
      <c r="I845" s="27"/>
      <c r="J845" s="27"/>
      <c r="L845" s="11"/>
      <c r="M845" s="11"/>
      <c r="N845" s="11"/>
      <c r="O845" s="11"/>
      <c r="P845" s="11"/>
      <c r="T845" s="3"/>
    </row>
    <row r="846" spans="4:20" ht="12.75" customHeight="1" x14ac:dyDescent="0.2">
      <c r="D846" s="27"/>
      <c r="E846" s="27"/>
      <c r="F846" s="27"/>
      <c r="G846" s="27"/>
      <c r="H846" s="27"/>
      <c r="I846" s="27"/>
      <c r="J846" s="27"/>
      <c r="L846" s="11"/>
      <c r="M846" s="11"/>
      <c r="N846" s="11"/>
      <c r="O846" s="11"/>
      <c r="P846" s="11"/>
      <c r="T846" s="3"/>
    </row>
    <row r="847" spans="4:20" ht="12.75" customHeight="1" x14ac:dyDescent="0.2">
      <c r="D847" s="27"/>
      <c r="E847" s="27"/>
      <c r="F847" s="27"/>
      <c r="G847" s="27"/>
      <c r="H847" s="27"/>
      <c r="I847" s="27"/>
      <c r="J847" s="27"/>
      <c r="L847" s="11"/>
      <c r="M847" s="11"/>
      <c r="N847" s="11"/>
      <c r="O847" s="11"/>
      <c r="P847" s="11"/>
      <c r="T847" s="3"/>
    </row>
    <row r="848" spans="4:20" ht="12.75" customHeight="1" x14ac:dyDescent="0.2">
      <c r="D848" s="27"/>
      <c r="E848" s="27"/>
      <c r="F848" s="27"/>
      <c r="G848" s="27"/>
      <c r="H848" s="27"/>
      <c r="I848" s="27"/>
      <c r="J848" s="27"/>
      <c r="L848" s="11"/>
      <c r="M848" s="11"/>
      <c r="N848" s="11"/>
      <c r="O848" s="11"/>
      <c r="P848" s="11"/>
      <c r="T848" s="3"/>
    </row>
    <row r="849" spans="4:20" ht="12.75" customHeight="1" x14ac:dyDescent="0.2">
      <c r="D849" s="27"/>
      <c r="E849" s="27"/>
      <c r="F849" s="27"/>
      <c r="G849" s="27"/>
      <c r="H849" s="27"/>
      <c r="I849" s="27"/>
      <c r="J849" s="27"/>
      <c r="L849" s="11"/>
      <c r="M849" s="11"/>
      <c r="N849" s="11"/>
      <c r="O849" s="11"/>
      <c r="P849" s="11"/>
      <c r="T849" s="3"/>
    </row>
    <row r="850" spans="4:20" ht="12.75" customHeight="1" x14ac:dyDescent="0.2">
      <c r="D850" s="27"/>
      <c r="E850" s="27"/>
      <c r="F850" s="27"/>
      <c r="G850" s="27"/>
      <c r="H850" s="27"/>
      <c r="I850" s="27"/>
      <c r="J850" s="27"/>
      <c r="L850" s="11"/>
      <c r="M850" s="11"/>
      <c r="N850" s="11"/>
      <c r="O850" s="11"/>
      <c r="P850" s="11"/>
      <c r="T850" s="3"/>
    </row>
    <row r="851" spans="4:20" ht="12.75" customHeight="1" x14ac:dyDescent="0.2">
      <c r="D851" s="27"/>
      <c r="E851" s="27"/>
      <c r="F851" s="27"/>
      <c r="G851" s="27"/>
      <c r="H851" s="27"/>
      <c r="I851" s="27"/>
      <c r="J851" s="27"/>
      <c r="L851" s="11"/>
      <c r="M851" s="11"/>
      <c r="N851" s="11"/>
      <c r="O851" s="11"/>
      <c r="P851" s="11"/>
      <c r="T851" s="3"/>
    </row>
    <row r="852" spans="4:20" ht="12.75" customHeight="1" x14ac:dyDescent="0.2">
      <c r="D852" s="27"/>
      <c r="E852" s="27"/>
      <c r="F852" s="27"/>
      <c r="G852" s="27"/>
      <c r="H852" s="27"/>
      <c r="I852" s="27"/>
      <c r="J852" s="27"/>
      <c r="L852" s="11"/>
      <c r="M852" s="11"/>
      <c r="N852" s="11"/>
      <c r="O852" s="11"/>
      <c r="P852" s="11"/>
      <c r="T852" s="3"/>
    </row>
    <row r="853" spans="4:20" ht="12.75" customHeight="1" x14ac:dyDescent="0.2">
      <c r="D853" s="27"/>
      <c r="E853" s="27"/>
      <c r="F853" s="27"/>
      <c r="G853" s="27"/>
      <c r="H853" s="27"/>
      <c r="I853" s="27"/>
      <c r="J853" s="27"/>
      <c r="L853" s="11"/>
      <c r="M853" s="11"/>
      <c r="N853" s="11"/>
      <c r="O853" s="11"/>
      <c r="P853" s="11"/>
      <c r="T853" s="3"/>
    </row>
    <row r="854" spans="4:20" ht="12.75" customHeight="1" x14ac:dyDescent="0.2">
      <c r="D854" s="27"/>
      <c r="E854" s="27"/>
      <c r="F854" s="27"/>
      <c r="G854" s="27"/>
      <c r="H854" s="27"/>
      <c r="I854" s="27"/>
      <c r="J854" s="27"/>
      <c r="L854" s="11"/>
      <c r="M854" s="11"/>
      <c r="N854" s="11"/>
      <c r="O854" s="11"/>
      <c r="P854" s="11"/>
      <c r="T854" s="3"/>
    </row>
    <row r="855" spans="4:20" ht="12.75" customHeight="1" x14ac:dyDescent="0.2">
      <c r="D855" s="27"/>
      <c r="E855" s="27"/>
      <c r="F855" s="27"/>
      <c r="G855" s="27"/>
      <c r="H855" s="27"/>
      <c r="I855" s="27"/>
      <c r="J855" s="27"/>
      <c r="L855" s="11"/>
      <c r="M855" s="11"/>
      <c r="N855" s="11"/>
      <c r="O855" s="11"/>
      <c r="P855" s="11"/>
      <c r="T855" s="3"/>
    </row>
    <row r="856" spans="4:20" ht="12.75" customHeight="1" x14ac:dyDescent="0.2">
      <c r="D856" s="27"/>
      <c r="E856" s="27"/>
      <c r="F856" s="27"/>
      <c r="G856" s="27"/>
      <c r="H856" s="27"/>
      <c r="I856" s="27"/>
      <c r="J856" s="27"/>
      <c r="L856" s="11"/>
      <c r="M856" s="11"/>
      <c r="N856" s="11"/>
      <c r="O856" s="11"/>
      <c r="P856" s="11"/>
      <c r="T856" s="3"/>
    </row>
    <row r="857" spans="4:20" ht="12.75" customHeight="1" x14ac:dyDescent="0.2">
      <c r="D857" s="27"/>
      <c r="E857" s="27"/>
      <c r="F857" s="27"/>
      <c r="G857" s="27"/>
      <c r="H857" s="27"/>
      <c r="I857" s="27"/>
      <c r="J857" s="27"/>
      <c r="L857" s="11"/>
      <c r="M857" s="11"/>
      <c r="N857" s="11"/>
      <c r="O857" s="11"/>
      <c r="P857" s="11"/>
      <c r="T857" s="3"/>
    </row>
    <row r="858" spans="4:20" ht="12.75" customHeight="1" x14ac:dyDescent="0.2">
      <c r="D858" s="27"/>
      <c r="E858" s="27"/>
      <c r="F858" s="27"/>
      <c r="G858" s="27"/>
      <c r="H858" s="27"/>
      <c r="I858" s="27"/>
      <c r="J858" s="27"/>
      <c r="L858" s="11"/>
      <c r="M858" s="11"/>
      <c r="N858" s="11"/>
      <c r="O858" s="11"/>
      <c r="P858" s="11"/>
      <c r="T858" s="3"/>
    </row>
    <row r="859" spans="4:20" ht="12.75" customHeight="1" x14ac:dyDescent="0.2">
      <c r="D859" s="27"/>
      <c r="E859" s="27"/>
      <c r="F859" s="27"/>
      <c r="G859" s="27"/>
      <c r="H859" s="27"/>
      <c r="I859" s="27"/>
      <c r="J859" s="27"/>
      <c r="L859" s="11"/>
      <c r="M859" s="11"/>
      <c r="N859" s="11"/>
      <c r="O859" s="11"/>
      <c r="P859" s="11"/>
      <c r="T859" s="3"/>
    </row>
    <row r="860" spans="4:20" ht="12.75" customHeight="1" x14ac:dyDescent="0.2">
      <c r="D860" s="27"/>
      <c r="E860" s="27"/>
      <c r="F860" s="27"/>
      <c r="G860" s="27"/>
      <c r="H860" s="27"/>
      <c r="I860" s="27"/>
      <c r="J860" s="27"/>
      <c r="L860" s="11"/>
      <c r="M860" s="11"/>
      <c r="N860" s="11"/>
      <c r="O860" s="11"/>
      <c r="P860" s="11"/>
      <c r="T860" s="3"/>
    </row>
    <row r="861" spans="4:20" ht="12.75" customHeight="1" x14ac:dyDescent="0.2">
      <c r="D861" s="27"/>
      <c r="E861" s="27"/>
      <c r="F861" s="27"/>
      <c r="G861" s="27"/>
      <c r="H861" s="27"/>
      <c r="I861" s="27"/>
      <c r="J861" s="27"/>
      <c r="L861" s="11"/>
      <c r="M861" s="11"/>
      <c r="N861" s="11"/>
      <c r="O861" s="11"/>
      <c r="P861" s="11"/>
      <c r="T861" s="3"/>
    </row>
    <row r="862" spans="4:20" ht="12.75" customHeight="1" x14ac:dyDescent="0.2">
      <c r="D862" s="27"/>
      <c r="E862" s="27"/>
      <c r="F862" s="27"/>
      <c r="G862" s="27"/>
      <c r="H862" s="27"/>
      <c r="I862" s="27"/>
      <c r="J862" s="27"/>
      <c r="L862" s="11"/>
      <c r="M862" s="11"/>
      <c r="N862" s="11"/>
      <c r="O862" s="11"/>
      <c r="P862" s="11"/>
      <c r="T862" s="3"/>
    </row>
    <row r="863" spans="4:20" ht="12.75" customHeight="1" x14ac:dyDescent="0.2">
      <c r="D863" s="27"/>
      <c r="E863" s="27"/>
      <c r="F863" s="27"/>
      <c r="G863" s="27"/>
      <c r="H863" s="27"/>
      <c r="I863" s="27"/>
      <c r="J863" s="27"/>
      <c r="L863" s="11"/>
      <c r="M863" s="11"/>
      <c r="N863" s="11"/>
      <c r="O863" s="11"/>
      <c r="P863" s="11"/>
      <c r="T863" s="3"/>
    </row>
    <row r="864" spans="4:20" ht="12.75" customHeight="1" x14ac:dyDescent="0.2">
      <c r="D864" s="27"/>
      <c r="E864" s="27"/>
      <c r="F864" s="27"/>
      <c r="G864" s="27"/>
      <c r="H864" s="27"/>
      <c r="I864" s="27"/>
      <c r="J864" s="27"/>
      <c r="L864" s="11"/>
      <c r="M864" s="11"/>
      <c r="N864" s="11"/>
      <c r="O864" s="11"/>
      <c r="P864" s="11"/>
      <c r="T864" s="3"/>
    </row>
    <row r="865" spans="4:20" ht="12.75" customHeight="1" x14ac:dyDescent="0.2">
      <c r="D865" s="27"/>
      <c r="E865" s="27"/>
      <c r="F865" s="27"/>
      <c r="G865" s="27"/>
      <c r="H865" s="27"/>
      <c r="I865" s="27"/>
      <c r="J865" s="27"/>
      <c r="L865" s="11"/>
      <c r="M865" s="11"/>
      <c r="N865" s="11"/>
      <c r="O865" s="11"/>
      <c r="P865" s="11"/>
      <c r="T865" s="3"/>
    </row>
    <row r="866" spans="4:20" ht="12.75" customHeight="1" x14ac:dyDescent="0.2">
      <c r="D866" s="27"/>
      <c r="E866" s="27"/>
      <c r="F866" s="27"/>
      <c r="G866" s="27"/>
      <c r="H866" s="27"/>
      <c r="I866" s="27"/>
      <c r="J866" s="27"/>
      <c r="L866" s="11"/>
      <c r="M866" s="11"/>
      <c r="N866" s="11"/>
      <c r="O866" s="11"/>
      <c r="P866" s="11"/>
      <c r="T866" s="3"/>
    </row>
    <row r="867" spans="4:20" ht="12.75" customHeight="1" x14ac:dyDescent="0.2">
      <c r="D867" s="27"/>
      <c r="E867" s="27"/>
      <c r="F867" s="27"/>
      <c r="G867" s="27"/>
      <c r="H867" s="27"/>
      <c r="I867" s="27"/>
      <c r="J867" s="27"/>
      <c r="L867" s="11"/>
      <c r="M867" s="11"/>
      <c r="N867" s="11"/>
      <c r="O867" s="11"/>
      <c r="P867" s="11"/>
      <c r="T867" s="3"/>
    </row>
    <row r="868" spans="4:20" ht="12.75" customHeight="1" x14ac:dyDescent="0.2">
      <c r="D868" s="27"/>
      <c r="E868" s="27"/>
      <c r="F868" s="27"/>
      <c r="G868" s="27"/>
      <c r="H868" s="27"/>
      <c r="I868" s="27"/>
      <c r="J868" s="27"/>
      <c r="L868" s="11"/>
      <c r="M868" s="11"/>
      <c r="N868" s="11"/>
      <c r="O868" s="11"/>
      <c r="P868" s="11"/>
      <c r="T868" s="3"/>
    </row>
    <row r="869" spans="4:20" ht="12.75" customHeight="1" x14ac:dyDescent="0.2">
      <c r="D869" s="27"/>
      <c r="E869" s="27"/>
      <c r="F869" s="27"/>
      <c r="G869" s="27"/>
      <c r="H869" s="27"/>
      <c r="I869" s="27"/>
      <c r="J869" s="27"/>
      <c r="L869" s="11"/>
      <c r="M869" s="11"/>
      <c r="N869" s="11"/>
      <c r="O869" s="11"/>
      <c r="P869" s="11"/>
      <c r="T869" s="3"/>
    </row>
    <row r="870" spans="4:20" ht="12.75" customHeight="1" x14ac:dyDescent="0.2">
      <c r="D870" s="27"/>
      <c r="E870" s="27"/>
      <c r="F870" s="27"/>
      <c r="G870" s="27"/>
      <c r="H870" s="27"/>
      <c r="I870" s="27"/>
      <c r="J870" s="27"/>
      <c r="L870" s="11"/>
      <c r="M870" s="11"/>
      <c r="N870" s="11"/>
      <c r="O870" s="11"/>
      <c r="P870" s="11"/>
      <c r="T870" s="3"/>
    </row>
    <row r="871" spans="4:20" ht="12.75" customHeight="1" x14ac:dyDescent="0.2">
      <c r="D871" s="27"/>
      <c r="E871" s="27"/>
      <c r="F871" s="27"/>
      <c r="G871" s="27"/>
      <c r="H871" s="27"/>
      <c r="I871" s="27"/>
      <c r="J871" s="27"/>
      <c r="L871" s="11"/>
      <c r="M871" s="11"/>
      <c r="N871" s="11"/>
      <c r="O871" s="11"/>
      <c r="P871" s="11"/>
      <c r="T871" s="3"/>
    </row>
    <row r="872" spans="4:20" ht="12.75" customHeight="1" x14ac:dyDescent="0.2">
      <c r="D872" s="27"/>
      <c r="E872" s="27"/>
      <c r="F872" s="27"/>
      <c r="G872" s="27"/>
      <c r="H872" s="27"/>
      <c r="I872" s="27"/>
      <c r="J872" s="27"/>
      <c r="L872" s="11"/>
      <c r="M872" s="11"/>
      <c r="N872" s="11"/>
      <c r="O872" s="11"/>
      <c r="P872" s="11"/>
      <c r="T872" s="3"/>
    </row>
    <row r="873" spans="4:20" ht="12.75" customHeight="1" x14ac:dyDescent="0.2">
      <c r="D873" s="27"/>
      <c r="E873" s="27"/>
      <c r="F873" s="27"/>
      <c r="G873" s="27"/>
      <c r="H873" s="27"/>
      <c r="I873" s="27"/>
      <c r="J873" s="27"/>
      <c r="L873" s="11"/>
      <c r="M873" s="11"/>
      <c r="N873" s="11"/>
      <c r="O873" s="11"/>
      <c r="P873" s="11"/>
      <c r="T873" s="3"/>
    </row>
    <row r="874" spans="4:20" ht="12.75" customHeight="1" x14ac:dyDescent="0.2">
      <c r="D874" s="27"/>
      <c r="E874" s="27"/>
      <c r="F874" s="27"/>
      <c r="G874" s="27"/>
      <c r="H874" s="27"/>
      <c r="I874" s="27"/>
      <c r="J874" s="27"/>
      <c r="L874" s="11"/>
      <c r="M874" s="11"/>
      <c r="N874" s="11"/>
      <c r="O874" s="11"/>
      <c r="P874" s="11"/>
      <c r="T874" s="3"/>
    </row>
    <row r="875" spans="4:20" ht="12.75" customHeight="1" x14ac:dyDescent="0.2">
      <c r="D875" s="27"/>
      <c r="E875" s="27"/>
      <c r="F875" s="27"/>
      <c r="G875" s="27"/>
      <c r="H875" s="27"/>
      <c r="I875" s="27"/>
      <c r="J875" s="27"/>
      <c r="L875" s="11"/>
      <c r="M875" s="11"/>
      <c r="N875" s="11"/>
      <c r="O875" s="11"/>
      <c r="P875" s="11"/>
      <c r="T875" s="3"/>
    </row>
    <row r="876" spans="4:20" ht="12.75" customHeight="1" x14ac:dyDescent="0.2">
      <c r="D876" s="27"/>
      <c r="E876" s="27"/>
      <c r="F876" s="27"/>
      <c r="G876" s="27"/>
      <c r="H876" s="27"/>
      <c r="I876" s="27"/>
      <c r="J876" s="27"/>
      <c r="L876" s="11"/>
      <c r="M876" s="11"/>
      <c r="N876" s="11"/>
      <c r="O876" s="11"/>
      <c r="P876" s="11"/>
      <c r="T876" s="3"/>
    </row>
    <row r="877" spans="4:20" ht="12.75" customHeight="1" x14ac:dyDescent="0.2">
      <c r="D877" s="27"/>
      <c r="E877" s="27"/>
      <c r="F877" s="27"/>
      <c r="G877" s="27"/>
      <c r="H877" s="27"/>
      <c r="I877" s="27"/>
      <c r="J877" s="27"/>
      <c r="L877" s="11"/>
      <c r="M877" s="11"/>
      <c r="N877" s="11"/>
      <c r="O877" s="11"/>
      <c r="P877" s="11"/>
      <c r="T877" s="3"/>
    </row>
    <row r="878" spans="4:20" ht="12.75" customHeight="1" x14ac:dyDescent="0.2">
      <c r="D878" s="27"/>
      <c r="E878" s="27"/>
      <c r="F878" s="27"/>
      <c r="G878" s="27"/>
      <c r="H878" s="27"/>
      <c r="I878" s="27"/>
      <c r="J878" s="27"/>
      <c r="L878" s="11"/>
      <c r="M878" s="11"/>
      <c r="N878" s="11"/>
      <c r="O878" s="11"/>
      <c r="P878" s="11"/>
      <c r="T878" s="3"/>
    </row>
    <row r="879" spans="4:20" ht="12.75" customHeight="1" x14ac:dyDescent="0.2">
      <c r="D879" s="27"/>
      <c r="E879" s="27"/>
      <c r="F879" s="27"/>
      <c r="G879" s="27"/>
      <c r="H879" s="27"/>
      <c r="I879" s="27"/>
      <c r="J879" s="27"/>
      <c r="L879" s="11"/>
      <c r="M879" s="11"/>
      <c r="N879" s="11"/>
      <c r="O879" s="11"/>
      <c r="P879" s="11"/>
      <c r="T879" s="3"/>
    </row>
    <row r="880" spans="4:20" ht="12.75" customHeight="1" x14ac:dyDescent="0.2">
      <c r="D880" s="27"/>
      <c r="E880" s="27"/>
      <c r="F880" s="27"/>
      <c r="G880" s="27"/>
      <c r="H880" s="27"/>
      <c r="I880" s="27"/>
      <c r="J880" s="27"/>
      <c r="L880" s="11"/>
      <c r="M880" s="11"/>
      <c r="N880" s="11"/>
      <c r="O880" s="11"/>
      <c r="P880" s="11"/>
      <c r="T880" s="3"/>
    </row>
    <row r="881" spans="4:20" ht="12.75" customHeight="1" x14ac:dyDescent="0.2">
      <c r="D881" s="27"/>
      <c r="E881" s="27"/>
      <c r="F881" s="27"/>
      <c r="G881" s="27"/>
      <c r="H881" s="27"/>
      <c r="I881" s="27"/>
      <c r="J881" s="27"/>
      <c r="L881" s="11"/>
      <c r="M881" s="11"/>
      <c r="N881" s="11"/>
      <c r="O881" s="11"/>
      <c r="P881" s="11"/>
      <c r="T881" s="3"/>
    </row>
    <row r="882" spans="4:20" ht="12.75" customHeight="1" x14ac:dyDescent="0.2">
      <c r="D882" s="27"/>
      <c r="E882" s="27"/>
      <c r="F882" s="27"/>
      <c r="G882" s="27"/>
      <c r="H882" s="27"/>
      <c r="I882" s="27"/>
      <c r="J882" s="27"/>
      <c r="L882" s="11"/>
      <c r="M882" s="11"/>
      <c r="N882" s="11"/>
      <c r="O882" s="11"/>
      <c r="P882" s="11"/>
      <c r="T882" s="3"/>
    </row>
    <row r="883" spans="4:20" ht="12.75" customHeight="1" x14ac:dyDescent="0.2">
      <c r="D883" s="27"/>
      <c r="E883" s="27"/>
      <c r="F883" s="27"/>
      <c r="G883" s="27"/>
      <c r="H883" s="27"/>
      <c r="I883" s="27"/>
      <c r="J883" s="27"/>
      <c r="L883" s="11"/>
      <c r="M883" s="11"/>
      <c r="N883" s="11"/>
      <c r="O883" s="11"/>
      <c r="P883" s="11"/>
      <c r="T883" s="3"/>
    </row>
    <row r="884" spans="4:20" ht="12.75" customHeight="1" x14ac:dyDescent="0.2">
      <c r="D884" s="27"/>
      <c r="E884" s="27"/>
      <c r="F884" s="27"/>
      <c r="G884" s="27"/>
      <c r="H884" s="27"/>
      <c r="I884" s="27"/>
      <c r="J884" s="27"/>
      <c r="L884" s="11"/>
      <c r="M884" s="11"/>
      <c r="N884" s="11"/>
      <c r="O884" s="11"/>
      <c r="P884" s="11"/>
      <c r="T884" s="3"/>
    </row>
    <row r="885" spans="4:20" ht="12.75" customHeight="1" x14ac:dyDescent="0.2">
      <c r="D885" s="27"/>
      <c r="E885" s="27"/>
      <c r="F885" s="27"/>
      <c r="G885" s="27"/>
      <c r="H885" s="27"/>
      <c r="I885" s="27"/>
      <c r="J885" s="27"/>
      <c r="L885" s="11"/>
      <c r="M885" s="11"/>
      <c r="N885" s="11"/>
      <c r="O885" s="11"/>
      <c r="P885" s="11"/>
      <c r="T885" s="3"/>
    </row>
    <row r="886" spans="4:20" ht="12.75" customHeight="1" x14ac:dyDescent="0.2">
      <c r="D886" s="27"/>
      <c r="E886" s="27"/>
      <c r="F886" s="27"/>
      <c r="G886" s="27"/>
      <c r="H886" s="27"/>
      <c r="I886" s="27"/>
      <c r="J886" s="27"/>
      <c r="L886" s="11"/>
      <c r="M886" s="11"/>
      <c r="N886" s="11"/>
      <c r="O886" s="11"/>
      <c r="P886" s="11"/>
      <c r="T886" s="3"/>
    </row>
    <row r="887" spans="4:20" ht="12.75" customHeight="1" x14ac:dyDescent="0.2">
      <c r="D887" s="27"/>
      <c r="E887" s="27"/>
      <c r="F887" s="27"/>
      <c r="G887" s="27"/>
      <c r="H887" s="27"/>
      <c r="I887" s="27"/>
      <c r="J887" s="27"/>
      <c r="L887" s="11"/>
      <c r="M887" s="11"/>
      <c r="N887" s="11"/>
      <c r="O887" s="11"/>
      <c r="P887" s="11"/>
      <c r="T887" s="3"/>
    </row>
    <row r="888" spans="4:20" ht="12.75" customHeight="1" x14ac:dyDescent="0.2">
      <c r="D888" s="27"/>
      <c r="E888" s="27"/>
      <c r="F888" s="27"/>
      <c r="G888" s="27"/>
      <c r="H888" s="27"/>
      <c r="I888" s="27"/>
      <c r="J888" s="27"/>
      <c r="L888" s="11"/>
      <c r="M888" s="11"/>
      <c r="N888" s="11"/>
      <c r="O888" s="11"/>
      <c r="P888" s="11"/>
      <c r="T888" s="3"/>
    </row>
    <row r="889" spans="4:20" ht="12.75" customHeight="1" x14ac:dyDescent="0.2">
      <c r="D889" s="27"/>
      <c r="E889" s="27"/>
      <c r="F889" s="27"/>
      <c r="G889" s="27"/>
      <c r="H889" s="27"/>
      <c r="I889" s="27"/>
      <c r="J889" s="27"/>
      <c r="L889" s="11"/>
      <c r="M889" s="11"/>
      <c r="N889" s="11"/>
      <c r="O889" s="11"/>
      <c r="P889" s="11"/>
      <c r="T889" s="3"/>
    </row>
    <row r="890" spans="4:20" ht="12.75" customHeight="1" x14ac:dyDescent="0.2">
      <c r="D890" s="27"/>
      <c r="E890" s="27"/>
      <c r="F890" s="27"/>
      <c r="G890" s="27"/>
      <c r="H890" s="27"/>
      <c r="I890" s="27"/>
      <c r="J890" s="27"/>
      <c r="L890" s="11"/>
      <c r="M890" s="11"/>
      <c r="N890" s="11"/>
      <c r="O890" s="11"/>
      <c r="P890" s="11"/>
      <c r="T890" s="3"/>
    </row>
    <row r="891" spans="4:20" ht="12.75" customHeight="1" x14ac:dyDescent="0.2">
      <c r="D891" s="27"/>
      <c r="E891" s="27"/>
      <c r="F891" s="27"/>
      <c r="G891" s="27"/>
      <c r="H891" s="27"/>
      <c r="I891" s="27"/>
      <c r="J891" s="27"/>
      <c r="L891" s="11"/>
      <c r="M891" s="11"/>
      <c r="N891" s="11"/>
      <c r="O891" s="11"/>
      <c r="P891" s="11"/>
      <c r="T891" s="3"/>
    </row>
    <row r="892" spans="4:20" ht="12.75" customHeight="1" x14ac:dyDescent="0.2">
      <c r="D892" s="27"/>
      <c r="E892" s="27"/>
      <c r="F892" s="27"/>
      <c r="G892" s="27"/>
      <c r="H892" s="27"/>
      <c r="I892" s="27"/>
      <c r="J892" s="27"/>
      <c r="L892" s="11"/>
      <c r="M892" s="11"/>
      <c r="N892" s="11"/>
      <c r="O892" s="11"/>
      <c r="P892" s="11"/>
      <c r="T892" s="3"/>
    </row>
    <row r="893" spans="4:20" ht="12.75" customHeight="1" x14ac:dyDescent="0.2">
      <c r="D893" s="27"/>
      <c r="E893" s="27"/>
      <c r="F893" s="27"/>
      <c r="G893" s="27"/>
      <c r="H893" s="27"/>
      <c r="I893" s="27"/>
      <c r="J893" s="27"/>
      <c r="L893" s="11"/>
      <c r="M893" s="11"/>
      <c r="N893" s="11"/>
      <c r="O893" s="11"/>
      <c r="P893" s="11"/>
      <c r="T893" s="3"/>
    </row>
    <row r="894" spans="4:20" ht="12.75" customHeight="1" x14ac:dyDescent="0.2">
      <c r="D894" s="27"/>
      <c r="E894" s="27"/>
      <c r="F894" s="27"/>
      <c r="G894" s="27"/>
      <c r="H894" s="27"/>
      <c r="I894" s="27"/>
      <c r="J894" s="27"/>
      <c r="L894" s="11"/>
      <c r="M894" s="11"/>
      <c r="N894" s="11"/>
      <c r="O894" s="11"/>
      <c r="P894" s="11"/>
      <c r="T894" s="3"/>
    </row>
    <row r="895" spans="4:20" ht="12.75" customHeight="1" x14ac:dyDescent="0.2">
      <c r="D895" s="27"/>
      <c r="E895" s="27"/>
      <c r="F895" s="27"/>
      <c r="G895" s="27"/>
      <c r="H895" s="27"/>
      <c r="I895" s="27"/>
      <c r="J895" s="27"/>
      <c r="L895" s="11"/>
      <c r="M895" s="11"/>
      <c r="N895" s="11"/>
      <c r="O895" s="11"/>
      <c r="P895" s="11"/>
      <c r="T895" s="3"/>
    </row>
    <row r="896" spans="4:20" ht="12.75" customHeight="1" x14ac:dyDescent="0.2">
      <c r="D896" s="27"/>
      <c r="E896" s="27"/>
      <c r="F896" s="27"/>
      <c r="G896" s="27"/>
      <c r="H896" s="27"/>
      <c r="I896" s="27"/>
      <c r="J896" s="27"/>
      <c r="L896" s="11"/>
      <c r="M896" s="11"/>
      <c r="N896" s="11"/>
      <c r="O896" s="11"/>
      <c r="P896" s="11"/>
      <c r="T896" s="3"/>
    </row>
    <row r="897" spans="4:20" ht="12.75" customHeight="1" x14ac:dyDescent="0.2">
      <c r="D897" s="27"/>
      <c r="E897" s="27"/>
      <c r="F897" s="27"/>
      <c r="G897" s="27"/>
      <c r="H897" s="27"/>
      <c r="I897" s="27"/>
      <c r="J897" s="27"/>
      <c r="L897" s="11"/>
      <c r="M897" s="11"/>
      <c r="N897" s="11"/>
      <c r="O897" s="11"/>
      <c r="P897" s="11"/>
      <c r="T897" s="3"/>
    </row>
    <row r="898" spans="4:20" ht="12.75" customHeight="1" x14ac:dyDescent="0.2">
      <c r="D898" s="27"/>
      <c r="E898" s="27"/>
      <c r="F898" s="27"/>
      <c r="G898" s="27"/>
      <c r="H898" s="27"/>
      <c r="I898" s="27"/>
      <c r="J898" s="27"/>
      <c r="L898" s="11"/>
      <c r="M898" s="11"/>
      <c r="N898" s="11"/>
      <c r="O898" s="11"/>
      <c r="P898" s="11"/>
      <c r="T898" s="3"/>
    </row>
    <row r="899" spans="4:20" ht="12.75" customHeight="1" x14ac:dyDescent="0.2">
      <c r="D899" s="27"/>
      <c r="E899" s="27"/>
      <c r="F899" s="27"/>
      <c r="G899" s="27"/>
      <c r="H899" s="27"/>
      <c r="I899" s="27"/>
      <c r="J899" s="27"/>
      <c r="L899" s="11"/>
      <c r="M899" s="11"/>
      <c r="N899" s="11"/>
      <c r="O899" s="11"/>
      <c r="P899" s="11"/>
      <c r="T899" s="3"/>
    </row>
    <row r="900" spans="4:20" ht="12.75" customHeight="1" x14ac:dyDescent="0.2">
      <c r="D900" s="27"/>
      <c r="E900" s="27"/>
      <c r="F900" s="27"/>
      <c r="G900" s="27"/>
      <c r="H900" s="27"/>
      <c r="I900" s="27"/>
      <c r="J900" s="27"/>
      <c r="L900" s="11"/>
      <c r="M900" s="11"/>
      <c r="N900" s="11"/>
      <c r="O900" s="11"/>
      <c r="P900" s="11"/>
      <c r="T900" s="3"/>
    </row>
    <row r="901" spans="4:20" ht="12.75" customHeight="1" x14ac:dyDescent="0.2">
      <c r="D901" s="27"/>
      <c r="E901" s="27"/>
      <c r="F901" s="27"/>
      <c r="G901" s="27"/>
      <c r="H901" s="27"/>
      <c r="I901" s="27"/>
      <c r="J901" s="27"/>
      <c r="L901" s="11"/>
      <c r="M901" s="11"/>
      <c r="N901" s="11"/>
      <c r="O901" s="11"/>
      <c r="P901" s="11"/>
      <c r="T901" s="3"/>
    </row>
    <row r="902" spans="4:20" ht="12.75" customHeight="1" x14ac:dyDescent="0.2">
      <c r="D902" s="27"/>
      <c r="E902" s="27"/>
      <c r="F902" s="27"/>
      <c r="G902" s="27"/>
      <c r="H902" s="27"/>
      <c r="I902" s="27"/>
      <c r="J902" s="27"/>
      <c r="L902" s="11"/>
      <c r="M902" s="11"/>
      <c r="N902" s="11"/>
      <c r="O902" s="11"/>
      <c r="P902" s="11"/>
      <c r="T902" s="3"/>
    </row>
    <row r="903" spans="4:20" ht="12.75" customHeight="1" x14ac:dyDescent="0.2">
      <c r="D903" s="27"/>
      <c r="E903" s="27"/>
      <c r="F903" s="27"/>
      <c r="G903" s="27"/>
      <c r="H903" s="27"/>
      <c r="I903" s="27"/>
      <c r="J903" s="27"/>
      <c r="L903" s="11"/>
      <c r="M903" s="11"/>
      <c r="N903" s="11"/>
      <c r="O903" s="11"/>
      <c r="P903" s="11"/>
      <c r="T903" s="3"/>
    </row>
    <row r="904" spans="4:20" ht="12.75" customHeight="1" x14ac:dyDescent="0.2">
      <c r="D904" s="27"/>
      <c r="E904" s="27"/>
      <c r="F904" s="27"/>
      <c r="G904" s="27"/>
      <c r="H904" s="27"/>
      <c r="I904" s="27"/>
      <c r="J904" s="27"/>
      <c r="L904" s="11"/>
      <c r="M904" s="11"/>
      <c r="N904" s="11"/>
      <c r="O904" s="11"/>
      <c r="P904" s="11"/>
      <c r="T904" s="3"/>
    </row>
    <row r="905" spans="4:20" ht="12.75" customHeight="1" x14ac:dyDescent="0.2">
      <c r="D905" s="27"/>
      <c r="E905" s="27"/>
      <c r="F905" s="27"/>
      <c r="G905" s="27"/>
      <c r="H905" s="27"/>
      <c r="I905" s="27"/>
      <c r="J905" s="27"/>
      <c r="L905" s="11"/>
      <c r="M905" s="11"/>
      <c r="N905" s="11"/>
      <c r="O905" s="11"/>
      <c r="P905" s="11"/>
      <c r="T905" s="3"/>
    </row>
    <row r="906" spans="4:20" ht="12.75" customHeight="1" x14ac:dyDescent="0.2">
      <c r="D906" s="27"/>
      <c r="E906" s="27"/>
      <c r="F906" s="27"/>
      <c r="G906" s="27"/>
      <c r="H906" s="27"/>
      <c r="I906" s="27"/>
      <c r="J906" s="27"/>
      <c r="L906" s="11"/>
      <c r="M906" s="11"/>
      <c r="N906" s="11"/>
      <c r="O906" s="11"/>
      <c r="P906" s="11"/>
      <c r="T906" s="3"/>
    </row>
    <row r="907" spans="4:20" ht="12.75" customHeight="1" x14ac:dyDescent="0.2">
      <c r="D907" s="27"/>
      <c r="E907" s="27"/>
      <c r="F907" s="27"/>
      <c r="G907" s="27"/>
      <c r="H907" s="27"/>
      <c r="I907" s="27"/>
      <c r="J907" s="27"/>
      <c r="L907" s="11"/>
      <c r="M907" s="11"/>
      <c r="N907" s="11"/>
      <c r="O907" s="11"/>
      <c r="P907" s="11"/>
      <c r="T907" s="3"/>
    </row>
    <row r="908" spans="4:20" ht="12.75" customHeight="1" x14ac:dyDescent="0.2">
      <c r="D908" s="27"/>
      <c r="E908" s="27"/>
      <c r="F908" s="27"/>
      <c r="G908" s="27"/>
      <c r="H908" s="27"/>
      <c r="I908" s="27"/>
      <c r="J908" s="27"/>
      <c r="L908" s="11"/>
      <c r="M908" s="11"/>
      <c r="N908" s="11"/>
      <c r="O908" s="11"/>
      <c r="P908" s="11"/>
      <c r="T908" s="3"/>
    </row>
    <row r="909" spans="4:20" ht="12.75" customHeight="1" x14ac:dyDescent="0.2">
      <c r="D909" s="27"/>
      <c r="E909" s="27"/>
      <c r="F909" s="27"/>
      <c r="G909" s="27"/>
      <c r="H909" s="27"/>
      <c r="I909" s="27"/>
      <c r="J909" s="27"/>
      <c r="L909" s="11"/>
      <c r="M909" s="11"/>
      <c r="N909" s="11"/>
      <c r="O909" s="11"/>
      <c r="P909" s="11"/>
      <c r="T909" s="3"/>
    </row>
    <row r="910" spans="4:20" ht="12.75" customHeight="1" x14ac:dyDescent="0.2">
      <c r="D910" s="27"/>
      <c r="E910" s="27"/>
      <c r="F910" s="27"/>
      <c r="G910" s="27"/>
      <c r="H910" s="27"/>
      <c r="I910" s="27"/>
      <c r="J910" s="27"/>
      <c r="L910" s="11"/>
      <c r="M910" s="11"/>
      <c r="N910" s="11"/>
      <c r="O910" s="11"/>
      <c r="P910" s="11"/>
      <c r="T910" s="3"/>
    </row>
    <row r="911" spans="4:20" ht="12.75" customHeight="1" x14ac:dyDescent="0.2">
      <c r="D911" s="27"/>
      <c r="E911" s="27"/>
      <c r="F911" s="27"/>
      <c r="G911" s="27"/>
      <c r="H911" s="27"/>
      <c r="I911" s="27"/>
      <c r="J911" s="27"/>
      <c r="L911" s="11"/>
      <c r="M911" s="11"/>
      <c r="N911" s="11"/>
      <c r="O911" s="11"/>
      <c r="P911" s="11"/>
      <c r="T911" s="3"/>
    </row>
    <row r="912" spans="4:20" ht="12.75" customHeight="1" x14ac:dyDescent="0.2">
      <c r="D912" s="27"/>
      <c r="E912" s="27"/>
      <c r="F912" s="27"/>
      <c r="G912" s="27"/>
      <c r="H912" s="27"/>
      <c r="I912" s="27"/>
      <c r="J912" s="27"/>
      <c r="L912" s="11"/>
      <c r="M912" s="11"/>
      <c r="N912" s="11"/>
      <c r="O912" s="11"/>
      <c r="P912" s="11"/>
      <c r="T912" s="3"/>
    </row>
    <row r="913" spans="4:20" ht="12.75" customHeight="1" x14ac:dyDescent="0.2">
      <c r="D913" s="27"/>
      <c r="E913" s="27"/>
      <c r="F913" s="27"/>
      <c r="G913" s="27"/>
      <c r="H913" s="27"/>
      <c r="I913" s="27"/>
      <c r="J913" s="27"/>
      <c r="L913" s="11"/>
      <c r="M913" s="11"/>
      <c r="N913" s="11"/>
      <c r="O913" s="11"/>
      <c r="P913" s="11"/>
      <c r="T913" s="3"/>
    </row>
    <row r="914" spans="4:20" ht="12.75" customHeight="1" x14ac:dyDescent="0.2">
      <c r="D914" s="27"/>
      <c r="E914" s="27"/>
      <c r="F914" s="27"/>
      <c r="G914" s="27"/>
      <c r="H914" s="27"/>
      <c r="I914" s="27"/>
      <c r="J914" s="27"/>
      <c r="L914" s="11"/>
      <c r="M914" s="11"/>
      <c r="N914" s="11"/>
      <c r="O914" s="11"/>
      <c r="P914" s="11"/>
      <c r="T914" s="3"/>
    </row>
    <row r="915" spans="4:20" ht="12.75" customHeight="1" x14ac:dyDescent="0.2">
      <c r="D915" s="27"/>
      <c r="E915" s="27"/>
      <c r="F915" s="27"/>
      <c r="G915" s="27"/>
      <c r="H915" s="27"/>
      <c r="I915" s="27"/>
      <c r="J915" s="27"/>
      <c r="L915" s="11"/>
      <c r="M915" s="11"/>
      <c r="N915" s="11"/>
      <c r="O915" s="11"/>
      <c r="P915" s="11"/>
      <c r="T915" s="3"/>
    </row>
    <row r="916" spans="4:20" ht="12.75" customHeight="1" x14ac:dyDescent="0.2">
      <c r="D916" s="27"/>
      <c r="E916" s="27"/>
      <c r="F916" s="27"/>
      <c r="G916" s="27"/>
      <c r="H916" s="27"/>
      <c r="I916" s="27"/>
      <c r="J916" s="27"/>
      <c r="L916" s="11"/>
      <c r="M916" s="11"/>
      <c r="N916" s="11"/>
      <c r="O916" s="11"/>
      <c r="P916" s="11"/>
      <c r="T916" s="3"/>
    </row>
    <row r="917" spans="4:20" ht="12.75" customHeight="1" x14ac:dyDescent="0.2">
      <c r="D917" s="27"/>
      <c r="E917" s="27"/>
      <c r="F917" s="27"/>
      <c r="G917" s="27"/>
      <c r="H917" s="27"/>
      <c r="I917" s="27"/>
      <c r="J917" s="27"/>
      <c r="L917" s="11"/>
      <c r="M917" s="11"/>
      <c r="N917" s="11"/>
      <c r="O917" s="11"/>
      <c r="P917" s="11"/>
      <c r="T917" s="3"/>
    </row>
    <row r="918" spans="4:20" ht="12.75" customHeight="1" x14ac:dyDescent="0.2">
      <c r="D918" s="27"/>
      <c r="E918" s="27"/>
      <c r="F918" s="27"/>
      <c r="G918" s="27"/>
      <c r="H918" s="27"/>
      <c r="I918" s="27"/>
      <c r="J918" s="27"/>
      <c r="L918" s="11"/>
      <c r="M918" s="11"/>
      <c r="N918" s="11"/>
      <c r="O918" s="11"/>
      <c r="P918" s="11"/>
      <c r="T918" s="3"/>
    </row>
    <row r="919" spans="4:20" ht="12.75" customHeight="1" x14ac:dyDescent="0.2">
      <c r="D919" s="27"/>
      <c r="E919" s="27"/>
      <c r="F919" s="27"/>
      <c r="G919" s="27"/>
      <c r="H919" s="27"/>
      <c r="I919" s="27"/>
      <c r="J919" s="27"/>
      <c r="L919" s="11"/>
      <c r="M919" s="11"/>
      <c r="N919" s="11"/>
      <c r="O919" s="11"/>
      <c r="P919" s="11"/>
      <c r="T919" s="3"/>
    </row>
    <row r="920" spans="4:20" ht="12.75" customHeight="1" x14ac:dyDescent="0.2">
      <c r="D920" s="27"/>
      <c r="E920" s="27"/>
      <c r="F920" s="27"/>
      <c r="G920" s="27"/>
      <c r="H920" s="27"/>
      <c r="I920" s="27"/>
      <c r="J920" s="27"/>
      <c r="L920" s="11"/>
      <c r="M920" s="11"/>
      <c r="N920" s="11"/>
      <c r="O920" s="11"/>
      <c r="P920" s="11"/>
      <c r="T920" s="3"/>
    </row>
    <row r="921" spans="4:20" ht="12.75" customHeight="1" x14ac:dyDescent="0.2">
      <c r="D921" s="27"/>
      <c r="E921" s="27"/>
      <c r="F921" s="27"/>
      <c r="G921" s="27"/>
      <c r="H921" s="27"/>
      <c r="I921" s="27"/>
      <c r="J921" s="27"/>
      <c r="L921" s="11"/>
      <c r="M921" s="11"/>
      <c r="N921" s="11"/>
      <c r="O921" s="11"/>
      <c r="P921" s="11"/>
      <c r="T921" s="3"/>
    </row>
    <row r="922" spans="4:20" ht="12.75" customHeight="1" x14ac:dyDescent="0.2">
      <c r="D922" s="27"/>
      <c r="E922" s="27"/>
      <c r="F922" s="27"/>
      <c r="G922" s="27"/>
      <c r="H922" s="27"/>
      <c r="I922" s="27"/>
      <c r="J922" s="27"/>
      <c r="L922" s="11"/>
      <c r="M922" s="11"/>
      <c r="N922" s="11"/>
      <c r="O922" s="11"/>
      <c r="P922" s="11"/>
      <c r="T922" s="3"/>
    </row>
    <row r="923" spans="4:20" ht="12.75" customHeight="1" x14ac:dyDescent="0.2">
      <c r="D923" s="27"/>
      <c r="E923" s="27"/>
      <c r="F923" s="27"/>
      <c r="G923" s="27"/>
      <c r="H923" s="27"/>
      <c r="I923" s="27"/>
      <c r="J923" s="27"/>
      <c r="L923" s="11"/>
      <c r="M923" s="11"/>
      <c r="N923" s="11"/>
      <c r="O923" s="11"/>
      <c r="P923" s="11"/>
      <c r="T923" s="3"/>
    </row>
    <row r="924" spans="4:20" ht="12.75" customHeight="1" x14ac:dyDescent="0.2">
      <c r="D924" s="27"/>
      <c r="E924" s="27"/>
      <c r="F924" s="27"/>
      <c r="G924" s="27"/>
      <c r="H924" s="27"/>
      <c r="I924" s="27"/>
      <c r="J924" s="27"/>
      <c r="L924" s="11"/>
      <c r="M924" s="11"/>
      <c r="N924" s="11"/>
      <c r="O924" s="11"/>
      <c r="P924" s="11"/>
      <c r="T924" s="3"/>
    </row>
    <row r="925" spans="4:20" ht="12.75" customHeight="1" x14ac:dyDescent="0.2">
      <c r="D925" s="27"/>
      <c r="E925" s="27"/>
      <c r="F925" s="27"/>
      <c r="G925" s="27"/>
      <c r="H925" s="27"/>
      <c r="I925" s="27"/>
      <c r="J925" s="27"/>
      <c r="L925" s="11"/>
      <c r="M925" s="11"/>
      <c r="N925" s="11"/>
      <c r="O925" s="11"/>
      <c r="P925" s="11"/>
      <c r="T925" s="3"/>
    </row>
    <row r="926" spans="4:20" ht="12.75" customHeight="1" x14ac:dyDescent="0.2">
      <c r="D926" s="27"/>
      <c r="E926" s="27"/>
      <c r="F926" s="27"/>
      <c r="G926" s="27"/>
      <c r="H926" s="27"/>
      <c r="I926" s="27"/>
      <c r="J926" s="27"/>
      <c r="L926" s="11"/>
      <c r="M926" s="11"/>
      <c r="N926" s="11"/>
      <c r="O926" s="11"/>
      <c r="P926" s="11"/>
      <c r="T926" s="3"/>
    </row>
    <row r="927" spans="4:20" ht="12.75" customHeight="1" x14ac:dyDescent="0.2">
      <c r="D927" s="27"/>
      <c r="E927" s="27"/>
      <c r="F927" s="27"/>
      <c r="G927" s="27"/>
      <c r="H927" s="27"/>
      <c r="I927" s="27"/>
      <c r="J927" s="27"/>
      <c r="L927" s="11"/>
      <c r="M927" s="11"/>
      <c r="N927" s="11"/>
      <c r="O927" s="11"/>
      <c r="P927" s="11"/>
      <c r="T927" s="3"/>
    </row>
    <row r="928" spans="4:20" ht="12.75" customHeight="1" x14ac:dyDescent="0.2">
      <c r="D928" s="27"/>
      <c r="E928" s="27"/>
      <c r="F928" s="27"/>
      <c r="G928" s="27"/>
      <c r="H928" s="27"/>
      <c r="I928" s="27"/>
      <c r="J928" s="27"/>
      <c r="L928" s="11"/>
      <c r="M928" s="11"/>
      <c r="N928" s="11"/>
      <c r="O928" s="11"/>
      <c r="P928" s="11"/>
      <c r="T928" s="3"/>
    </row>
    <row r="929" spans="4:20" ht="12.75" customHeight="1" x14ac:dyDescent="0.2">
      <c r="D929" s="27"/>
      <c r="E929" s="27"/>
      <c r="F929" s="27"/>
      <c r="G929" s="27"/>
      <c r="H929" s="27"/>
      <c r="I929" s="27"/>
      <c r="J929" s="27"/>
      <c r="L929" s="11"/>
      <c r="M929" s="11"/>
      <c r="N929" s="11"/>
      <c r="O929" s="11"/>
      <c r="P929" s="11"/>
      <c r="T929" s="3"/>
    </row>
    <row r="930" spans="4:20" ht="12.75" customHeight="1" x14ac:dyDescent="0.2">
      <c r="D930" s="27"/>
      <c r="E930" s="27"/>
      <c r="F930" s="27"/>
      <c r="G930" s="27"/>
      <c r="H930" s="27"/>
      <c r="I930" s="27"/>
      <c r="J930" s="27"/>
      <c r="L930" s="11"/>
      <c r="M930" s="11"/>
      <c r="N930" s="11"/>
      <c r="O930" s="11"/>
      <c r="P930" s="11"/>
      <c r="T930" s="3"/>
    </row>
    <row r="931" spans="4:20" ht="12.75" customHeight="1" x14ac:dyDescent="0.2">
      <c r="D931" s="27"/>
      <c r="E931" s="27"/>
      <c r="F931" s="27"/>
      <c r="G931" s="27"/>
      <c r="H931" s="27"/>
      <c r="I931" s="27"/>
      <c r="J931" s="27"/>
      <c r="L931" s="11"/>
      <c r="M931" s="11"/>
      <c r="N931" s="11"/>
      <c r="O931" s="11"/>
      <c r="P931" s="11"/>
      <c r="T931" s="3"/>
    </row>
    <row r="932" spans="4:20" ht="12.75" customHeight="1" x14ac:dyDescent="0.2">
      <c r="D932" s="27"/>
      <c r="E932" s="27"/>
      <c r="F932" s="27"/>
      <c r="G932" s="27"/>
      <c r="H932" s="27"/>
      <c r="I932" s="27"/>
      <c r="J932" s="27"/>
      <c r="L932" s="11"/>
      <c r="M932" s="11"/>
      <c r="N932" s="11"/>
      <c r="O932" s="11"/>
      <c r="P932" s="11"/>
      <c r="T932" s="3"/>
    </row>
    <row r="933" spans="4:20" ht="12.75" customHeight="1" x14ac:dyDescent="0.2">
      <c r="D933" s="27"/>
      <c r="E933" s="27"/>
      <c r="F933" s="27"/>
      <c r="G933" s="27"/>
      <c r="H933" s="27"/>
      <c r="I933" s="27"/>
      <c r="J933" s="27"/>
      <c r="L933" s="11"/>
      <c r="M933" s="11"/>
      <c r="N933" s="11"/>
      <c r="O933" s="11"/>
      <c r="P933" s="11"/>
      <c r="T933" s="3"/>
    </row>
    <row r="934" spans="4:20" ht="12.75" customHeight="1" x14ac:dyDescent="0.2">
      <c r="D934" s="27"/>
      <c r="E934" s="27"/>
      <c r="F934" s="27"/>
      <c r="G934" s="27"/>
      <c r="H934" s="27"/>
      <c r="I934" s="27"/>
      <c r="J934" s="27"/>
      <c r="L934" s="11"/>
      <c r="M934" s="11"/>
      <c r="N934" s="11"/>
      <c r="O934" s="11"/>
      <c r="P934" s="11"/>
      <c r="T934" s="3"/>
    </row>
    <row r="935" spans="4:20" ht="12.75" customHeight="1" x14ac:dyDescent="0.2">
      <c r="D935" s="27"/>
      <c r="E935" s="27"/>
      <c r="F935" s="27"/>
      <c r="G935" s="27"/>
      <c r="H935" s="27"/>
      <c r="I935" s="27"/>
      <c r="J935" s="27"/>
      <c r="L935" s="11"/>
      <c r="M935" s="11"/>
      <c r="N935" s="11"/>
      <c r="O935" s="11"/>
      <c r="P935" s="11"/>
      <c r="T935" s="3"/>
    </row>
    <row r="936" spans="4:20" ht="12.75" customHeight="1" x14ac:dyDescent="0.2">
      <c r="D936" s="27"/>
      <c r="E936" s="27"/>
      <c r="F936" s="27"/>
      <c r="G936" s="27"/>
      <c r="H936" s="27"/>
      <c r="I936" s="27"/>
      <c r="J936" s="27"/>
      <c r="L936" s="11"/>
      <c r="M936" s="11"/>
      <c r="N936" s="11"/>
      <c r="O936" s="11"/>
      <c r="P936" s="11"/>
      <c r="T936" s="3"/>
    </row>
    <row r="937" spans="4:20" ht="12.75" customHeight="1" x14ac:dyDescent="0.2">
      <c r="D937" s="27"/>
      <c r="E937" s="27"/>
      <c r="F937" s="27"/>
      <c r="G937" s="27"/>
      <c r="H937" s="27"/>
      <c r="I937" s="27"/>
      <c r="J937" s="27"/>
      <c r="L937" s="11"/>
      <c r="M937" s="11"/>
      <c r="N937" s="11"/>
      <c r="O937" s="11"/>
      <c r="P937" s="11"/>
      <c r="T937" s="3"/>
    </row>
    <row r="938" spans="4:20" ht="12.75" customHeight="1" x14ac:dyDescent="0.2">
      <c r="D938" s="27"/>
      <c r="E938" s="27"/>
      <c r="F938" s="27"/>
      <c r="G938" s="27"/>
      <c r="H938" s="27"/>
      <c r="I938" s="27"/>
      <c r="J938" s="27"/>
      <c r="L938" s="11"/>
      <c r="M938" s="11"/>
      <c r="N938" s="11"/>
      <c r="O938" s="11"/>
      <c r="P938" s="11"/>
      <c r="T938" s="3"/>
    </row>
    <row r="939" spans="4:20" ht="12.75" customHeight="1" x14ac:dyDescent="0.2">
      <c r="D939" s="27"/>
      <c r="E939" s="27"/>
      <c r="F939" s="27"/>
      <c r="G939" s="27"/>
      <c r="H939" s="27"/>
      <c r="I939" s="27"/>
      <c r="J939" s="27"/>
      <c r="L939" s="11"/>
      <c r="M939" s="11"/>
      <c r="N939" s="11"/>
      <c r="O939" s="11"/>
      <c r="P939" s="11"/>
      <c r="T939" s="3"/>
    </row>
    <row r="940" spans="4:20" ht="12.75" customHeight="1" x14ac:dyDescent="0.2">
      <c r="D940" s="27"/>
      <c r="E940" s="27"/>
      <c r="F940" s="27"/>
      <c r="G940" s="27"/>
      <c r="H940" s="27"/>
      <c r="I940" s="27"/>
      <c r="J940" s="27"/>
      <c r="L940" s="11"/>
      <c r="M940" s="11"/>
      <c r="N940" s="11"/>
      <c r="O940" s="11"/>
      <c r="P940" s="11"/>
      <c r="T940" s="3"/>
    </row>
    <row r="941" spans="4:20" ht="12.75" customHeight="1" x14ac:dyDescent="0.2">
      <c r="D941" s="27"/>
      <c r="E941" s="27"/>
      <c r="F941" s="27"/>
      <c r="G941" s="27"/>
      <c r="H941" s="27"/>
      <c r="I941" s="27"/>
      <c r="J941" s="27"/>
      <c r="L941" s="11"/>
      <c r="M941" s="11"/>
      <c r="N941" s="11"/>
      <c r="O941" s="11"/>
      <c r="P941" s="11"/>
      <c r="T941" s="3"/>
    </row>
    <row r="942" spans="4:20" ht="12.75" customHeight="1" x14ac:dyDescent="0.2">
      <c r="D942" s="27"/>
      <c r="E942" s="27"/>
      <c r="F942" s="27"/>
      <c r="G942" s="27"/>
      <c r="H942" s="27"/>
      <c r="I942" s="27"/>
      <c r="J942" s="27"/>
      <c r="L942" s="11"/>
      <c r="M942" s="11"/>
      <c r="N942" s="11"/>
      <c r="O942" s="11"/>
      <c r="P942" s="11"/>
      <c r="T942" s="3"/>
    </row>
    <row r="943" spans="4:20" ht="12.75" customHeight="1" x14ac:dyDescent="0.2">
      <c r="D943" s="27"/>
      <c r="E943" s="27"/>
      <c r="F943" s="27"/>
      <c r="G943" s="27"/>
      <c r="H943" s="27"/>
      <c r="I943" s="27"/>
      <c r="J943" s="27"/>
      <c r="L943" s="11"/>
      <c r="M943" s="11"/>
      <c r="N943" s="11"/>
      <c r="O943" s="11"/>
      <c r="P943" s="11"/>
      <c r="T943" s="3"/>
    </row>
    <row r="944" spans="4:20" ht="12.75" customHeight="1" x14ac:dyDescent="0.2">
      <c r="D944" s="27"/>
      <c r="E944" s="27"/>
      <c r="F944" s="27"/>
      <c r="G944" s="27"/>
      <c r="H944" s="27"/>
      <c r="I944" s="27"/>
      <c r="J944" s="27"/>
      <c r="L944" s="11"/>
      <c r="M944" s="11"/>
      <c r="N944" s="11"/>
      <c r="O944" s="11"/>
      <c r="P944" s="11"/>
      <c r="T944" s="3"/>
    </row>
    <row r="945" spans="4:20" ht="12.75" customHeight="1" x14ac:dyDescent="0.2">
      <c r="D945" s="27"/>
      <c r="E945" s="27"/>
      <c r="F945" s="27"/>
      <c r="G945" s="27"/>
      <c r="H945" s="27"/>
      <c r="I945" s="27"/>
      <c r="J945" s="27"/>
      <c r="L945" s="11"/>
      <c r="M945" s="11"/>
      <c r="N945" s="11"/>
      <c r="O945" s="11"/>
      <c r="P945" s="11"/>
      <c r="T945" s="3"/>
    </row>
    <row r="946" spans="4:20" ht="12.75" customHeight="1" x14ac:dyDescent="0.2">
      <c r="D946" s="27"/>
      <c r="E946" s="27"/>
      <c r="F946" s="27"/>
      <c r="G946" s="27"/>
      <c r="H946" s="27"/>
      <c r="I946" s="27"/>
      <c r="J946" s="27"/>
      <c r="L946" s="11"/>
      <c r="M946" s="11"/>
      <c r="N946" s="11"/>
      <c r="O946" s="11"/>
      <c r="P946" s="11"/>
      <c r="T946" s="3"/>
    </row>
    <row r="947" spans="4:20" ht="12.75" customHeight="1" x14ac:dyDescent="0.2">
      <c r="D947" s="27"/>
      <c r="E947" s="27"/>
      <c r="F947" s="27"/>
      <c r="G947" s="27"/>
      <c r="H947" s="27"/>
      <c r="I947" s="27"/>
      <c r="J947" s="27"/>
      <c r="L947" s="11"/>
      <c r="M947" s="11"/>
      <c r="N947" s="11"/>
      <c r="O947" s="11"/>
      <c r="P947" s="11"/>
      <c r="T947" s="3"/>
    </row>
    <row r="948" spans="4:20" ht="12.75" customHeight="1" x14ac:dyDescent="0.2">
      <c r="D948" s="27"/>
      <c r="E948" s="27"/>
      <c r="F948" s="27"/>
      <c r="G948" s="27"/>
      <c r="H948" s="27"/>
      <c r="I948" s="27"/>
      <c r="J948" s="27"/>
      <c r="L948" s="11"/>
      <c r="M948" s="11"/>
      <c r="N948" s="11"/>
      <c r="O948" s="11"/>
      <c r="P948" s="11"/>
      <c r="T948" s="3"/>
    </row>
    <row r="949" spans="4:20" ht="12.75" customHeight="1" x14ac:dyDescent="0.2">
      <c r="D949" s="27"/>
      <c r="E949" s="27"/>
      <c r="F949" s="27"/>
      <c r="G949" s="27"/>
      <c r="H949" s="27"/>
      <c r="I949" s="27"/>
      <c r="J949" s="27"/>
      <c r="L949" s="11"/>
      <c r="M949" s="11"/>
      <c r="N949" s="11"/>
      <c r="O949" s="11"/>
      <c r="P949" s="11"/>
      <c r="T949" s="3"/>
    </row>
    <row r="950" spans="4:20" ht="12.75" customHeight="1" x14ac:dyDescent="0.2">
      <c r="D950" s="27"/>
      <c r="E950" s="27"/>
      <c r="F950" s="27"/>
      <c r="G950" s="27"/>
      <c r="H950" s="27"/>
      <c r="I950" s="27"/>
      <c r="J950" s="27"/>
      <c r="L950" s="11"/>
      <c r="M950" s="11"/>
      <c r="N950" s="11"/>
      <c r="O950" s="11"/>
      <c r="P950" s="11"/>
      <c r="T950" s="3"/>
    </row>
    <row r="951" spans="4:20" ht="12.75" customHeight="1" x14ac:dyDescent="0.2">
      <c r="D951" s="27"/>
      <c r="E951" s="27"/>
      <c r="F951" s="27"/>
      <c r="G951" s="27"/>
      <c r="H951" s="27"/>
      <c r="I951" s="27"/>
      <c r="J951" s="27"/>
      <c r="L951" s="11"/>
      <c r="M951" s="11"/>
      <c r="N951" s="11"/>
      <c r="O951" s="11"/>
      <c r="P951" s="11"/>
      <c r="T951" s="3"/>
    </row>
    <row r="952" spans="4:20" ht="12.75" customHeight="1" x14ac:dyDescent="0.2">
      <c r="D952" s="27"/>
      <c r="E952" s="27"/>
      <c r="F952" s="27"/>
      <c r="G952" s="27"/>
      <c r="H952" s="27"/>
      <c r="I952" s="27"/>
      <c r="J952" s="27"/>
      <c r="L952" s="11"/>
      <c r="M952" s="11"/>
      <c r="N952" s="11"/>
      <c r="O952" s="11"/>
      <c r="P952" s="11"/>
      <c r="T952" s="3"/>
    </row>
    <row r="953" spans="4:20" ht="12.75" customHeight="1" x14ac:dyDescent="0.2">
      <c r="D953" s="27"/>
      <c r="E953" s="27"/>
      <c r="F953" s="27"/>
      <c r="G953" s="27"/>
      <c r="H953" s="27"/>
      <c r="I953" s="27"/>
      <c r="J953" s="27"/>
      <c r="L953" s="11"/>
      <c r="M953" s="11"/>
      <c r="N953" s="11"/>
      <c r="O953" s="11"/>
      <c r="P953" s="11"/>
      <c r="T953" s="3"/>
    </row>
    <row r="954" spans="4:20" ht="12.75" customHeight="1" x14ac:dyDescent="0.2">
      <c r="D954" s="27"/>
      <c r="E954" s="27"/>
      <c r="F954" s="27"/>
      <c r="G954" s="27"/>
      <c r="H954" s="27"/>
      <c r="I954" s="27"/>
      <c r="J954" s="27"/>
      <c r="L954" s="11"/>
      <c r="M954" s="11"/>
      <c r="N954" s="11"/>
      <c r="O954" s="11"/>
      <c r="P954" s="11"/>
      <c r="T954" s="3"/>
    </row>
    <row r="955" spans="4:20" ht="12.75" customHeight="1" x14ac:dyDescent="0.2">
      <c r="D955" s="27"/>
      <c r="E955" s="27"/>
      <c r="F955" s="27"/>
      <c r="G955" s="27"/>
      <c r="H955" s="27"/>
      <c r="I955" s="27"/>
      <c r="J955" s="27"/>
      <c r="L955" s="11"/>
      <c r="M955" s="11"/>
      <c r="N955" s="11"/>
      <c r="O955" s="11"/>
      <c r="P955" s="11"/>
      <c r="T955" s="3"/>
    </row>
    <row r="956" spans="4:20" ht="12.75" customHeight="1" x14ac:dyDescent="0.2">
      <c r="D956" s="27"/>
      <c r="E956" s="27"/>
      <c r="F956" s="27"/>
      <c r="G956" s="27"/>
      <c r="H956" s="27"/>
      <c r="I956" s="27"/>
      <c r="J956" s="27"/>
      <c r="L956" s="11"/>
      <c r="M956" s="11"/>
      <c r="N956" s="11"/>
      <c r="O956" s="11"/>
      <c r="P956" s="11"/>
      <c r="T956" s="3"/>
    </row>
    <row r="957" spans="4:20" ht="12.75" customHeight="1" x14ac:dyDescent="0.2">
      <c r="D957" s="27"/>
      <c r="E957" s="27"/>
      <c r="F957" s="27"/>
      <c r="G957" s="27"/>
      <c r="H957" s="27"/>
      <c r="I957" s="27"/>
      <c r="J957" s="27"/>
      <c r="L957" s="11"/>
      <c r="M957" s="11"/>
      <c r="N957" s="11"/>
      <c r="O957" s="11"/>
      <c r="P957" s="11"/>
      <c r="T957" s="3"/>
    </row>
    <row r="958" spans="4:20" ht="12.75" customHeight="1" x14ac:dyDescent="0.2">
      <c r="D958" s="27"/>
      <c r="E958" s="27"/>
      <c r="F958" s="27"/>
      <c r="G958" s="27"/>
      <c r="H958" s="27"/>
      <c r="I958" s="27"/>
      <c r="J958" s="27"/>
      <c r="L958" s="11"/>
      <c r="M958" s="11"/>
      <c r="N958" s="11"/>
      <c r="O958" s="11"/>
      <c r="P958" s="11"/>
      <c r="T958" s="3"/>
    </row>
    <row r="959" spans="4:20" ht="12.75" customHeight="1" x14ac:dyDescent="0.2">
      <c r="D959" s="27"/>
      <c r="E959" s="27"/>
      <c r="F959" s="27"/>
      <c r="G959" s="27"/>
      <c r="H959" s="27"/>
      <c r="I959" s="27"/>
      <c r="J959" s="27"/>
      <c r="L959" s="11"/>
      <c r="M959" s="11"/>
      <c r="N959" s="11"/>
      <c r="O959" s="11"/>
      <c r="P959" s="11"/>
      <c r="T959" s="3"/>
    </row>
    <row r="960" spans="4:20" ht="12.75" customHeight="1" x14ac:dyDescent="0.2">
      <c r="D960" s="27"/>
      <c r="E960" s="27"/>
      <c r="F960" s="27"/>
      <c r="G960" s="27"/>
      <c r="H960" s="27"/>
      <c r="I960" s="27"/>
      <c r="J960" s="27"/>
      <c r="L960" s="11"/>
      <c r="M960" s="11"/>
      <c r="N960" s="11"/>
      <c r="O960" s="11"/>
      <c r="P960" s="11"/>
      <c r="T960" s="3"/>
    </row>
    <row r="961" spans="4:20" ht="12.75" customHeight="1" x14ac:dyDescent="0.2">
      <c r="D961" s="27"/>
      <c r="E961" s="27"/>
      <c r="F961" s="27"/>
      <c r="G961" s="27"/>
      <c r="H961" s="27"/>
      <c r="I961" s="27"/>
      <c r="J961" s="27"/>
      <c r="L961" s="11"/>
      <c r="M961" s="11"/>
      <c r="N961" s="11"/>
      <c r="O961" s="11"/>
      <c r="P961" s="11"/>
      <c r="T961" s="3"/>
    </row>
    <row r="962" spans="4:20" ht="12.75" customHeight="1" x14ac:dyDescent="0.2">
      <c r="D962" s="27"/>
      <c r="E962" s="27"/>
      <c r="F962" s="27"/>
      <c r="G962" s="27"/>
      <c r="H962" s="27"/>
      <c r="I962" s="27"/>
      <c r="J962" s="27"/>
      <c r="L962" s="11"/>
      <c r="M962" s="11"/>
      <c r="N962" s="11"/>
      <c r="O962" s="11"/>
      <c r="P962" s="11"/>
      <c r="T962" s="3"/>
    </row>
    <row r="963" spans="4:20" ht="12.75" customHeight="1" x14ac:dyDescent="0.2">
      <c r="D963" s="27"/>
      <c r="E963" s="27"/>
      <c r="F963" s="27"/>
      <c r="G963" s="27"/>
      <c r="H963" s="27"/>
      <c r="I963" s="27"/>
      <c r="J963" s="27"/>
      <c r="L963" s="11"/>
      <c r="M963" s="11"/>
      <c r="N963" s="11"/>
      <c r="O963" s="11"/>
      <c r="P963" s="11"/>
      <c r="T963" s="3"/>
    </row>
    <row r="964" spans="4:20" ht="12.75" customHeight="1" x14ac:dyDescent="0.2">
      <c r="D964" s="27"/>
      <c r="E964" s="27"/>
      <c r="F964" s="27"/>
      <c r="G964" s="27"/>
      <c r="H964" s="27"/>
      <c r="I964" s="27"/>
      <c r="J964" s="27"/>
      <c r="L964" s="11"/>
      <c r="M964" s="11"/>
      <c r="N964" s="11"/>
      <c r="O964" s="11"/>
      <c r="P964" s="11"/>
      <c r="T964" s="3"/>
    </row>
    <row r="965" spans="4:20" ht="12.75" customHeight="1" x14ac:dyDescent="0.2">
      <c r="D965" s="27"/>
      <c r="E965" s="27"/>
      <c r="F965" s="27"/>
      <c r="G965" s="27"/>
      <c r="H965" s="27"/>
      <c r="I965" s="27"/>
      <c r="J965" s="27"/>
      <c r="L965" s="11"/>
      <c r="M965" s="11"/>
      <c r="N965" s="11"/>
      <c r="O965" s="11"/>
      <c r="P965" s="11"/>
      <c r="T965" s="3"/>
    </row>
    <row r="966" spans="4:20" ht="12.75" customHeight="1" x14ac:dyDescent="0.2">
      <c r="D966" s="27"/>
      <c r="E966" s="27"/>
      <c r="F966" s="27"/>
      <c r="G966" s="27"/>
      <c r="H966" s="27"/>
      <c r="I966" s="27"/>
      <c r="J966" s="27"/>
      <c r="L966" s="11"/>
      <c r="M966" s="11"/>
      <c r="N966" s="11"/>
      <c r="O966" s="11"/>
      <c r="P966" s="11"/>
      <c r="T966" s="3"/>
    </row>
    <row r="967" spans="4:20" ht="12.75" customHeight="1" x14ac:dyDescent="0.2">
      <c r="D967" s="27"/>
      <c r="E967" s="27"/>
      <c r="F967" s="27"/>
      <c r="G967" s="27"/>
      <c r="H967" s="27"/>
      <c r="I967" s="27"/>
      <c r="J967" s="27"/>
      <c r="L967" s="11"/>
      <c r="M967" s="11"/>
      <c r="N967" s="11"/>
      <c r="O967" s="11"/>
      <c r="P967" s="11"/>
      <c r="T967" s="3"/>
    </row>
    <row r="968" spans="4:20" ht="12.75" customHeight="1" x14ac:dyDescent="0.2">
      <c r="D968" s="27"/>
      <c r="E968" s="27"/>
      <c r="F968" s="27"/>
      <c r="G968" s="27"/>
      <c r="H968" s="27"/>
      <c r="I968" s="27"/>
      <c r="J968" s="27"/>
      <c r="L968" s="11"/>
      <c r="M968" s="11"/>
      <c r="N968" s="11"/>
      <c r="O968" s="11"/>
      <c r="P968" s="11"/>
      <c r="T968" s="3"/>
    </row>
    <row r="969" spans="4:20" ht="12.75" customHeight="1" x14ac:dyDescent="0.2">
      <c r="D969" s="27"/>
      <c r="E969" s="27"/>
      <c r="F969" s="27"/>
      <c r="G969" s="27"/>
      <c r="H969" s="27"/>
      <c r="I969" s="27"/>
      <c r="J969" s="27"/>
      <c r="L969" s="11"/>
      <c r="M969" s="11"/>
      <c r="N969" s="11"/>
      <c r="O969" s="11"/>
      <c r="P969" s="11"/>
      <c r="T969" s="3"/>
    </row>
    <row r="970" spans="4:20" ht="12.75" customHeight="1" x14ac:dyDescent="0.2">
      <c r="D970" s="27"/>
      <c r="E970" s="27"/>
      <c r="F970" s="27"/>
      <c r="G970" s="27"/>
      <c r="H970" s="27"/>
      <c r="I970" s="27"/>
      <c r="J970" s="27"/>
      <c r="L970" s="11"/>
      <c r="M970" s="11"/>
      <c r="N970" s="11"/>
      <c r="O970" s="11"/>
      <c r="P970" s="11"/>
      <c r="T970" s="3"/>
    </row>
    <row r="971" spans="4:20" ht="12.75" customHeight="1" x14ac:dyDescent="0.2">
      <c r="D971" s="27"/>
      <c r="E971" s="27"/>
      <c r="F971" s="27"/>
      <c r="G971" s="27"/>
      <c r="H971" s="27"/>
      <c r="I971" s="27"/>
      <c r="J971" s="27"/>
      <c r="L971" s="11"/>
      <c r="M971" s="11"/>
      <c r="N971" s="11"/>
      <c r="O971" s="11"/>
      <c r="P971" s="11"/>
      <c r="T971" s="3"/>
    </row>
    <row r="972" spans="4:20" ht="12.75" customHeight="1" x14ac:dyDescent="0.2">
      <c r="D972" s="27"/>
      <c r="E972" s="27"/>
      <c r="F972" s="27"/>
      <c r="G972" s="27"/>
      <c r="H972" s="27"/>
      <c r="I972" s="27"/>
      <c r="J972" s="27"/>
      <c r="L972" s="11"/>
      <c r="M972" s="11"/>
      <c r="N972" s="11"/>
      <c r="O972" s="11"/>
      <c r="P972" s="11"/>
      <c r="T972" s="3"/>
    </row>
    <row r="973" spans="4:20" ht="12.75" customHeight="1" x14ac:dyDescent="0.2">
      <c r="D973" s="27"/>
      <c r="E973" s="27"/>
      <c r="F973" s="27"/>
      <c r="G973" s="27"/>
      <c r="H973" s="27"/>
      <c r="I973" s="27"/>
      <c r="J973" s="27"/>
      <c r="L973" s="11"/>
      <c r="M973" s="11"/>
      <c r="N973" s="11"/>
      <c r="O973" s="11"/>
      <c r="P973" s="11"/>
      <c r="T973" s="3"/>
    </row>
    <row r="974" spans="4:20" ht="12.75" customHeight="1" x14ac:dyDescent="0.2">
      <c r="D974" s="27"/>
      <c r="E974" s="27"/>
      <c r="F974" s="27"/>
      <c r="G974" s="27"/>
      <c r="H974" s="27"/>
      <c r="I974" s="27"/>
      <c r="J974" s="27"/>
      <c r="L974" s="11"/>
      <c r="M974" s="11"/>
      <c r="N974" s="11"/>
      <c r="O974" s="11"/>
      <c r="P974" s="11"/>
      <c r="T974" s="3"/>
    </row>
    <row r="975" spans="4:20" ht="12.75" customHeight="1" x14ac:dyDescent="0.2">
      <c r="D975" s="27"/>
      <c r="E975" s="27"/>
      <c r="F975" s="27"/>
      <c r="G975" s="27"/>
      <c r="H975" s="27"/>
      <c r="I975" s="27"/>
      <c r="J975" s="27"/>
      <c r="L975" s="11"/>
      <c r="M975" s="11"/>
      <c r="N975" s="11"/>
      <c r="O975" s="11"/>
      <c r="P975" s="11"/>
      <c r="T975" s="3"/>
    </row>
    <row r="976" spans="4:20" ht="12.75" customHeight="1" x14ac:dyDescent="0.2">
      <c r="D976" s="27"/>
      <c r="E976" s="27"/>
      <c r="F976" s="27"/>
      <c r="G976" s="27"/>
      <c r="H976" s="27"/>
      <c r="I976" s="27"/>
      <c r="J976" s="27"/>
      <c r="L976" s="11"/>
      <c r="M976" s="11"/>
      <c r="N976" s="11"/>
      <c r="O976" s="11"/>
      <c r="P976" s="11"/>
      <c r="T976" s="3"/>
    </row>
    <row r="977" spans="4:20" ht="12.75" customHeight="1" x14ac:dyDescent="0.2">
      <c r="D977" s="27"/>
      <c r="E977" s="27"/>
      <c r="F977" s="27"/>
      <c r="G977" s="27"/>
      <c r="H977" s="27"/>
      <c r="I977" s="27"/>
      <c r="J977" s="27"/>
      <c r="L977" s="11"/>
      <c r="M977" s="11"/>
      <c r="N977" s="11"/>
      <c r="O977" s="11"/>
      <c r="P977" s="11"/>
      <c r="T977" s="3"/>
    </row>
    <row r="978" spans="4:20" ht="12.75" customHeight="1" x14ac:dyDescent="0.2">
      <c r="D978" s="27"/>
      <c r="E978" s="27"/>
      <c r="F978" s="27"/>
      <c r="G978" s="27"/>
      <c r="H978" s="27"/>
      <c r="I978" s="27"/>
      <c r="J978" s="27"/>
      <c r="L978" s="11"/>
      <c r="M978" s="11"/>
      <c r="N978" s="11"/>
      <c r="O978" s="11"/>
      <c r="P978" s="11"/>
      <c r="T978" s="3"/>
    </row>
    <row r="979" spans="4:20" ht="12.75" customHeight="1" x14ac:dyDescent="0.2">
      <c r="D979" s="27"/>
      <c r="E979" s="27"/>
      <c r="F979" s="27"/>
      <c r="G979" s="27"/>
      <c r="H979" s="27"/>
      <c r="I979" s="27"/>
      <c r="J979" s="27"/>
      <c r="L979" s="11"/>
      <c r="M979" s="11"/>
      <c r="N979" s="11"/>
      <c r="O979" s="11"/>
      <c r="P979" s="11"/>
      <c r="T979" s="3"/>
    </row>
    <row r="980" spans="4:20" ht="12.75" customHeight="1" x14ac:dyDescent="0.2">
      <c r="D980" s="27"/>
      <c r="E980" s="27"/>
      <c r="F980" s="27"/>
      <c r="G980" s="27"/>
      <c r="H980" s="27"/>
      <c r="I980" s="27"/>
      <c r="J980" s="27"/>
      <c r="L980" s="11"/>
      <c r="M980" s="11"/>
      <c r="N980" s="11"/>
      <c r="O980" s="11"/>
      <c r="P980" s="11"/>
      <c r="T980" s="3"/>
    </row>
    <row r="981" spans="4:20" ht="12.75" customHeight="1" x14ac:dyDescent="0.2">
      <c r="D981" s="27"/>
      <c r="E981" s="27"/>
      <c r="F981" s="27"/>
      <c r="G981" s="27"/>
      <c r="H981" s="27"/>
      <c r="I981" s="27"/>
      <c r="J981" s="27"/>
      <c r="L981" s="11"/>
      <c r="M981" s="11"/>
      <c r="N981" s="11"/>
      <c r="O981" s="11"/>
      <c r="P981" s="11"/>
      <c r="T981" s="3"/>
    </row>
    <row r="982" spans="4:20" ht="12.75" customHeight="1" x14ac:dyDescent="0.2">
      <c r="D982" s="27"/>
      <c r="E982" s="27"/>
      <c r="F982" s="27"/>
      <c r="G982" s="27"/>
      <c r="H982" s="27"/>
      <c r="I982" s="27"/>
      <c r="J982" s="27"/>
      <c r="L982" s="11"/>
      <c r="M982" s="11"/>
      <c r="N982" s="11"/>
      <c r="O982" s="11"/>
      <c r="P982" s="11"/>
      <c r="T982" s="3"/>
    </row>
    <row r="983" spans="4:20" ht="12.75" customHeight="1" x14ac:dyDescent="0.2">
      <c r="D983" s="27"/>
      <c r="E983" s="27"/>
      <c r="F983" s="27"/>
      <c r="G983" s="27"/>
      <c r="H983" s="27"/>
      <c r="I983" s="27"/>
      <c r="J983" s="27"/>
      <c r="L983" s="11"/>
      <c r="M983" s="11"/>
      <c r="N983" s="11"/>
      <c r="O983" s="11"/>
      <c r="P983" s="11"/>
      <c r="T983" s="3"/>
    </row>
    <row r="984" spans="4:20" ht="12.75" customHeight="1" x14ac:dyDescent="0.2">
      <c r="D984" s="27"/>
      <c r="E984" s="27"/>
      <c r="F984" s="27"/>
      <c r="G984" s="27"/>
      <c r="H984" s="27"/>
      <c r="I984" s="27"/>
      <c r="J984" s="27"/>
      <c r="L984" s="11"/>
      <c r="M984" s="11"/>
      <c r="N984" s="11"/>
      <c r="O984" s="11"/>
      <c r="P984" s="11"/>
      <c r="T984" s="3"/>
    </row>
    <row r="985" spans="4:20" ht="12.75" customHeight="1" x14ac:dyDescent="0.2">
      <c r="D985" s="27"/>
      <c r="E985" s="27"/>
      <c r="F985" s="27"/>
      <c r="G985" s="27"/>
      <c r="H985" s="27"/>
      <c r="I985" s="27"/>
      <c r="J985" s="27"/>
      <c r="L985" s="11"/>
      <c r="M985" s="11"/>
      <c r="N985" s="11"/>
      <c r="O985" s="11"/>
      <c r="P985" s="11"/>
      <c r="T985" s="3"/>
    </row>
    <row r="986" spans="4:20" ht="12.75" customHeight="1" x14ac:dyDescent="0.2">
      <c r="D986" s="27"/>
      <c r="E986" s="27"/>
      <c r="F986" s="27"/>
      <c r="G986" s="27"/>
      <c r="H986" s="27"/>
      <c r="I986" s="27"/>
      <c r="J986" s="27"/>
      <c r="L986" s="11"/>
      <c r="M986" s="11"/>
      <c r="N986" s="11"/>
      <c r="O986" s="11"/>
      <c r="P986" s="11"/>
      <c r="T986" s="3"/>
    </row>
    <row r="987" spans="4:20" ht="12.75" customHeight="1" x14ac:dyDescent="0.2">
      <c r="D987" s="27"/>
      <c r="E987" s="27"/>
      <c r="F987" s="27"/>
      <c r="G987" s="27"/>
      <c r="H987" s="27"/>
      <c r="I987" s="27"/>
      <c r="J987" s="27"/>
      <c r="L987" s="11"/>
      <c r="M987" s="11"/>
      <c r="N987" s="11"/>
      <c r="O987" s="11"/>
      <c r="P987" s="11"/>
      <c r="T987" s="3"/>
    </row>
    <row r="988" spans="4:20" ht="12.75" customHeight="1" x14ac:dyDescent="0.2">
      <c r="D988" s="27"/>
      <c r="E988" s="27"/>
      <c r="F988" s="27"/>
      <c r="G988" s="27"/>
      <c r="H988" s="27"/>
      <c r="I988" s="27"/>
      <c r="J988" s="27"/>
      <c r="L988" s="11"/>
      <c r="M988" s="11"/>
      <c r="N988" s="11"/>
      <c r="O988" s="11"/>
      <c r="P988" s="11"/>
      <c r="T988" s="3"/>
    </row>
    <row r="989" spans="4:20" ht="12.75" customHeight="1" x14ac:dyDescent="0.2">
      <c r="D989" s="27"/>
      <c r="E989" s="27"/>
      <c r="F989" s="27"/>
      <c r="G989" s="27"/>
      <c r="H989" s="27"/>
      <c r="I989" s="27"/>
      <c r="J989" s="27"/>
      <c r="L989" s="11"/>
      <c r="M989" s="11"/>
      <c r="N989" s="11"/>
      <c r="O989" s="11"/>
      <c r="P989" s="11"/>
      <c r="T989" s="3"/>
    </row>
    <row r="990" spans="4:20" ht="12.75" customHeight="1" x14ac:dyDescent="0.2">
      <c r="D990" s="27"/>
      <c r="E990" s="27"/>
      <c r="F990" s="27"/>
      <c r="G990" s="27"/>
      <c r="H990" s="27"/>
      <c r="I990" s="27"/>
      <c r="J990" s="27"/>
      <c r="L990" s="11"/>
      <c r="M990" s="11"/>
      <c r="N990" s="11"/>
      <c r="O990" s="11"/>
      <c r="P990" s="11"/>
      <c r="T990" s="3"/>
    </row>
    <row r="991" spans="4:20" ht="12.75" customHeight="1" x14ac:dyDescent="0.2">
      <c r="D991" s="27"/>
      <c r="E991" s="27"/>
      <c r="F991" s="27"/>
      <c r="G991" s="27"/>
      <c r="H991" s="27"/>
      <c r="I991" s="27"/>
      <c r="J991" s="27"/>
      <c r="L991" s="11"/>
      <c r="M991" s="11"/>
      <c r="N991" s="11"/>
      <c r="O991" s="11"/>
      <c r="P991" s="11"/>
      <c r="T991" s="3"/>
    </row>
    <row r="992" spans="4:20" ht="12.75" customHeight="1" x14ac:dyDescent="0.2">
      <c r="D992" s="27"/>
      <c r="E992" s="27"/>
      <c r="F992" s="27"/>
      <c r="G992" s="27"/>
      <c r="H992" s="27"/>
      <c r="I992" s="27"/>
      <c r="J992" s="27"/>
      <c r="L992" s="11"/>
      <c r="M992" s="11"/>
      <c r="N992" s="11"/>
      <c r="O992" s="11"/>
      <c r="P992" s="11"/>
      <c r="T992" s="3"/>
    </row>
    <row r="993" spans="4:20" ht="12.75" customHeight="1" x14ac:dyDescent="0.2">
      <c r="D993" s="27"/>
      <c r="E993" s="27"/>
      <c r="F993" s="27"/>
      <c r="G993" s="27"/>
      <c r="H993" s="27"/>
      <c r="I993" s="27"/>
      <c r="J993" s="27"/>
      <c r="L993" s="11"/>
      <c r="M993" s="11"/>
      <c r="N993" s="11"/>
      <c r="O993" s="11"/>
      <c r="P993" s="11"/>
      <c r="T993" s="3"/>
    </row>
    <row r="994" spans="4:20" ht="12.75" customHeight="1" x14ac:dyDescent="0.2">
      <c r="D994" s="27"/>
      <c r="E994" s="27"/>
      <c r="F994" s="27"/>
      <c r="G994" s="27"/>
      <c r="H994" s="27"/>
      <c r="I994" s="27"/>
      <c r="J994" s="27"/>
      <c r="L994" s="11"/>
      <c r="M994" s="11"/>
      <c r="N994" s="11"/>
      <c r="O994" s="11"/>
      <c r="P994" s="11"/>
      <c r="T994" s="3"/>
    </row>
    <row r="995" spans="4:20" ht="12.75" customHeight="1" x14ac:dyDescent="0.2">
      <c r="D995" s="27"/>
      <c r="E995" s="27"/>
      <c r="F995" s="27"/>
      <c r="G995" s="27"/>
      <c r="H995" s="27"/>
      <c r="I995" s="27"/>
      <c r="J995" s="27"/>
      <c r="L995" s="11"/>
      <c r="M995" s="11"/>
      <c r="N995" s="11"/>
      <c r="O995" s="11"/>
      <c r="P995" s="11"/>
      <c r="T995" s="3"/>
    </row>
    <row r="996" spans="4:20" ht="12.75" customHeight="1" x14ac:dyDescent="0.2">
      <c r="D996" s="27"/>
      <c r="E996" s="27"/>
      <c r="F996" s="27"/>
      <c r="G996" s="27"/>
      <c r="H996" s="27"/>
      <c r="I996" s="27"/>
      <c r="J996" s="27"/>
      <c r="L996" s="11"/>
      <c r="M996" s="11"/>
      <c r="N996" s="11"/>
      <c r="O996" s="11"/>
      <c r="P996" s="11"/>
      <c r="T996" s="3"/>
    </row>
    <row r="997" spans="4:20" ht="12.75" customHeight="1" x14ac:dyDescent="0.2">
      <c r="D997" s="27"/>
      <c r="E997" s="27"/>
      <c r="F997" s="27"/>
      <c r="G997" s="27"/>
      <c r="H997" s="27"/>
      <c r="I997" s="27"/>
      <c r="J997" s="27"/>
      <c r="L997" s="11"/>
      <c r="M997" s="11"/>
      <c r="N997" s="11"/>
      <c r="O997" s="11"/>
      <c r="P997" s="11"/>
      <c r="T997" s="3"/>
    </row>
    <row r="998" spans="4:20" ht="12.75" customHeight="1" x14ac:dyDescent="0.2">
      <c r="D998" s="27"/>
      <c r="E998" s="27"/>
      <c r="F998" s="27"/>
      <c r="G998" s="27"/>
      <c r="H998" s="27"/>
      <c r="I998" s="27"/>
      <c r="J998" s="27"/>
      <c r="L998" s="11"/>
      <c r="M998" s="11"/>
      <c r="N998" s="11"/>
      <c r="O998" s="11"/>
      <c r="P998" s="11"/>
      <c r="T998" s="3"/>
    </row>
    <row r="999" spans="4:20" ht="12.75" customHeight="1" x14ac:dyDescent="0.2">
      <c r="D999" s="27"/>
      <c r="E999" s="27"/>
      <c r="F999" s="27"/>
      <c r="G999" s="27"/>
      <c r="H999" s="27"/>
      <c r="I999" s="27"/>
      <c r="J999" s="27"/>
      <c r="L999" s="11"/>
      <c r="M999" s="11"/>
      <c r="N999" s="11"/>
      <c r="O999" s="11"/>
      <c r="P999" s="11"/>
      <c r="T999" s="3"/>
    </row>
    <row r="1000" spans="4:20" ht="12.75" customHeight="1" x14ac:dyDescent="0.2">
      <c r="D1000" s="27"/>
      <c r="E1000" s="27"/>
      <c r="F1000" s="27"/>
      <c r="G1000" s="27"/>
      <c r="H1000" s="27"/>
      <c r="I1000" s="27"/>
      <c r="J1000" s="27"/>
      <c r="L1000" s="11"/>
      <c r="M1000" s="11"/>
      <c r="N1000" s="11"/>
      <c r="O1000" s="11"/>
      <c r="P1000" s="11"/>
      <c r="T1000" s="3"/>
    </row>
  </sheetData>
  <mergeCells count="9">
    <mergeCell ref="Q84:S84"/>
    <mergeCell ref="C113:R113"/>
    <mergeCell ref="D3:S3"/>
    <mergeCell ref="Q9:S9"/>
    <mergeCell ref="Q24:S24"/>
    <mergeCell ref="Q37:S37"/>
    <mergeCell ref="Q48:S48"/>
    <mergeCell ref="Q59:S59"/>
    <mergeCell ref="Q71:S71"/>
  </mergeCells>
  <conditionalFormatting sqref="S29">
    <cfRule type="expression" dxfId="3375" priority="1" stopIfTrue="1">
      <formula>P12="Inne?"</formula>
    </cfRule>
  </conditionalFormatting>
  <conditionalFormatting sqref="R29">
    <cfRule type="expression" dxfId="3374" priority="2" stopIfTrue="1">
      <formula>P12="Kier?"</formula>
    </cfRule>
  </conditionalFormatting>
  <conditionalFormatting sqref="Q29">
    <cfRule type="expression" dxfId="3373" priority="3" stopIfTrue="1">
      <formula>P12="Podst?"</formula>
    </cfRule>
  </conditionalFormatting>
  <conditionalFormatting sqref="R29">
    <cfRule type="expression" dxfId="3372" priority="4" stopIfTrue="1">
      <formula>P24="Kier?"</formula>
    </cfRule>
  </conditionalFormatting>
  <conditionalFormatting sqref="S29">
    <cfRule type="expression" dxfId="3371" priority="5" stopIfTrue="1">
      <formula>P24="Inne?"</formula>
    </cfRule>
  </conditionalFormatting>
  <conditionalFormatting sqref="Q29">
    <cfRule type="expression" dxfId="3370" priority="6" stopIfTrue="1">
      <formula>P24="Podst?"</formula>
    </cfRule>
  </conditionalFormatting>
  <conditionalFormatting sqref="S11:S13 S15:S19 S21 S26 S28 S30:S31 S33:S34 S39:S42 S44:S45 S51 S55:S56 S61:S62 S64:S65 S68 S73:S74 S77 S79:S81 S86:S89 S93">
    <cfRule type="expression" dxfId="3369" priority="7" stopIfTrue="1">
      <formula>P11="Inne?"</formula>
    </cfRule>
  </conditionalFormatting>
  <conditionalFormatting sqref="R11:R13 R15:R19 R21 R26 R28 R30:R31 R33:R34 R39:R42 R44:R45 R51 R55:R56 R61:R62 R64:R65 R68 R73:R74 R76:R81 R86:R89 R93 S30 S73 S79 S88:S89">
    <cfRule type="expression" dxfId="3368" priority="8" stopIfTrue="1">
      <formula>P11="Kier?"</formula>
    </cfRule>
  </conditionalFormatting>
  <conditionalFormatting sqref="Q11:Q13 Q15:Q19 Q21 Q26 Q28 Q30:Q31 Q33:Q34 Q39:Q42 Q44:Q45 Q51 Q55:Q56 Q61:Q62 Q64:Q65 Q68 Q73:Q74 Q76:Q81 Q86:Q89 Q93">
    <cfRule type="expression" dxfId="3367" priority="9" stopIfTrue="1">
      <formula>P11="Podst?"</formula>
    </cfRule>
  </conditionalFormatting>
  <conditionalFormatting sqref="O21 O26:O28 O39:O42 O44:O45 O51:O56 O68 O73:O81 O86:O92 O11:O19 O30:O34 O61:O65">
    <cfRule type="expression" dxfId="3366" priority="10" stopIfTrue="1">
      <formula>AND(O11="*",L11="obi")</formula>
    </cfRule>
  </conditionalFormatting>
  <conditionalFormatting sqref="E47 E58 E70 E83">
    <cfRule type="cellIs" dxfId="3365" priority="11" stopIfTrue="1" operator="greaterThan">
      <formula>420</formula>
    </cfRule>
  </conditionalFormatting>
  <conditionalFormatting sqref="J93">
    <cfRule type="cellIs" dxfId="3364" priority="12" stopIfTrue="1" operator="between">
      <formula>27</formula>
      <formula>33</formula>
    </cfRule>
  </conditionalFormatting>
  <conditionalFormatting sqref="J35 J57 J82">
    <cfRule type="cellIs" dxfId="3363" priority="13" stopIfTrue="1" operator="between">
      <formula>27</formula>
      <formula>30</formula>
    </cfRule>
  </conditionalFormatting>
  <conditionalFormatting sqref="J36 J58 J83">
    <cfRule type="cellIs" dxfId="3362" priority="14" stopIfTrue="1" operator="between">
      <formula>60</formula>
      <formula>60</formula>
    </cfRule>
  </conditionalFormatting>
  <conditionalFormatting sqref="A11:A21 A26:A34 A39:A42 A44:A45 A51:A56 A61:A65 A68 A73:A81 A86:A92">
    <cfRule type="cellIs" dxfId="3361" priority="15" stopIfTrue="1" operator="equal">
      <formula>"?"</formula>
    </cfRule>
  </conditionalFormatting>
  <conditionalFormatting sqref="B11:B21 B26:B34 B39:B42 B44:B45 B51:B56 B61:B65 B68 B73:B81 B86:B92">
    <cfRule type="expression" dxfId="3360" priority="16" stopIfTrue="1">
      <formula>CELL("wiersz",B11)-TRUNC(CELL("wiersz",B11)/2)*2=0</formula>
    </cfRule>
  </conditionalFormatting>
  <conditionalFormatting sqref="J22 J46 J69">
    <cfRule type="cellIs" dxfId="3359" priority="17" stopIfTrue="1" operator="between">
      <formula>30</formula>
      <formula>33</formula>
    </cfRule>
  </conditionalFormatting>
  <conditionalFormatting sqref="Q40:Q42">
    <cfRule type="expression" dxfId="3358" priority="18" stopIfTrue="1">
      <formula>P22="Podst?"</formula>
    </cfRule>
  </conditionalFormatting>
  <conditionalFormatting sqref="R40:R42">
    <cfRule type="expression" dxfId="3357" priority="19" stopIfTrue="1">
      <formula>P22="Kier?"</formula>
    </cfRule>
  </conditionalFormatting>
  <conditionalFormatting sqref="S40:S42">
    <cfRule type="expression" dxfId="3356" priority="20" stopIfTrue="1">
      <formula>P22="Inne?"</formula>
    </cfRule>
  </conditionalFormatting>
  <conditionalFormatting sqref="S53">
    <cfRule type="expression" dxfId="3355" priority="21" stopIfTrue="1">
      <formula>P53="Inne?"</formula>
    </cfRule>
  </conditionalFormatting>
  <conditionalFormatting sqref="R53">
    <cfRule type="expression" dxfId="3354" priority="22" stopIfTrue="1">
      <formula>P53="Kier?"</formula>
    </cfRule>
  </conditionalFormatting>
  <conditionalFormatting sqref="Q53">
    <cfRule type="expression" dxfId="3353" priority="23" stopIfTrue="1">
      <formula>P53="Podst?"</formula>
    </cfRule>
  </conditionalFormatting>
  <conditionalFormatting sqref="O41">
    <cfRule type="expression" dxfId="3352" priority="24" stopIfTrue="1">
      <formula>AND(O41="*",L41="obi")</formula>
    </cfRule>
  </conditionalFormatting>
  <conditionalFormatting sqref="A41">
    <cfRule type="cellIs" dxfId="3351" priority="25" stopIfTrue="1" operator="equal">
      <formula>"?"</formula>
    </cfRule>
  </conditionalFormatting>
  <conditionalFormatting sqref="B41">
    <cfRule type="expression" dxfId="3350" priority="26" stopIfTrue="1">
      <formula>CELL("wiersz",B41)-TRUNC(CELL("wiersz",B41)/2)*2=0</formula>
    </cfRule>
  </conditionalFormatting>
  <conditionalFormatting sqref="S29">
    <cfRule type="expression" dxfId="3349" priority="27" stopIfTrue="1">
      <formula>P29="Inne?"</formula>
    </cfRule>
  </conditionalFormatting>
  <conditionalFormatting sqref="R29">
    <cfRule type="expression" dxfId="3348" priority="28" stopIfTrue="1">
      <formula>P29="Kier?"</formula>
    </cfRule>
  </conditionalFormatting>
  <conditionalFormatting sqref="Q29">
    <cfRule type="expression" dxfId="3347" priority="29" stopIfTrue="1">
      <formula>P29="Podst?"</formula>
    </cfRule>
  </conditionalFormatting>
  <conditionalFormatting sqref="O29">
    <cfRule type="expression" dxfId="3346" priority="30" stopIfTrue="1">
      <formula>AND(O29="*",L29="obi")</formula>
    </cfRule>
  </conditionalFormatting>
  <conditionalFormatting sqref="A29">
    <cfRule type="cellIs" dxfId="3345" priority="31" stopIfTrue="1" operator="equal">
      <formula>"?"</formula>
    </cfRule>
  </conditionalFormatting>
  <conditionalFormatting sqref="B29">
    <cfRule type="expression" dxfId="3344" priority="32" stopIfTrue="1">
      <formula>CELL("wiersz",B29)-TRUNC(CELL("wiersz",B29)/2)*2=0</formula>
    </cfRule>
  </conditionalFormatting>
  <conditionalFormatting sqref="A39 A41:A43">
    <cfRule type="cellIs" dxfId="3343" priority="33" stopIfTrue="1" operator="equal">
      <formula>"?"</formula>
    </cfRule>
  </conditionalFormatting>
  <conditionalFormatting sqref="B39 B41:B43">
    <cfRule type="expression" dxfId="3342" priority="34" stopIfTrue="1">
      <formula>CELL("wiersz",B39)-TRUNC(CELL("wiersz",B39)/2)*2=0</formula>
    </cfRule>
  </conditionalFormatting>
  <conditionalFormatting sqref="S12:S15">
    <cfRule type="expression" dxfId="3341" priority="35" stopIfTrue="1">
      <formula>P12="Inne?"</formula>
    </cfRule>
  </conditionalFormatting>
  <conditionalFormatting sqref="R12:R15">
    <cfRule type="expression" dxfId="3340" priority="36" stopIfTrue="1">
      <formula>P12="Kier?"</formula>
    </cfRule>
  </conditionalFormatting>
  <conditionalFormatting sqref="Q12:Q15">
    <cfRule type="expression" dxfId="3339" priority="37" stopIfTrue="1">
      <formula>P12="Podst?"</formula>
    </cfRule>
  </conditionalFormatting>
  <conditionalFormatting sqref="V53">
    <cfRule type="expression" dxfId="3338" priority="38" stopIfTrue="1">
      <formula>S53="Inne?"</formula>
    </cfRule>
  </conditionalFormatting>
  <conditionalFormatting sqref="U53">
    <cfRule type="expression" dxfId="3337" priority="39" stopIfTrue="1">
      <formula>S53="Kier?"</formula>
    </cfRule>
  </conditionalFormatting>
  <conditionalFormatting sqref="T53">
    <cfRule type="expression" dxfId="3336" priority="40" stopIfTrue="1">
      <formula>S53="Podst?"</formula>
    </cfRule>
  </conditionalFormatting>
  <conditionalFormatting sqref="Y53">
    <cfRule type="expression" dxfId="3335" priority="41" stopIfTrue="1">
      <formula>V53="Inne?"</formula>
    </cfRule>
  </conditionalFormatting>
  <conditionalFormatting sqref="X53">
    <cfRule type="expression" dxfId="3334" priority="42" stopIfTrue="1">
      <formula>V53="Kier?"</formula>
    </cfRule>
  </conditionalFormatting>
  <conditionalFormatting sqref="W53">
    <cfRule type="expression" dxfId="3333" priority="43" stopIfTrue="1">
      <formula>V53="Podst?"</formula>
    </cfRule>
  </conditionalFormatting>
  <conditionalFormatting sqref="S62:S64">
    <cfRule type="expression" dxfId="3332" priority="44" stopIfTrue="1">
      <formula>P62="Inne?"</formula>
    </cfRule>
  </conditionalFormatting>
  <conditionalFormatting sqref="R62:R64">
    <cfRule type="expression" dxfId="3331" priority="45" stopIfTrue="1">
      <formula>P62="Kier?"</formula>
    </cfRule>
  </conditionalFormatting>
  <conditionalFormatting sqref="Q62:Q64">
    <cfRule type="expression" dxfId="3330" priority="46" stopIfTrue="1">
      <formula>P62="Podst?"</formula>
    </cfRule>
  </conditionalFormatting>
  <conditionalFormatting sqref="W51:W52">
    <cfRule type="expression" dxfId="3329" priority="47" stopIfTrue="1">
      <formula>T51="Inne?"</formula>
    </cfRule>
  </conditionalFormatting>
  <conditionalFormatting sqref="V51:V52">
    <cfRule type="expression" dxfId="3328" priority="48" stopIfTrue="1">
      <formula>T51="Kier?"</formula>
    </cfRule>
  </conditionalFormatting>
  <conditionalFormatting sqref="U51:U52">
    <cfRule type="expression" dxfId="3327" priority="49" stopIfTrue="1">
      <formula>T51="Podst?"</formula>
    </cfRule>
  </conditionalFormatting>
  <conditionalFormatting sqref="S51:S52">
    <cfRule type="expression" dxfId="3326" priority="50" stopIfTrue="1">
      <formula>P51="Inne?"</formula>
    </cfRule>
  </conditionalFormatting>
  <conditionalFormatting sqref="R51:R52">
    <cfRule type="expression" dxfId="3325" priority="51" stopIfTrue="1">
      <formula>P51="Kier?"</formula>
    </cfRule>
  </conditionalFormatting>
  <conditionalFormatting sqref="Q51:Q52">
    <cfRule type="expression" dxfId="3324" priority="52" stopIfTrue="1">
      <formula>P51="Podst?"</formula>
    </cfRule>
  </conditionalFormatting>
  <conditionalFormatting sqref="S53:S54">
    <cfRule type="expression" dxfId="3323" priority="53" stopIfTrue="1">
      <formula>P53="Inne?"</formula>
    </cfRule>
  </conditionalFormatting>
  <conditionalFormatting sqref="R53:R54">
    <cfRule type="expression" dxfId="3322" priority="54" stopIfTrue="1">
      <formula>P53="Kier?"</formula>
    </cfRule>
  </conditionalFormatting>
  <conditionalFormatting sqref="Q53:Q54">
    <cfRule type="expression" dxfId="3321" priority="55" stopIfTrue="1">
      <formula>P53="Podst?"</formula>
    </cfRule>
  </conditionalFormatting>
  <conditionalFormatting sqref="S11">
    <cfRule type="expression" dxfId="3320" priority="56" stopIfTrue="1">
      <formula>P11="Inne?"</formula>
    </cfRule>
  </conditionalFormatting>
  <conditionalFormatting sqref="R11">
    <cfRule type="expression" dxfId="3319" priority="57" stopIfTrue="1">
      <formula>P11="Kier?"</formula>
    </cfRule>
  </conditionalFormatting>
  <conditionalFormatting sqref="Q11">
    <cfRule type="expression" dxfId="3318" priority="58" stopIfTrue="1">
      <formula>P11="Podst?"</formula>
    </cfRule>
  </conditionalFormatting>
  <conditionalFormatting sqref="S11">
    <cfRule type="expression" dxfId="3317" priority="59" stopIfTrue="1">
      <formula>P11="Inne?"</formula>
    </cfRule>
  </conditionalFormatting>
  <conditionalFormatting sqref="R11">
    <cfRule type="expression" dxfId="3316" priority="60" stopIfTrue="1">
      <formula>P11="Kier?"</formula>
    </cfRule>
  </conditionalFormatting>
  <conditionalFormatting sqref="Q11">
    <cfRule type="expression" dxfId="3315" priority="61" stopIfTrue="1">
      <formula>P11="Podst?"</formula>
    </cfRule>
  </conditionalFormatting>
  <conditionalFormatting sqref="S12:S15">
    <cfRule type="expression" dxfId="3314" priority="62" stopIfTrue="1">
      <formula>P12="Inne?"</formula>
    </cfRule>
  </conditionalFormatting>
  <conditionalFormatting sqref="R12:R15">
    <cfRule type="expression" dxfId="3313" priority="63" stopIfTrue="1">
      <formula>P12="Kier?"</formula>
    </cfRule>
  </conditionalFormatting>
  <conditionalFormatting sqref="Q12:Q15">
    <cfRule type="expression" dxfId="3312" priority="64" stopIfTrue="1">
      <formula>P12="Podst?"</formula>
    </cfRule>
  </conditionalFormatting>
  <conditionalFormatting sqref="S12:S15">
    <cfRule type="expression" dxfId="3311" priority="65" stopIfTrue="1">
      <formula>P12="Inne?"</formula>
    </cfRule>
  </conditionalFormatting>
  <conditionalFormatting sqref="R12:R15">
    <cfRule type="expression" dxfId="3310" priority="66" stopIfTrue="1">
      <formula>P12="Kier?"</formula>
    </cfRule>
  </conditionalFormatting>
  <conditionalFormatting sqref="Q12:Q15">
    <cfRule type="expression" dxfId="3309" priority="67" stopIfTrue="1">
      <formula>P12="Podst?"</formula>
    </cfRule>
  </conditionalFormatting>
  <conditionalFormatting sqref="S13 S15">
    <cfRule type="expression" dxfId="3308" priority="68" stopIfTrue="1">
      <formula>P13="Inne?"</formula>
    </cfRule>
  </conditionalFormatting>
  <conditionalFormatting sqref="R13 R15">
    <cfRule type="expression" dxfId="3307" priority="69" stopIfTrue="1">
      <formula>P13="Kier?"</formula>
    </cfRule>
  </conditionalFormatting>
  <conditionalFormatting sqref="Q13 Q15">
    <cfRule type="expression" dxfId="3306" priority="70" stopIfTrue="1">
      <formula>P13="Podst?"</formula>
    </cfRule>
  </conditionalFormatting>
  <conditionalFormatting sqref="S13 S15">
    <cfRule type="expression" dxfId="3305" priority="71" stopIfTrue="1">
      <formula>P13="Inne?"</formula>
    </cfRule>
  </conditionalFormatting>
  <conditionalFormatting sqref="R13 R15">
    <cfRule type="expression" dxfId="3304" priority="72" stopIfTrue="1">
      <formula>P13="Kier?"</formula>
    </cfRule>
  </conditionalFormatting>
  <conditionalFormatting sqref="Q13 Q15">
    <cfRule type="expression" dxfId="3303" priority="73" stopIfTrue="1">
      <formula>P13="Podst?"</formula>
    </cfRule>
  </conditionalFormatting>
  <conditionalFormatting sqref="S12 S16">
    <cfRule type="expression" dxfId="3302" priority="74" stopIfTrue="1">
      <formula>P12="Inne?"</formula>
    </cfRule>
  </conditionalFormatting>
  <conditionalFormatting sqref="R12 R16">
    <cfRule type="expression" dxfId="3301" priority="75" stopIfTrue="1">
      <formula>P12="Kier?"</formula>
    </cfRule>
  </conditionalFormatting>
  <conditionalFormatting sqref="Q12 Q16">
    <cfRule type="expression" dxfId="3300" priority="76" stopIfTrue="1">
      <formula>P12="Podst?"</formula>
    </cfRule>
  </conditionalFormatting>
  <conditionalFormatting sqref="S12 S16">
    <cfRule type="expression" dxfId="3299" priority="77" stopIfTrue="1">
      <formula>P12="Inne?"</formula>
    </cfRule>
  </conditionalFormatting>
  <conditionalFormatting sqref="R12 R16">
    <cfRule type="expression" dxfId="3298" priority="78" stopIfTrue="1">
      <formula>P12="Kier?"</formula>
    </cfRule>
  </conditionalFormatting>
  <conditionalFormatting sqref="Q12 Q16">
    <cfRule type="expression" dxfId="3297" priority="79" stopIfTrue="1">
      <formula>P12="Podst?"</formula>
    </cfRule>
  </conditionalFormatting>
  <conditionalFormatting sqref="S12 S16">
    <cfRule type="expression" dxfId="3296" priority="80" stopIfTrue="1">
      <formula>P12="Inne?"</formula>
    </cfRule>
  </conditionalFormatting>
  <conditionalFormatting sqref="R12 R16">
    <cfRule type="expression" dxfId="3295" priority="81" stopIfTrue="1">
      <formula>P12="Kier?"</formula>
    </cfRule>
  </conditionalFormatting>
  <conditionalFormatting sqref="Q12 Q16">
    <cfRule type="expression" dxfId="3294" priority="82" stopIfTrue="1">
      <formula>P12="Podst?"</formula>
    </cfRule>
  </conditionalFormatting>
  <conditionalFormatting sqref="S17">
    <cfRule type="expression" dxfId="3293" priority="83" stopIfTrue="1">
      <formula>P17="Inne?"</formula>
    </cfRule>
  </conditionalFormatting>
  <conditionalFormatting sqref="R17">
    <cfRule type="expression" dxfId="3292" priority="84" stopIfTrue="1">
      <formula>P17="Kier?"</formula>
    </cfRule>
  </conditionalFormatting>
  <conditionalFormatting sqref="Q17">
    <cfRule type="expression" dxfId="3291" priority="85" stopIfTrue="1">
      <formula>P17="Podst?"</formula>
    </cfRule>
  </conditionalFormatting>
  <conditionalFormatting sqref="S17">
    <cfRule type="expression" dxfId="3290" priority="86" stopIfTrue="1">
      <formula>P17="Inne?"</formula>
    </cfRule>
  </conditionalFormatting>
  <conditionalFormatting sqref="R17">
    <cfRule type="expression" dxfId="3289" priority="87" stopIfTrue="1">
      <formula>P17="Kier?"</formula>
    </cfRule>
  </conditionalFormatting>
  <conditionalFormatting sqref="Q17">
    <cfRule type="expression" dxfId="3288" priority="88" stopIfTrue="1">
      <formula>P17="Podst?"</formula>
    </cfRule>
  </conditionalFormatting>
  <conditionalFormatting sqref="S17">
    <cfRule type="expression" dxfId="3287" priority="89" stopIfTrue="1">
      <formula>P17="Inne?"</formula>
    </cfRule>
  </conditionalFormatting>
  <conditionalFormatting sqref="Q17">
    <cfRule type="expression" dxfId="3286" priority="90" stopIfTrue="1">
      <formula>P17="Podst?"</formula>
    </cfRule>
  </conditionalFormatting>
  <conditionalFormatting sqref="R17">
    <cfRule type="expression" dxfId="3285" priority="91" stopIfTrue="1">
      <formula>P17="Kier?"</formula>
    </cfRule>
  </conditionalFormatting>
  <conditionalFormatting sqref="R17">
    <cfRule type="expression" dxfId="3284" priority="92" stopIfTrue="1">
      <formula>P17="Kier?"</formula>
    </cfRule>
  </conditionalFormatting>
  <conditionalFormatting sqref="S16 S18">
    <cfRule type="expression" dxfId="3283" priority="93" stopIfTrue="1">
      <formula>P16="Inne?"</formula>
    </cfRule>
  </conditionalFormatting>
  <conditionalFormatting sqref="R16 R18">
    <cfRule type="expression" dxfId="3282" priority="94" stopIfTrue="1">
      <formula>P16="Kier?"</formula>
    </cfRule>
  </conditionalFormatting>
  <conditionalFormatting sqref="Q16 Q18">
    <cfRule type="expression" dxfId="3281" priority="95" stopIfTrue="1">
      <formula>P16="Podst?"</formula>
    </cfRule>
  </conditionalFormatting>
  <conditionalFormatting sqref="S16 S18">
    <cfRule type="expression" dxfId="3280" priority="96" stopIfTrue="1">
      <formula>P16="Inne?"</formula>
    </cfRule>
  </conditionalFormatting>
  <conditionalFormatting sqref="R16 R18">
    <cfRule type="expression" dxfId="3279" priority="97" stopIfTrue="1">
      <formula>P16="Kier?"</formula>
    </cfRule>
  </conditionalFormatting>
  <conditionalFormatting sqref="Q16 Q18">
    <cfRule type="expression" dxfId="3278" priority="98" stopIfTrue="1">
      <formula>P16="Podst?"</formula>
    </cfRule>
  </conditionalFormatting>
  <conditionalFormatting sqref="S18:S19">
    <cfRule type="expression" dxfId="3277" priority="99" stopIfTrue="1">
      <formula>P18="Inne?"</formula>
    </cfRule>
  </conditionalFormatting>
  <conditionalFormatting sqref="R18:R19">
    <cfRule type="expression" dxfId="3276" priority="100" stopIfTrue="1">
      <formula>P18="Kier?"</formula>
    </cfRule>
  </conditionalFormatting>
  <conditionalFormatting sqref="Q18:Q19">
    <cfRule type="expression" dxfId="3275" priority="101" stopIfTrue="1">
      <formula>P18="Podst?"</formula>
    </cfRule>
  </conditionalFormatting>
  <conditionalFormatting sqref="S18:S19">
    <cfRule type="expression" dxfId="3274" priority="102" stopIfTrue="1">
      <formula>P18="Inne?"</formula>
    </cfRule>
  </conditionalFormatting>
  <conditionalFormatting sqref="R18:R19">
    <cfRule type="expression" dxfId="3273" priority="103" stopIfTrue="1">
      <formula>P18="Kier?"</formula>
    </cfRule>
  </conditionalFormatting>
  <conditionalFormatting sqref="Q18:Q19">
    <cfRule type="expression" dxfId="3272" priority="104" stopIfTrue="1">
      <formula>P18="Podst?"</formula>
    </cfRule>
  </conditionalFormatting>
  <conditionalFormatting sqref="R18:R19">
    <cfRule type="expression" dxfId="3271" priority="105" stopIfTrue="1">
      <formula>P18="Kier?"</formula>
    </cfRule>
  </conditionalFormatting>
  <conditionalFormatting sqref="Q18:Q19">
    <cfRule type="expression" dxfId="3270" priority="106" stopIfTrue="1">
      <formula>P18="Podst?"</formula>
    </cfRule>
  </conditionalFormatting>
  <conditionalFormatting sqref="R68">
    <cfRule type="expression" dxfId="3269" priority="107" stopIfTrue="1">
      <formula>P68="Kier?"</formula>
    </cfRule>
  </conditionalFormatting>
  <conditionalFormatting sqref="R68">
    <cfRule type="expression" dxfId="3268" priority="108" stopIfTrue="1">
      <formula>P68="Kier?"</formula>
    </cfRule>
  </conditionalFormatting>
  <conditionalFormatting sqref="R68">
    <cfRule type="expression" dxfId="3267" priority="109" stopIfTrue="1">
      <formula>P68="Kier?"</formula>
    </cfRule>
  </conditionalFormatting>
  <conditionalFormatting sqref="R68">
    <cfRule type="expression" dxfId="3266" priority="110" stopIfTrue="1">
      <formula>P68="Kier?"</formula>
    </cfRule>
  </conditionalFormatting>
  <conditionalFormatting sqref="S28">
    <cfRule type="expression" dxfId="3265" priority="111" stopIfTrue="1">
      <formula>P28="Inne?"</formula>
    </cfRule>
  </conditionalFormatting>
  <conditionalFormatting sqref="R28">
    <cfRule type="expression" dxfId="3264" priority="112" stopIfTrue="1">
      <formula>P28="Kier?"</formula>
    </cfRule>
  </conditionalFormatting>
  <conditionalFormatting sqref="Q28">
    <cfRule type="expression" dxfId="3263" priority="113" stopIfTrue="1">
      <formula>P28="Podst?"</formula>
    </cfRule>
  </conditionalFormatting>
  <conditionalFormatting sqref="S28">
    <cfRule type="expression" dxfId="3262" priority="114" stopIfTrue="1">
      <formula>P28="Inne?"</formula>
    </cfRule>
  </conditionalFormatting>
  <conditionalFormatting sqref="R28">
    <cfRule type="expression" dxfId="3261" priority="115" stopIfTrue="1">
      <formula>P28="Kier?"</formula>
    </cfRule>
  </conditionalFormatting>
  <conditionalFormatting sqref="Q28">
    <cfRule type="expression" dxfId="3260" priority="116" stopIfTrue="1">
      <formula>P28="Podst?"</formula>
    </cfRule>
  </conditionalFormatting>
  <conditionalFormatting sqref="S31">
    <cfRule type="expression" dxfId="3259" priority="117" stopIfTrue="1">
      <formula>P31="Inne?"</formula>
    </cfRule>
  </conditionalFormatting>
  <conditionalFormatting sqref="R31">
    <cfRule type="expression" dxfId="3258" priority="118" stopIfTrue="1">
      <formula>P31="Kier?"</formula>
    </cfRule>
  </conditionalFormatting>
  <conditionalFormatting sqref="Q31">
    <cfRule type="expression" dxfId="3257" priority="119" stopIfTrue="1">
      <formula>P31="Podst?"</formula>
    </cfRule>
  </conditionalFormatting>
  <conditionalFormatting sqref="R31">
    <cfRule type="expression" dxfId="3256" priority="120" stopIfTrue="1">
      <formula>P31="Kier?"</formula>
    </cfRule>
  </conditionalFormatting>
  <conditionalFormatting sqref="Q31">
    <cfRule type="expression" dxfId="3255" priority="121" stopIfTrue="1">
      <formula>P31="Podst?"</formula>
    </cfRule>
  </conditionalFormatting>
  <conditionalFormatting sqref="S31">
    <cfRule type="expression" dxfId="3254" priority="122" stopIfTrue="1">
      <formula>P31="Inne?"</formula>
    </cfRule>
  </conditionalFormatting>
  <conditionalFormatting sqref="Q31">
    <cfRule type="expression" dxfId="3253" priority="123" stopIfTrue="1">
      <formula>P31="Podst?"</formula>
    </cfRule>
  </conditionalFormatting>
  <conditionalFormatting sqref="R31">
    <cfRule type="expression" dxfId="3252" priority="124" stopIfTrue="1">
      <formula>P31="Kier?"</formula>
    </cfRule>
  </conditionalFormatting>
  <conditionalFormatting sqref="R31">
    <cfRule type="expression" dxfId="3251" priority="125" stopIfTrue="1">
      <formula>P31="Kier?"</formula>
    </cfRule>
  </conditionalFormatting>
  <conditionalFormatting sqref="Q26">
    <cfRule type="expression" dxfId="3250" priority="126" stopIfTrue="1">
      <formula>P26="Podst?"</formula>
    </cfRule>
  </conditionalFormatting>
  <conditionalFormatting sqref="S26">
    <cfRule type="expression" dxfId="3249" priority="127" stopIfTrue="1">
      <formula>P26="Inne?"</formula>
    </cfRule>
  </conditionalFormatting>
  <conditionalFormatting sqref="R26">
    <cfRule type="expression" dxfId="3248" priority="128" stopIfTrue="1">
      <formula>P26="Kier?"</formula>
    </cfRule>
  </conditionalFormatting>
  <conditionalFormatting sqref="S26">
    <cfRule type="expression" dxfId="3247" priority="129" stopIfTrue="1">
      <formula>P26="Inne?"</formula>
    </cfRule>
  </conditionalFormatting>
  <conditionalFormatting sqref="R26">
    <cfRule type="expression" dxfId="3246" priority="130" stopIfTrue="1">
      <formula>P26="Kier?"</formula>
    </cfRule>
  </conditionalFormatting>
  <conditionalFormatting sqref="Q26">
    <cfRule type="expression" dxfId="3245" priority="131" stopIfTrue="1">
      <formula>P26="Podst?"</formula>
    </cfRule>
  </conditionalFormatting>
  <conditionalFormatting sqref="S26">
    <cfRule type="expression" dxfId="3244" priority="132" stopIfTrue="1">
      <formula>P26="Inne?"</formula>
    </cfRule>
  </conditionalFormatting>
  <conditionalFormatting sqref="Q26">
    <cfRule type="expression" dxfId="3243" priority="133" stopIfTrue="1">
      <formula>P26="Podst?"</formula>
    </cfRule>
  </conditionalFormatting>
  <conditionalFormatting sqref="R26">
    <cfRule type="expression" dxfId="3242" priority="134" stopIfTrue="1">
      <formula>P26="Kier?"</formula>
    </cfRule>
  </conditionalFormatting>
  <conditionalFormatting sqref="R26">
    <cfRule type="expression" dxfId="3241" priority="135" stopIfTrue="1">
      <formula>P26="Kier?"</formula>
    </cfRule>
  </conditionalFormatting>
  <conditionalFormatting sqref="Q27">
    <cfRule type="expression" dxfId="3240" priority="136" stopIfTrue="1">
      <formula>P14="Podst?"</formula>
    </cfRule>
  </conditionalFormatting>
  <conditionalFormatting sqref="R27">
    <cfRule type="expression" dxfId="3239" priority="137" stopIfTrue="1">
      <formula>P14="Kier?"</formula>
    </cfRule>
  </conditionalFormatting>
  <conditionalFormatting sqref="S27">
    <cfRule type="expression" dxfId="3238" priority="138" stopIfTrue="1">
      <formula>P14="Inne?"</formula>
    </cfRule>
  </conditionalFormatting>
  <conditionalFormatting sqref="S27">
    <cfRule type="expression" dxfId="3237" priority="139" stopIfTrue="1">
      <formula>P27="Inne?"</formula>
    </cfRule>
  </conditionalFormatting>
  <conditionalFormatting sqref="R27">
    <cfRule type="expression" dxfId="3236" priority="140" stopIfTrue="1">
      <formula>P27="Kier?"</formula>
    </cfRule>
  </conditionalFormatting>
  <conditionalFormatting sqref="Q27">
    <cfRule type="expression" dxfId="3235" priority="141" stopIfTrue="1">
      <formula>P27="Podst?"</formula>
    </cfRule>
  </conditionalFormatting>
  <conditionalFormatting sqref="S27">
    <cfRule type="expression" dxfId="3234" priority="142" stopIfTrue="1">
      <formula>P27="Inne?"</formula>
    </cfRule>
  </conditionalFormatting>
  <conditionalFormatting sqref="Q27">
    <cfRule type="expression" dxfId="3233" priority="143" stopIfTrue="1">
      <formula>P27="Podst?"</formula>
    </cfRule>
  </conditionalFormatting>
  <conditionalFormatting sqref="R27">
    <cfRule type="expression" dxfId="3232" priority="144" stopIfTrue="1">
      <formula>P27="Kier?"</formula>
    </cfRule>
  </conditionalFormatting>
  <conditionalFormatting sqref="R27">
    <cfRule type="expression" dxfId="3231" priority="145" stopIfTrue="1">
      <formula>P27="Kier?"</formula>
    </cfRule>
  </conditionalFormatting>
  <conditionalFormatting sqref="R33">
    <cfRule type="expression" dxfId="3230" priority="146" stopIfTrue="1">
      <formula>P33="Kier?"</formula>
    </cfRule>
  </conditionalFormatting>
  <conditionalFormatting sqref="R33">
    <cfRule type="expression" dxfId="3229" priority="147" stopIfTrue="1">
      <formula>P33="Kier?"</formula>
    </cfRule>
  </conditionalFormatting>
  <conditionalFormatting sqref="S21 S34">
    <cfRule type="expression" dxfId="3228" priority="148" stopIfTrue="1">
      <formula>Q21="Kier?"</formula>
    </cfRule>
  </conditionalFormatting>
  <conditionalFormatting sqref="S39:S42">
    <cfRule type="expression" dxfId="3227" priority="149" stopIfTrue="1">
      <formula>P39="Inne?"</formula>
    </cfRule>
  </conditionalFormatting>
  <conditionalFormatting sqref="R39:R42">
    <cfRule type="expression" dxfId="3226" priority="150" stopIfTrue="1">
      <formula>P39="Kier?"</formula>
    </cfRule>
  </conditionalFormatting>
  <conditionalFormatting sqref="Q39:Q42">
    <cfRule type="expression" dxfId="3225" priority="151" stopIfTrue="1">
      <formula>P39="Podst?"</formula>
    </cfRule>
  </conditionalFormatting>
  <conditionalFormatting sqref="S39:S42">
    <cfRule type="expression" dxfId="3224" priority="152" stopIfTrue="1">
      <formula>P39="Inne?"</formula>
    </cfRule>
  </conditionalFormatting>
  <conditionalFormatting sqref="R39:R42">
    <cfRule type="expression" dxfId="3223" priority="153" stopIfTrue="1">
      <formula>P39="Kier?"</formula>
    </cfRule>
  </conditionalFormatting>
  <conditionalFormatting sqref="Q39:Q42">
    <cfRule type="expression" dxfId="3222" priority="154" stopIfTrue="1">
      <formula>P39="Podst?"</formula>
    </cfRule>
  </conditionalFormatting>
  <conditionalFormatting sqref="R40:R42">
    <cfRule type="expression" dxfId="3221" priority="155" stopIfTrue="1">
      <formula>P40="Kier?"</formula>
    </cfRule>
  </conditionalFormatting>
  <conditionalFormatting sqref="S40:S42">
    <cfRule type="expression" dxfId="3220" priority="156" stopIfTrue="1">
      <formula>P40="Inne?"</formula>
    </cfRule>
  </conditionalFormatting>
  <conditionalFormatting sqref="Q40:Q42">
    <cfRule type="expression" dxfId="3219" priority="157" stopIfTrue="1">
      <formula>P40="Podst?"</formula>
    </cfRule>
  </conditionalFormatting>
  <conditionalFormatting sqref="S40:S42">
    <cfRule type="expression" dxfId="3218" priority="158" stopIfTrue="1">
      <formula>P40="Inne?"</formula>
    </cfRule>
  </conditionalFormatting>
  <conditionalFormatting sqref="R40:R42">
    <cfRule type="expression" dxfId="3217" priority="159" stopIfTrue="1">
      <formula>P40="Kier?"</formula>
    </cfRule>
  </conditionalFormatting>
  <conditionalFormatting sqref="Q40:Q42">
    <cfRule type="expression" dxfId="3216" priority="160" stopIfTrue="1">
      <formula>P40="Podst?"</formula>
    </cfRule>
  </conditionalFormatting>
  <conditionalFormatting sqref="S40:S42">
    <cfRule type="expression" dxfId="3215" priority="161" stopIfTrue="1">
      <formula>P40="Inne?"</formula>
    </cfRule>
  </conditionalFormatting>
  <conditionalFormatting sqref="R40:R42">
    <cfRule type="expression" dxfId="3214" priority="162" stopIfTrue="1">
      <formula>P40="Kier?"</formula>
    </cfRule>
  </conditionalFormatting>
  <conditionalFormatting sqref="Q40:Q42">
    <cfRule type="expression" dxfId="3213" priority="163" stopIfTrue="1">
      <formula>P40="Podst?"</formula>
    </cfRule>
  </conditionalFormatting>
  <conditionalFormatting sqref="S29">
    <cfRule type="expression" dxfId="3212" priority="164" stopIfTrue="1">
      <formula>P29="Inne?"</formula>
    </cfRule>
  </conditionalFormatting>
  <conditionalFormatting sqref="R29">
    <cfRule type="expression" dxfId="3211" priority="165" stopIfTrue="1">
      <formula>P29="Kier?"</formula>
    </cfRule>
  </conditionalFormatting>
  <conditionalFormatting sqref="Q29">
    <cfRule type="expression" dxfId="3210" priority="166" stopIfTrue="1">
      <formula>P29="Podst?"</formula>
    </cfRule>
  </conditionalFormatting>
  <conditionalFormatting sqref="S29">
    <cfRule type="expression" dxfId="3209" priority="167" stopIfTrue="1">
      <formula>P29="Inne?"</formula>
    </cfRule>
  </conditionalFormatting>
  <conditionalFormatting sqref="R29">
    <cfRule type="expression" dxfId="3208" priority="168" stopIfTrue="1">
      <formula>P29="Kier?"</formula>
    </cfRule>
  </conditionalFormatting>
  <conditionalFormatting sqref="Q29">
    <cfRule type="expression" dxfId="3207" priority="169" stopIfTrue="1">
      <formula>P29="Podst?"</formula>
    </cfRule>
  </conditionalFormatting>
  <conditionalFormatting sqref="Q29">
    <cfRule type="expression" dxfId="3206" priority="170" stopIfTrue="1">
      <formula>P29="Podst?"</formula>
    </cfRule>
  </conditionalFormatting>
  <conditionalFormatting sqref="R29">
    <cfRule type="expression" dxfId="3205" priority="171" stopIfTrue="1">
      <formula>P29="Kier?"</formula>
    </cfRule>
  </conditionalFormatting>
  <conditionalFormatting sqref="S29">
    <cfRule type="expression" dxfId="3204" priority="172" stopIfTrue="1">
      <formula>P29="Inne?"</formula>
    </cfRule>
  </conditionalFormatting>
  <conditionalFormatting sqref="S29">
    <cfRule type="expression" dxfId="3203" priority="173" stopIfTrue="1">
      <formula>P29="Inne?"</formula>
    </cfRule>
  </conditionalFormatting>
  <conditionalFormatting sqref="R29">
    <cfRule type="expression" dxfId="3202" priority="174" stopIfTrue="1">
      <formula>P29="Kier?"</formula>
    </cfRule>
  </conditionalFormatting>
  <conditionalFormatting sqref="R45">
    <cfRule type="expression" dxfId="3201" priority="175" stopIfTrue="1">
      <formula>P45="Kier?"</formula>
    </cfRule>
  </conditionalFormatting>
  <conditionalFormatting sqref="R45">
    <cfRule type="expression" dxfId="3200" priority="176" stopIfTrue="1">
      <formula>P45="Kier?"</formula>
    </cfRule>
  </conditionalFormatting>
  <conditionalFormatting sqref="R62:R64">
    <cfRule type="expression" dxfId="3199" priority="177" stopIfTrue="1">
      <formula>P62="Kier?"</formula>
    </cfRule>
  </conditionalFormatting>
  <conditionalFormatting sqref="Q62:Q64">
    <cfRule type="expression" dxfId="3198" priority="178" stopIfTrue="1">
      <formula>P62="Podst?"</formula>
    </cfRule>
  </conditionalFormatting>
  <conditionalFormatting sqref="R62:R64">
    <cfRule type="expression" dxfId="3197" priority="179" stopIfTrue="1">
      <formula>P62="Kier?"</formula>
    </cfRule>
  </conditionalFormatting>
  <conditionalFormatting sqref="Q62:Q64">
    <cfRule type="expression" dxfId="3196" priority="180" stopIfTrue="1">
      <formula>P62="Podst?"</formula>
    </cfRule>
  </conditionalFormatting>
  <conditionalFormatting sqref="S62:S64">
    <cfRule type="expression" dxfId="3195" priority="181" stopIfTrue="1">
      <formula>P62="Inne?"</formula>
    </cfRule>
  </conditionalFormatting>
  <conditionalFormatting sqref="S62:S64">
    <cfRule type="expression" dxfId="3194" priority="182" stopIfTrue="1">
      <formula>P62="Inne?"</formula>
    </cfRule>
  </conditionalFormatting>
  <conditionalFormatting sqref="S51:S52">
    <cfRule type="expression" dxfId="3193" priority="183" stopIfTrue="1">
      <formula>P51="Inne?"</formula>
    </cfRule>
  </conditionalFormatting>
  <conditionalFormatting sqref="R51:R52">
    <cfRule type="expression" dxfId="3192" priority="184" stopIfTrue="1">
      <formula>P51="Kier?"</formula>
    </cfRule>
  </conditionalFormatting>
  <conditionalFormatting sqref="Q51:Q52">
    <cfRule type="expression" dxfId="3191" priority="185" stopIfTrue="1">
      <formula>P51="Podst?"</formula>
    </cfRule>
  </conditionalFormatting>
  <conditionalFormatting sqref="S51:S52">
    <cfRule type="expression" dxfId="3190" priority="186" stopIfTrue="1">
      <formula>P51="Inne?"</formula>
    </cfRule>
  </conditionalFormatting>
  <conditionalFormatting sqref="R51:R52">
    <cfRule type="expression" dxfId="3189" priority="187" stopIfTrue="1">
      <formula>P51="Kier?"</formula>
    </cfRule>
  </conditionalFormatting>
  <conditionalFormatting sqref="Q51:Q52">
    <cfRule type="expression" dxfId="3188" priority="188" stopIfTrue="1">
      <formula>P51="Podst?"</formula>
    </cfRule>
  </conditionalFormatting>
  <conditionalFormatting sqref="S53:S54">
    <cfRule type="expression" dxfId="3187" priority="189" stopIfTrue="1">
      <formula>P53="Inne?"</formula>
    </cfRule>
  </conditionalFormatting>
  <conditionalFormatting sqref="R53:R54">
    <cfRule type="expression" dxfId="3186" priority="190" stopIfTrue="1">
      <formula>P53="Kier?"</formula>
    </cfRule>
  </conditionalFormatting>
  <conditionalFormatting sqref="Q53:Q54">
    <cfRule type="expression" dxfId="3185" priority="191" stopIfTrue="1">
      <formula>P53="Podst?"</formula>
    </cfRule>
  </conditionalFormatting>
  <conditionalFormatting sqref="S53:S54">
    <cfRule type="expression" dxfId="3184" priority="192" stopIfTrue="1">
      <formula>P53="Inne?"</formula>
    </cfRule>
  </conditionalFormatting>
  <conditionalFormatting sqref="S53:S54">
    <cfRule type="expression" dxfId="3183" priority="193" stopIfTrue="1">
      <formula>P53="Inne?"</formula>
    </cfRule>
  </conditionalFormatting>
  <conditionalFormatting sqref="R53:R54">
    <cfRule type="expression" dxfId="3182" priority="194" stopIfTrue="1">
      <formula>P53="Kier?"</formula>
    </cfRule>
  </conditionalFormatting>
  <conditionalFormatting sqref="Q53:Q54">
    <cfRule type="expression" dxfId="3181" priority="195" stopIfTrue="1">
      <formula>P53="Podst?"</formula>
    </cfRule>
  </conditionalFormatting>
  <conditionalFormatting sqref="S53:S54">
    <cfRule type="expression" dxfId="3180" priority="196" stopIfTrue="1">
      <formula>P53="Inne?"</formula>
    </cfRule>
  </conditionalFormatting>
  <conditionalFormatting sqref="R53:R54">
    <cfRule type="expression" dxfId="3179" priority="197" stopIfTrue="1">
      <formula>P53="Kier?"</formula>
    </cfRule>
  </conditionalFormatting>
  <conditionalFormatting sqref="Q53:Q54">
    <cfRule type="expression" dxfId="3178" priority="198" stopIfTrue="1">
      <formula>P53="Podst?"</formula>
    </cfRule>
  </conditionalFormatting>
  <conditionalFormatting sqref="Q53:Q54">
    <cfRule type="expression" dxfId="3177" priority="199" stopIfTrue="1">
      <formula>P53="Podst?"</formula>
    </cfRule>
  </conditionalFormatting>
  <conditionalFormatting sqref="R53:R54">
    <cfRule type="expression" dxfId="3176" priority="200" stopIfTrue="1">
      <formula>P53="Kier?"</formula>
    </cfRule>
  </conditionalFormatting>
  <conditionalFormatting sqref="S53:S54">
    <cfRule type="expression" dxfId="3175" priority="201" stopIfTrue="1">
      <formula>P53="Inne?"</formula>
    </cfRule>
  </conditionalFormatting>
  <conditionalFormatting sqref="S53:S54">
    <cfRule type="expression" dxfId="3174" priority="202" stopIfTrue="1">
      <formula>P53="Inne?"</formula>
    </cfRule>
  </conditionalFormatting>
  <conditionalFormatting sqref="R53:R54">
    <cfRule type="expression" dxfId="3173" priority="203" stopIfTrue="1">
      <formula>P53="Kier?"</formula>
    </cfRule>
  </conditionalFormatting>
  <conditionalFormatting sqref="S51">
    <cfRule type="expression" dxfId="3172" priority="204" stopIfTrue="1">
      <formula>P51="Inne?"</formula>
    </cfRule>
  </conditionalFormatting>
  <conditionalFormatting sqref="R51">
    <cfRule type="expression" dxfId="3171" priority="205" stopIfTrue="1">
      <formula>P51="Kier?"</formula>
    </cfRule>
  </conditionalFormatting>
  <conditionalFormatting sqref="Q51">
    <cfRule type="expression" dxfId="3170" priority="206" stopIfTrue="1">
      <formula>P51="Podst?"</formula>
    </cfRule>
  </conditionalFormatting>
  <conditionalFormatting sqref="S51">
    <cfRule type="expression" dxfId="3169" priority="207" stopIfTrue="1">
      <formula>P51="Inne?"</formula>
    </cfRule>
  </conditionalFormatting>
  <conditionalFormatting sqref="R51">
    <cfRule type="expression" dxfId="3168" priority="208" stopIfTrue="1">
      <formula>P51="Kier?"</formula>
    </cfRule>
  </conditionalFormatting>
  <conditionalFormatting sqref="Q51">
    <cfRule type="expression" dxfId="3167" priority="209" stopIfTrue="1">
      <formula>P51="Podst?"</formula>
    </cfRule>
  </conditionalFormatting>
  <conditionalFormatting sqref="S51">
    <cfRule type="expression" dxfId="3166" priority="210" stopIfTrue="1">
      <formula>P51="Inne?"</formula>
    </cfRule>
  </conditionalFormatting>
  <conditionalFormatting sqref="R51">
    <cfRule type="expression" dxfId="3165" priority="211" stopIfTrue="1">
      <formula>P51="Kier?"</formula>
    </cfRule>
  </conditionalFormatting>
  <conditionalFormatting sqref="Q51">
    <cfRule type="expression" dxfId="3164" priority="212" stopIfTrue="1">
      <formula>P51="Podst?"</formula>
    </cfRule>
  </conditionalFormatting>
  <conditionalFormatting sqref="S51">
    <cfRule type="expression" dxfId="3163" priority="213" stopIfTrue="1">
      <formula>P51="Inne?"</formula>
    </cfRule>
  </conditionalFormatting>
  <conditionalFormatting sqref="S55">
    <cfRule type="expression" dxfId="3162" priority="214" stopIfTrue="1">
      <formula>P55="Inne?"</formula>
    </cfRule>
  </conditionalFormatting>
  <conditionalFormatting sqref="S44">
    <cfRule type="expression" dxfId="3161" priority="215" stopIfTrue="1">
      <formula>P44="Inne?"</formula>
    </cfRule>
  </conditionalFormatting>
  <conditionalFormatting sqref="R44">
    <cfRule type="expression" dxfId="3160" priority="216" stopIfTrue="1">
      <formula>P44="Kier?"</formula>
    </cfRule>
  </conditionalFormatting>
  <conditionalFormatting sqref="Q44">
    <cfRule type="expression" dxfId="3159" priority="217" stopIfTrue="1">
      <formula>P44="Podst?"</formula>
    </cfRule>
  </conditionalFormatting>
  <conditionalFormatting sqref="Q44">
    <cfRule type="expression" dxfId="3158" priority="218" stopIfTrue="1">
      <formula>P44="Podst?"</formula>
    </cfRule>
  </conditionalFormatting>
  <conditionalFormatting sqref="S44">
    <cfRule type="expression" dxfId="3157" priority="219" stopIfTrue="1">
      <formula>P44="Inne?"</formula>
    </cfRule>
  </conditionalFormatting>
  <conditionalFormatting sqref="R44">
    <cfRule type="expression" dxfId="3156" priority="220" stopIfTrue="1">
      <formula>P44="Kier?"</formula>
    </cfRule>
  </conditionalFormatting>
  <conditionalFormatting sqref="Q44">
    <cfRule type="expression" dxfId="3155" priority="221" stopIfTrue="1">
      <formula>P44="Podst?"</formula>
    </cfRule>
  </conditionalFormatting>
  <conditionalFormatting sqref="S44">
    <cfRule type="expression" dxfId="3154" priority="222" stopIfTrue="1">
      <formula>P44="Inne?"</formula>
    </cfRule>
  </conditionalFormatting>
  <conditionalFormatting sqref="R44">
    <cfRule type="expression" dxfId="3153" priority="223" stopIfTrue="1">
      <formula>P44="Kier?"</formula>
    </cfRule>
  </conditionalFormatting>
  <conditionalFormatting sqref="Q44">
    <cfRule type="expression" dxfId="3152" priority="224" stopIfTrue="1">
      <formula>P44="Podst?"</formula>
    </cfRule>
  </conditionalFormatting>
  <conditionalFormatting sqref="S44">
    <cfRule type="expression" dxfId="3151" priority="225" stopIfTrue="1">
      <formula>P44="Inne?"</formula>
    </cfRule>
  </conditionalFormatting>
  <conditionalFormatting sqref="R44">
    <cfRule type="expression" dxfId="3150" priority="226" stopIfTrue="1">
      <formula>P44="Kier?"</formula>
    </cfRule>
  </conditionalFormatting>
  <conditionalFormatting sqref="Q44">
    <cfRule type="expression" dxfId="3149" priority="227" stopIfTrue="1">
      <formula>P44="Podst?"</formula>
    </cfRule>
  </conditionalFormatting>
  <conditionalFormatting sqref="S44">
    <cfRule type="expression" dxfId="3148" priority="228" stopIfTrue="1">
      <formula>P44="Inne?"</formula>
    </cfRule>
  </conditionalFormatting>
  <conditionalFormatting sqref="S44">
    <cfRule type="expression" dxfId="3147" priority="229" stopIfTrue="1">
      <formula>P44="Inne?"</formula>
    </cfRule>
  </conditionalFormatting>
  <conditionalFormatting sqref="R44">
    <cfRule type="expression" dxfId="3146" priority="230" stopIfTrue="1">
      <formula>P44="Kier?"</formula>
    </cfRule>
  </conditionalFormatting>
  <conditionalFormatting sqref="Q44">
    <cfRule type="expression" dxfId="3145" priority="231" stopIfTrue="1">
      <formula>P44="Podst?"</formula>
    </cfRule>
  </conditionalFormatting>
  <conditionalFormatting sqref="Q56">
    <cfRule type="expression" dxfId="3144" priority="232" stopIfTrue="1">
      <formula>P56="Podst?"</formula>
    </cfRule>
  </conditionalFormatting>
  <conditionalFormatting sqref="R56">
    <cfRule type="expression" dxfId="3143" priority="233" stopIfTrue="1">
      <formula>P56="Kier?"</formula>
    </cfRule>
  </conditionalFormatting>
  <conditionalFormatting sqref="S56">
    <cfRule type="expression" dxfId="3142" priority="234" stopIfTrue="1">
      <formula>P56="Inne?"</formula>
    </cfRule>
  </conditionalFormatting>
  <conditionalFormatting sqref="S56">
    <cfRule type="expression" dxfId="3141" priority="235" stopIfTrue="1">
      <formula>P56="Inne?"</formula>
    </cfRule>
  </conditionalFormatting>
  <conditionalFormatting sqref="R56">
    <cfRule type="expression" dxfId="3140" priority="236" stopIfTrue="1">
      <formula>P56="Kier?"</formula>
    </cfRule>
  </conditionalFormatting>
  <conditionalFormatting sqref="S76:S78">
    <cfRule type="expression" dxfId="3139" priority="237" stopIfTrue="1">
      <formula>P76="Inne?"</formula>
    </cfRule>
  </conditionalFormatting>
  <conditionalFormatting sqref="S53">
    <cfRule type="expression" dxfId="3138" priority="238" stopIfTrue="1">
      <formula>P53="Inne?"</formula>
    </cfRule>
  </conditionalFormatting>
  <conditionalFormatting sqref="R53">
    <cfRule type="expression" dxfId="3137" priority="239" stopIfTrue="1">
      <formula>P53="Kier?"</formula>
    </cfRule>
  </conditionalFormatting>
  <conditionalFormatting sqref="Q53">
    <cfRule type="expression" dxfId="3136" priority="240" stopIfTrue="1">
      <formula>P53="Podst?"</formula>
    </cfRule>
  </conditionalFormatting>
  <conditionalFormatting sqref="S53">
    <cfRule type="expression" dxfId="3135" priority="241" stopIfTrue="1">
      <formula>P53="Inne?"</formula>
    </cfRule>
  </conditionalFormatting>
  <conditionalFormatting sqref="R53">
    <cfRule type="expression" dxfId="3134" priority="242" stopIfTrue="1">
      <formula>P53="Kier?"</formula>
    </cfRule>
  </conditionalFormatting>
  <conditionalFormatting sqref="Q53">
    <cfRule type="expression" dxfId="3133" priority="243" stopIfTrue="1">
      <formula>P53="Podst?"</formula>
    </cfRule>
  </conditionalFormatting>
  <conditionalFormatting sqref="S62 S64">
    <cfRule type="expression" dxfId="3132" priority="244" stopIfTrue="1">
      <formula>P62="Inne?"</formula>
    </cfRule>
  </conditionalFormatting>
  <conditionalFormatting sqref="R62 R64">
    <cfRule type="expression" dxfId="3131" priority="245" stopIfTrue="1">
      <formula>P62="Kier?"</formula>
    </cfRule>
  </conditionalFormatting>
  <conditionalFormatting sqref="Q62 Q64">
    <cfRule type="expression" dxfId="3130" priority="246" stopIfTrue="1">
      <formula>P62="Podst?"</formula>
    </cfRule>
  </conditionalFormatting>
  <conditionalFormatting sqref="S81">
    <cfRule type="expression" dxfId="3129" priority="247" stopIfTrue="1">
      <formula>P81="Inne?"</formula>
    </cfRule>
  </conditionalFormatting>
  <conditionalFormatting sqref="R81">
    <cfRule type="expression" dxfId="3128" priority="248" stopIfTrue="1">
      <formula>P81="Kier?"</formula>
    </cfRule>
  </conditionalFormatting>
  <conditionalFormatting sqref="Q81">
    <cfRule type="expression" dxfId="3127" priority="249" stopIfTrue="1">
      <formula>P81="Podst?"</formula>
    </cfRule>
  </conditionalFormatting>
  <conditionalFormatting sqref="S81">
    <cfRule type="expression" dxfId="3126" priority="250" stopIfTrue="1">
      <formula>P81="Inne?"</formula>
    </cfRule>
  </conditionalFormatting>
  <conditionalFormatting sqref="R81">
    <cfRule type="expression" dxfId="3125" priority="251" stopIfTrue="1">
      <formula>P81="Kier?"</formula>
    </cfRule>
  </conditionalFormatting>
  <conditionalFormatting sqref="Q81">
    <cfRule type="expression" dxfId="3124" priority="252" stopIfTrue="1">
      <formula>P81="Podst?"</formula>
    </cfRule>
  </conditionalFormatting>
  <conditionalFormatting sqref="O11">
    <cfRule type="expression" dxfId="3123" priority="253" stopIfTrue="1">
      <formula>AND(O11="*",L11="obi")</formula>
    </cfRule>
  </conditionalFormatting>
  <conditionalFormatting sqref="S11">
    <cfRule type="expression" dxfId="3122" priority="254" stopIfTrue="1">
      <formula>P11="Inne?"</formula>
    </cfRule>
  </conditionalFormatting>
  <conditionalFormatting sqref="R11">
    <cfRule type="expression" dxfId="3121" priority="255" stopIfTrue="1">
      <formula>P11="Kier?"</formula>
    </cfRule>
  </conditionalFormatting>
  <conditionalFormatting sqref="Q11">
    <cfRule type="expression" dxfId="3120" priority="256" stopIfTrue="1">
      <formula>P11="Podst?"</formula>
    </cfRule>
  </conditionalFormatting>
  <conditionalFormatting sqref="S11">
    <cfRule type="expression" dxfId="3119" priority="257" stopIfTrue="1">
      <formula>P11="Inne?"</formula>
    </cfRule>
  </conditionalFormatting>
  <conditionalFormatting sqref="R11">
    <cfRule type="expression" dxfId="3118" priority="258" stopIfTrue="1">
      <formula>P11="Kier?"</formula>
    </cfRule>
  </conditionalFormatting>
  <conditionalFormatting sqref="Q11">
    <cfRule type="expression" dxfId="3117" priority="259" stopIfTrue="1">
      <formula>P11="Podst?"</formula>
    </cfRule>
  </conditionalFormatting>
  <conditionalFormatting sqref="O12:O15">
    <cfRule type="expression" dxfId="3116" priority="260" stopIfTrue="1">
      <formula>AND(O12="*",L12="obi")</formula>
    </cfRule>
  </conditionalFormatting>
  <conditionalFormatting sqref="S12:S15">
    <cfRule type="expression" dxfId="3115" priority="261" stopIfTrue="1">
      <formula>P12="Inne?"</formula>
    </cfRule>
  </conditionalFormatting>
  <conditionalFormatting sqref="R12:R15">
    <cfRule type="expression" dxfId="3114" priority="262" stopIfTrue="1">
      <formula>P12="Kier?"</formula>
    </cfRule>
  </conditionalFormatting>
  <conditionalFormatting sqref="Q12:Q15">
    <cfRule type="expression" dxfId="3113" priority="263" stopIfTrue="1">
      <formula>P12="Podst?"</formula>
    </cfRule>
  </conditionalFormatting>
  <conditionalFormatting sqref="S12:S15">
    <cfRule type="expression" dxfId="3112" priority="264" stopIfTrue="1">
      <formula>P12="Inne?"</formula>
    </cfRule>
  </conditionalFormatting>
  <conditionalFormatting sqref="R12:R15">
    <cfRule type="expression" dxfId="3111" priority="265" stopIfTrue="1">
      <formula>P12="Kier?"</formula>
    </cfRule>
  </conditionalFormatting>
  <conditionalFormatting sqref="Q12:Q15">
    <cfRule type="expression" dxfId="3110" priority="266" stopIfTrue="1">
      <formula>P12="Podst?"</formula>
    </cfRule>
  </conditionalFormatting>
  <conditionalFormatting sqref="O13">
    <cfRule type="expression" dxfId="3109" priority="267" stopIfTrue="1">
      <formula>AND(O13="*",L13="obi")</formula>
    </cfRule>
  </conditionalFormatting>
  <conditionalFormatting sqref="S13 S15">
    <cfRule type="expression" dxfId="3108" priority="268" stopIfTrue="1">
      <formula>P13="Inne?"</formula>
    </cfRule>
  </conditionalFormatting>
  <conditionalFormatting sqref="R13 R15">
    <cfRule type="expression" dxfId="3107" priority="269" stopIfTrue="1">
      <formula>P13="Kier?"</formula>
    </cfRule>
  </conditionalFormatting>
  <conditionalFormatting sqref="Q13 Q15">
    <cfRule type="expression" dxfId="3106" priority="270" stopIfTrue="1">
      <formula>P13="Podst?"</formula>
    </cfRule>
  </conditionalFormatting>
  <conditionalFormatting sqref="S13 S15">
    <cfRule type="expression" dxfId="3105" priority="271" stopIfTrue="1">
      <formula>P13="Inne?"</formula>
    </cfRule>
  </conditionalFormatting>
  <conditionalFormatting sqref="R13 R15">
    <cfRule type="expression" dxfId="3104" priority="272" stopIfTrue="1">
      <formula>P13="Kier?"</formula>
    </cfRule>
  </conditionalFormatting>
  <conditionalFormatting sqref="Q13 Q15">
    <cfRule type="expression" dxfId="3103" priority="273" stopIfTrue="1">
      <formula>P13="Podst?"</formula>
    </cfRule>
  </conditionalFormatting>
  <conditionalFormatting sqref="S12 S16">
    <cfRule type="expression" dxfId="3102" priority="274" stopIfTrue="1">
      <formula>P12="Inne?"</formula>
    </cfRule>
  </conditionalFormatting>
  <conditionalFormatting sqref="R12 R16">
    <cfRule type="expression" dxfId="3101" priority="275" stopIfTrue="1">
      <formula>P12="Kier?"</formula>
    </cfRule>
  </conditionalFormatting>
  <conditionalFormatting sqref="Q12 Q16">
    <cfRule type="expression" dxfId="3100" priority="276" stopIfTrue="1">
      <formula>P12="Podst?"</formula>
    </cfRule>
  </conditionalFormatting>
  <conditionalFormatting sqref="S12 S16">
    <cfRule type="expression" dxfId="3099" priority="277" stopIfTrue="1">
      <formula>P12="Inne?"</formula>
    </cfRule>
  </conditionalFormatting>
  <conditionalFormatting sqref="R12 R16">
    <cfRule type="expression" dxfId="3098" priority="278" stopIfTrue="1">
      <formula>P12="Kier?"</formula>
    </cfRule>
  </conditionalFormatting>
  <conditionalFormatting sqref="Q12 Q16">
    <cfRule type="expression" dxfId="3097" priority="279" stopIfTrue="1">
      <formula>P12="Podst?"</formula>
    </cfRule>
  </conditionalFormatting>
  <conditionalFormatting sqref="S12 S16">
    <cfRule type="expression" dxfId="3096" priority="280" stopIfTrue="1">
      <formula>P12="Inne?"</formula>
    </cfRule>
  </conditionalFormatting>
  <conditionalFormatting sqref="R12 R16">
    <cfRule type="expression" dxfId="3095" priority="281" stopIfTrue="1">
      <formula>P12="Kier?"</formula>
    </cfRule>
  </conditionalFormatting>
  <conditionalFormatting sqref="Q12 Q16">
    <cfRule type="expression" dxfId="3094" priority="282" stopIfTrue="1">
      <formula>P12="Podst?"</formula>
    </cfRule>
  </conditionalFormatting>
  <conditionalFormatting sqref="O12">
    <cfRule type="expression" dxfId="3093" priority="283" stopIfTrue="1">
      <formula>AND(O12="*",L12="obi")</formula>
    </cfRule>
  </conditionalFormatting>
  <conditionalFormatting sqref="S12 S16">
    <cfRule type="expression" dxfId="3092" priority="284" stopIfTrue="1">
      <formula>P12="Inne?"</formula>
    </cfRule>
  </conditionalFormatting>
  <conditionalFormatting sqref="R12 R16">
    <cfRule type="expression" dxfId="3091" priority="285" stopIfTrue="1">
      <formula>P12="Kier?"</formula>
    </cfRule>
  </conditionalFormatting>
  <conditionalFormatting sqref="Q12 Q16">
    <cfRule type="expression" dxfId="3090" priority="286" stopIfTrue="1">
      <formula>P12="Podst?"</formula>
    </cfRule>
  </conditionalFormatting>
  <conditionalFormatting sqref="S12 S16">
    <cfRule type="expression" dxfId="3089" priority="287" stopIfTrue="1">
      <formula>P12="Inne?"</formula>
    </cfRule>
  </conditionalFormatting>
  <conditionalFormatting sqref="R12 R16">
    <cfRule type="expression" dxfId="3088" priority="288" stopIfTrue="1">
      <formula>P12="Kier?"</formula>
    </cfRule>
  </conditionalFormatting>
  <conditionalFormatting sqref="Q12 Q16">
    <cfRule type="expression" dxfId="3087" priority="289" stopIfTrue="1">
      <formula>P12="Podst?"</formula>
    </cfRule>
  </conditionalFormatting>
  <conditionalFormatting sqref="S32">
    <cfRule type="expression" dxfId="3086" priority="290" stopIfTrue="1">
      <formula>P32="Inne?"</formula>
    </cfRule>
  </conditionalFormatting>
  <conditionalFormatting sqref="R32">
    <cfRule type="expression" dxfId="3085" priority="291" stopIfTrue="1">
      <formula>P32="Kier?"</formula>
    </cfRule>
  </conditionalFormatting>
  <conditionalFormatting sqref="Q32">
    <cfRule type="expression" dxfId="3084" priority="292" stopIfTrue="1">
      <formula>P32="Podst?"</formula>
    </cfRule>
  </conditionalFormatting>
  <conditionalFormatting sqref="S32">
    <cfRule type="expression" dxfId="3083" priority="293" stopIfTrue="1">
      <formula>P32="Inne?"</formula>
    </cfRule>
  </conditionalFormatting>
  <conditionalFormatting sqref="R32">
    <cfRule type="expression" dxfId="3082" priority="294" stopIfTrue="1">
      <formula>P32="Kier?"</formula>
    </cfRule>
  </conditionalFormatting>
  <conditionalFormatting sqref="Q32">
    <cfRule type="expression" dxfId="3081" priority="295" stopIfTrue="1">
      <formula>P32="Podst?"</formula>
    </cfRule>
  </conditionalFormatting>
  <conditionalFormatting sqref="S32">
    <cfRule type="expression" dxfId="3080" priority="296" stopIfTrue="1">
      <formula>P32="Inne?"</formula>
    </cfRule>
  </conditionalFormatting>
  <conditionalFormatting sqref="R32">
    <cfRule type="expression" dxfId="3079" priority="297" stopIfTrue="1">
      <formula>P32="Kier?"</formula>
    </cfRule>
  </conditionalFormatting>
  <conditionalFormatting sqref="Q32">
    <cfRule type="expression" dxfId="3078" priority="298" stopIfTrue="1">
      <formula>P32="Podst?"</formula>
    </cfRule>
  </conditionalFormatting>
  <conditionalFormatting sqref="O32">
    <cfRule type="expression" dxfId="3077" priority="299" stopIfTrue="1">
      <formula>AND(O32="*",L32="obi")</formula>
    </cfRule>
  </conditionalFormatting>
  <conditionalFormatting sqref="S32">
    <cfRule type="expression" dxfId="3076" priority="300" stopIfTrue="1">
      <formula>P32="Inne?"</formula>
    </cfRule>
  </conditionalFormatting>
  <conditionalFormatting sqref="R32">
    <cfRule type="expression" dxfId="3075" priority="301" stopIfTrue="1">
      <formula>P32="Kier?"</formula>
    </cfRule>
  </conditionalFormatting>
  <conditionalFormatting sqref="Q32">
    <cfRule type="expression" dxfId="3074" priority="302" stopIfTrue="1">
      <formula>P32="Podst?"</formula>
    </cfRule>
  </conditionalFormatting>
  <conditionalFormatting sqref="S32">
    <cfRule type="expression" dxfId="3073" priority="303" stopIfTrue="1">
      <formula>P32="Inne?"</formula>
    </cfRule>
  </conditionalFormatting>
  <conditionalFormatting sqref="R32">
    <cfRule type="expression" dxfId="3072" priority="304" stopIfTrue="1">
      <formula>P32="Kier?"</formula>
    </cfRule>
  </conditionalFormatting>
  <conditionalFormatting sqref="Q32">
    <cfRule type="expression" dxfId="3071" priority="305" stopIfTrue="1">
      <formula>P32="Podst?"</formula>
    </cfRule>
  </conditionalFormatting>
  <conditionalFormatting sqref="S17">
    <cfRule type="expression" dxfId="3070" priority="306" stopIfTrue="1">
      <formula>P17="Inne?"</formula>
    </cfRule>
  </conditionalFormatting>
  <conditionalFormatting sqref="R17">
    <cfRule type="expression" dxfId="3069" priority="307" stopIfTrue="1">
      <formula>P17="Kier?"</formula>
    </cfRule>
  </conditionalFormatting>
  <conditionalFormatting sqref="Q17">
    <cfRule type="expression" dxfId="3068" priority="308" stopIfTrue="1">
      <formula>P17="Podst?"</formula>
    </cfRule>
  </conditionalFormatting>
  <conditionalFormatting sqref="S17">
    <cfRule type="expression" dxfId="3067" priority="309" stopIfTrue="1">
      <formula>P17="Inne?"</formula>
    </cfRule>
  </conditionalFormatting>
  <conditionalFormatting sqref="R17">
    <cfRule type="expression" dxfId="3066" priority="310" stopIfTrue="1">
      <formula>P17="Kier?"</formula>
    </cfRule>
  </conditionalFormatting>
  <conditionalFormatting sqref="Q17">
    <cfRule type="expression" dxfId="3065" priority="311" stopIfTrue="1">
      <formula>P17="Podst?"</formula>
    </cfRule>
  </conditionalFormatting>
  <conditionalFormatting sqref="S17">
    <cfRule type="expression" dxfId="3064" priority="312" stopIfTrue="1">
      <formula>P17="Inne?"</formula>
    </cfRule>
  </conditionalFormatting>
  <conditionalFormatting sqref="R17">
    <cfRule type="expression" dxfId="3063" priority="313" stopIfTrue="1">
      <formula>P17="Kier?"</formula>
    </cfRule>
  </conditionalFormatting>
  <conditionalFormatting sqref="Q17">
    <cfRule type="expression" dxfId="3062" priority="314" stopIfTrue="1">
      <formula>P17="Podst?"</formula>
    </cfRule>
  </conditionalFormatting>
  <conditionalFormatting sqref="S17">
    <cfRule type="expression" dxfId="3061" priority="315" stopIfTrue="1">
      <formula>P17="Inne?"</formula>
    </cfRule>
  </conditionalFormatting>
  <conditionalFormatting sqref="R17">
    <cfRule type="expression" dxfId="3060" priority="316" stopIfTrue="1">
      <formula>P17="Kier?"</formula>
    </cfRule>
  </conditionalFormatting>
  <conditionalFormatting sqref="Q17">
    <cfRule type="expression" dxfId="3059" priority="317" stopIfTrue="1">
      <formula>P17="Podst?"</formula>
    </cfRule>
  </conditionalFormatting>
  <conditionalFormatting sqref="S17">
    <cfRule type="expression" dxfId="3058" priority="318" stopIfTrue="1">
      <formula>P17="Inne?"</formula>
    </cfRule>
  </conditionalFormatting>
  <conditionalFormatting sqref="R17">
    <cfRule type="expression" dxfId="3057" priority="319" stopIfTrue="1">
      <formula>P17="Kier?"</formula>
    </cfRule>
  </conditionalFormatting>
  <conditionalFormatting sqref="Q17">
    <cfRule type="expression" dxfId="3056" priority="320" stopIfTrue="1">
      <formula>P17="Podst?"</formula>
    </cfRule>
  </conditionalFormatting>
  <conditionalFormatting sqref="S17">
    <cfRule type="expression" dxfId="3055" priority="321" stopIfTrue="1">
      <formula>P17="Inne?"</formula>
    </cfRule>
  </conditionalFormatting>
  <conditionalFormatting sqref="R17">
    <cfRule type="expression" dxfId="3054" priority="322" stopIfTrue="1">
      <formula>P17="Kier?"</formula>
    </cfRule>
  </conditionalFormatting>
  <conditionalFormatting sqref="Q17">
    <cfRule type="expression" dxfId="3053" priority="323" stopIfTrue="1">
      <formula>P17="Podst?"</formula>
    </cfRule>
  </conditionalFormatting>
  <conditionalFormatting sqref="O17">
    <cfRule type="expression" dxfId="3052" priority="324" stopIfTrue="1">
      <formula>AND(O17="*",L17="obi")</formula>
    </cfRule>
  </conditionalFormatting>
  <conditionalFormatting sqref="S17">
    <cfRule type="expression" dxfId="3051" priority="325" stopIfTrue="1">
      <formula>P17="Inne?"</formula>
    </cfRule>
  </conditionalFormatting>
  <conditionalFormatting sqref="R17">
    <cfRule type="expression" dxfId="3050" priority="326" stopIfTrue="1">
      <formula>P17="Kier?"</formula>
    </cfRule>
  </conditionalFormatting>
  <conditionalFormatting sqref="Q17">
    <cfRule type="expression" dxfId="3049" priority="327" stopIfTrue="1">
      <formula>P17="Podst?"</formula>
    </cfRule>
  </conditionalFormatting>
  <conditionalFormatting sqref="S17">
    <cfRule type="expression" dxfId="3048" priority="328" stopIfTrue="1">
      <formula>P17="Inne?"</formula>
    </cfRule>
  </conditionalFormatting>
  <conditionalFormatting sqref="R17">
    <cfRule type="expression" dxfId="3047" priority="329" stopIfTrue="1">
      <formula>P17="Kier?"</formula>
    </cfRule>
  </conditionalFormatting>
  <conditionalFormatting sqref="Q17">
    <cfRule type="expression" dxfId="3046" priority="330" stopIfTrue="1">
      <formula>P17="Podst?"</formula>
    </cfRule>
  </conditionalFormatting>
  <conditionalFormatting sqref="S16 S18">
    <cfRule type="expression" dxfId="3045" priority="331" stopIfTrue="1">
      <formula>P16="Inne?"</formula>
    </cfRule>
  </conditionalFormatting>
  <conditionalFormatting sqref="R16 R18">
    <cfRule type="expression" dxfId="3044" priority="332" stopIfTrue="1">
      <formula>P16="Kier?"</formula>
    </cfRule>
  </conditionalFormatting>
  <conditionalFormatting sqref="Q16 Q18">
    <cfRule type="expression" dxfId="3043" priority="333" stopIfTrue="1">
      <formula>P16="Podst?"</formula>
    </cfRule>
  </conditionalFormatting>
  <conditionalFormatting sqref="S16 S18">
    <cfRule type="expression" dxfId="3042" priority="334" stopIfTrue="1">
      <formula>P16="Inne?"</formula>
    </cfRule>
  </conditionalFormatting>
  <conditionalFormatting sqref="R16 R18">
    <cfRule type="expression" dxfId="3041" priority="335" stopIfTrue="1">
      <formula>P16="Kier?"</formula>
    </cfRule>
  </conditionalFormatting>
  <conditionalFormatting sqref="Q16 Q18">
    <cfRule type="expression" dxfId="3040" priority="336" stopIfTrue="1">
      <formula>P16="Podst?"</formula>
    </cfRule>
  </conditionalFormatting>
  <conditionalFormatting sqref="S16 S18">
    <cfRule type="expression" dxfId="3039" priority="337" stopIfTrue="1">
      <formula>P16="Inne?"</formula>
    </cfRule>
  </conditionalFormatting>
  <conditionalFormatting sqref="R16 R18">
    <cfRule type="expression" dxfId="3038" priority="338" stopIfTrue="1">
      <formula>P16="Kier?"</formula>
    </cfRule>
  </conditionalFormatting>
  <conditionalFormatting sqref="Q16 Q18">
    <cfRule type="expression" dxfId="3037" priority="339" stopIfTrue="1">
      <formula>P16="Podst?"</formula>
    </cfRule>
  </conditionalFormatting>
  <conditionalFormatting sqref="O16">
    <cfRule type="expression" dxfId="3036" priority="340" stopIfTrue="1">
      <formula>AND(O16="*",L16="obi")</formula>
    </cfRule>
  </conditionalFormatting>
  <conditionalFormatting sqref="S16 S18">
    <cfRule type="expression" dxfId="3035" priority="341" stopIfTrue="1">
      <formula>P16="Inne?"</formula>
    </cfRule>
  </conditionalFormatting>
  <conditionalFormatting sqref="R16 R18">
    <cfRule type="expression" dxfId="3034" priority="342" stopIfTrue="1">
      <formula>P16="Kier?"</formula>
    </cfRule>
  </conditionalFormatting>
  <conditionalFormatting sqref="Q16 Q18">
    <cfRule type="expression" dxfId="3033" priority="343" stopIfTrue="1">
      <formula>P16="Podst?"</formula>
    </cfRule>
  </conditionalFormatting>
  <conditionalFormatting sqref="S16 S18">
    <cfRule type="expression" dxfId="3032" priority="344" stopIfTrue="1">
      <formula>P16="Inne?"</formula>
    </cfRule>
  </conditionalFormatting>
  <conditionalFormatting sqref="R16 R18">
    <cfRule type="expression" dxfId="3031" priority="345" stopIfTrue="1">
      <formula>P16="Kier?"</formula>
    </cfRule>
  </conditionalFormatting>
  <conditionalFormatting sqref="Q16 Q18">
    <cfRule type="expression" dxfId="3030" priority="346" stopIfTrue="1">
      <formula>P16="Podst?"</formula>
    </cfRule>
  </conditionalFormatting>
  <conditionalFormatting sqref="S18:S19">
    <cfRule type="expression" dxfId="3029" priority="347" stopIfTrue="1">
      <formula>P18="Inne?"</formula>
    </cfRule>
  </conditionalFormatting>
  <conditionalFormatting sqref="R18:R19">
    <cfRule type="expression" dxfId="3028" priority="348" stopIfTrue="1">
      <formula>P18="Kier?"</formula>
    </cfRule>
  </conditionalFormatting>
  <conditionalFormatting sqref="Q18:Q19">
    <cfRule type="expression" dxfId="3027" priority="349" stopIfTrue="1">
      <formula>P18="Podst?"</formula>
    </cfRule>
  </conditionalFormatting>
  <conditionalFormatting sqref="S18:S19">
    <cfRule type="expression" dxfId="3026" priority="350" stopIfTrue="1">
      <formula>P18="Inne?"</formula>
    </cfRule>
  </conditionalFormatting>
  <conditionalFormatting sqref="R18:R19">
    <cfRule type="expression" dxfId="3025" priority="351" stopIfTrue="1">
      <formula>P18="Kier?"</formula>
    </cfRule>
  </conditionalFormatting>
  <conditionalFormatting sqref="Q18:Q19">
    <cfRule type="expression" dxfId="3024" priority="352" stopIfTrue="1">
      <formula>P18="Podst?"</formula>
    </cfRule>
  </conditionalFormatting>
  <conditionalFormatting sqref="S18:S19">
    <cfRule type="expression" dxfId="3023" priority="353" stopIfTrue="1">
      <formula>P18="Inne?"</formula>
    </cfRule>
  </conditionalFormatting>
  <conditionalFormatting sqref="Q18:Q19">
    <cfRule type="expression" dxfId="3022" priority="354" stopIfTrue="1">
      <formula>P18="Podst?"</formula>
    </cfRule>
  </conditionalFormatting>
  <conditionalFormatting sqref="R18:R19">
    <cfRule type="expression" dxfId="3021" priority="355" stopIfTrue="1">
      <formula>P18="Kier?"</formula>
    </cfRule>
  </conditionalFormatting>
  <conditionalFormatting sqref="R18:R19">
    <cfRule type="expression" dxfId="3020" priority="356" stopIfTrue="1">
      <formula>P18="Kier?"</formula>
    </cfRule>
  </conditionalFormatting>
  <conditionalFormatting sqref="S18:S19">
    <cfRule type="expression" dxfId="3019" priority="357" stopIfTrue="1">
      <formula>P18="Inne?"</formula>
    </cfRule>
  </conditionalFormatting>
  <conditionalFormatting sqref="R18:R19">
    <cfRule type="expression" dxfId="3018" priority="358" stopIfTrue="1">
      <formula>P18="Kier?"</formula>
    </cfRule>
  </conditionalFormatting>
  <conditionalFormatting sqref="Q18:Q19">
    <cfRule type="expression" dxfId="3017" priority="359" stopIfTrue="1">
      <formula>P18="Podst?"</formula>
    </cfRule>
  </conditionalFormatting>
  <conditionalFormatting sqref="S18:S19">
    <cfRule type="expression" dxfId="3016" priority="360" stopIfTrue="1">
      <formula>P18="Inne?"</formula>
    </cfRule>
  </conditionalFormatting>
  <conditionalFormatting sqref="R18:R19">
    <cfRule type="expression" dxfId="3015" priority="361" stopIfTrue="1">
      <formula>P18="Kier?"</formula>
    </cfRule>
  </conditionalFormatting>
  <conditionalFormatting sqref="Q18:Q19">
    <cfRule type="expression" dxfId="3014" priority="362" stopIfTrue="1">
      <formula>P18="Podst?"</formula>
    </cfRule>
  </conditionalFormatting>
  <conditionalFormatting sqref="Q18:Q19">
    <cfRule type="expression" dxfId="3013" priority="363" stopIfTrue="1">
      <formula>#REF!="Podst?"</formula>
    </cfRule>
  </conditionalFormatting>
  <conditionalFormatting sqref="R18:R19">
    <cfRule type="expression" dxfId="3012" priority="364" stopIfTrue="1">
      <formula>#REF!="Kier?"</formula>
    </cfRule>
  </conditionalFormatting>
  <conditionalFormatting sqref="S18:S19">
    <cfRule type="expression" dxfId="3011" priority="365" stopIfTrue="1">
      <formula>#REF!="Inne?"</formula>
    </cfRule>
  </conditionalFormatting>
  <conditionalFormatting sqref="S18:S19">
    <cfRule type="expression" dxfId="3010" priority="366" stopIfTrue="1">
      <formula>P18="Inne?"</formula>
    </cfRule>
  </conditionalFormatting>
  <conditionalFormatting sqref="R18:R19">
    <cfRule type="expression" dxfId="3009" priority="367" stopIfTrue="1">
      <formula>P18="Kier?"</formula>
    </cfRule>
  </conditionalFormatting>
  <conditionalFormatting sqref="Q18:Q19">
    <cfRule type="expression" dxfId="3008" priority="368" stopIfTrue="1">
      <formula>P18="Podst?"</formula>
    </cfRule>
  </conditionalFormatting>
  <conditionalFormatting sqref="S18:S19">
    <cfRule type="expression" dxfId="3007" priority="369" stopIfTrue="1">
      <formula>P18="Inne?"</formula>
    </cfRule>
  </conditionalFormatting>
  <conditionalFormatting sqref="R18:R19">
    <cfRule type="expression" dxfId="3006" priority="370" stopIfTrue="1">
      <formula>P18="Kier?"</formula>
    </cfRule>
  </conditionalFormatting>
  <conditionalFormatting sqref="Q18:Q19">
    <cfRule type="expression" dxfId="3005" priority="371" stopIfTrue="1">
      <formula>P18="Podst?"</formula>
    </cfRule>
  </conditionalFormatting>
  <conditionalFormatting sqref="S18:S19">
    <cfRule type="expression" dxfId="3004" priority="372" stopIfTrue="1">
      <formula>P18="Inne?"</formula>
    </cfRule>
  </conditionalFormatting>
  <conditionalFormatting sqref="R18:R19">
    <cfRule type="expression" dxfId="3003" priority="373" stopIfTrue="1">
      <formula>P18="Kier?"</formula>
    </cfRule>
  </conditionalFormatting>
  <conditionalFormatting sqref="Q18:Q19">
    <cfRule type="expression" dxfId="3002" priority="374" stopIfTrue="1">
      <formula>P18="Podst?"</formula>
    </cfRule>
  </conditionalFormatting>
  <conditionalFormatting sqref="S18:S19">
    <cfRule type="expression" dxfId="3001" priority="375" stopIfTrue="1">
      <formula>P18="Inne?"</formula>
    </cfRule>
  </conditionalFormatting>
  <conditionalFormatting sqref="R18:R19">
    <cfRule type="expression" dxfId="3000" priority="376" stopIfTrue="1">
      <formula>P18="Kier?"</formula>
    </cfRule>
  </conditionalFormatting>
  <conditionalFormatting sqref="Q18:Q19">
    <cfRule type="expression" dxfId="2999" priority="377" stopIfTrue="1">
      <formula>P18="Podst?"</formula>
    </cfRule>
  </conditionalFormatting>
  <conditionalFormatting sqref="O19">
    <cfRule type="expression" dxfId="2998" priority="378" stopIfTrue="1">
      <formula>AND(O19="*",L19="obi")</formula>
    </cfRule>
  </conditionalFormatting>
  <conditionalFormatting sqref="S18:S19">
    <cfRule type="expression" dxfId="2997" priority="379" stopIfTrue="1">
      <formula>P18="Inne?"</formula>
    </cfRule>
  </conditionalFormatting>
  <conditionalFormatting sqref="R18:R19">
    <cfRule type="expression" dxfId="2996" priority="380" stopIfTrue="1">
      <formula>P18="Kier?"</formula>
    </cfRule>
  </conditionalFormatting>
  <conditionalFormatting sqref="Q18:Q19">
    <cfRule type="expression" dxfId="2995" priority="381" stopIfTrue="1">
      <formula>P18="Podst?"</formula>
    </cfRule>
  </conditionalFormatting>
  <conditionalFormatting sqref="S18:S19">
    <cfRule type="expression" dxfId="2994" priority="382" stopIfTrue="1">
      <formula>P18="Inne?"</formula>
    </cfRule>
  </conditionalFormatting>
  <conditionalFormatting sqref="R18:R19">
    <cfRule type="expression" dxfId="2993" priority="383" stopIfTrue="1">
      <formula>P18="Kier?"</formula>
    </cfRule>
  </conditionalFormatting>
  <conditionalFormatting sqref="Q18:Q19">
    <cfRule type="expression" dxfId="2992" priority="384" stopIfTrue="1">
      <formula>P18="Podst?"</formula>
    </cfRule>
  </conditionalFormatting>
  <conditionalFormatting sqref="S68">
    <cfRule type="expression" dxfId="2991" priority="385" stopIfTrue="1">
      <formula>P68="Inne?"</formula>
    </cfRule>
  </conditionalFormatting>
  <conditionalFormatting sqref="R68">
    <cfRule type="expression" dxfId="2990" priority="386" stopIfTrue="1">
      <formula>P68="Kier?"</formula>
    </cfRule>
  </conditionalFormatting>
  <conditionalFormatting sqref="Q68">
    <cfRule type="expression" dxfId="2989" priority="387" stopIfTrue="1">
      <formula>P68="Podst?"</formula>
    </cfRule>
  </conditionalFormatting>
  <conditionalFormatting sqref="S68">
    <cfRule type="expression" dxfId="2988" priority="388" stopIfTrue="1">
      <formula>P68="Inne?"</formula>
    </cfRule>
  </conditionalFormatting>
  <conditionalFormatting sqref="R68">
    <cfRule type="expression" dxfId="2987" priority="389" stopIfTrue="1">
      <formula>P68="Kier?"</formula>
    </cfRule>
  </conditionalFormatting>
  <conditionalFormatting sqref="Q68">
    <cfRule type="expression" dxfId="2986" priority="390" stopIfTrue="1">
      <formula>P68="Podst?"</formula>
    </cfRule>
  </conditionalFormatting>
  <conditionalFormatting sqref="S68">
    <cfRule type="expression" dxfId="2985" priority="391" stopIfTrue="1">
      <formula>P68="Inne?"</formula>
    </cfRule>
  </conditionalFormatting>
  <conditionalFormatting sqref="R68">
    <cfRule type="expression" dxfId="2984" priority="392" stopIfTrue="1">
      <formula>P68="Kier?"</formula>
    </cfRule>
  </conditionalFormatting>
  <conditionalFormatting sqref="Q68">
    <cfRule type="expression" dxfId="2983" priority="393" stopIfTrue="1">
      <formula>P68="Podst?"</formula>
    </cfRule>
  </conditionalFormatting>
  <conditionalFormatting sqref="S68">
    <cfRule type="expression" dxfId="2982" priority="394" stopIfTrue="1">
      <formula>P68="Inne?"</formula>
    </cfRule>
  </conditionalFormatting>
  <conditionalFormatting sqref="R68">
    <cfRule type="expression" dxfId="2981" priority="395" stopIfTrue="1">
      <formula>P68="Kier?"</formula>
    </cfRule>
  </conditionalFormatting>
  <conditionalFormatting sqref="Q68">
    <cfRule type="expression" dxfId="2980" priority="396" stopIfTrue="1">
      <formula>P68="Podst?"</formula>
    </cfRule>
  </conditionalFormatting>
  <conditionalFormatting sqref="S68">
    <cfRule type="expression" dxfId="2979" priority="397" stopIfTrue="1">
      <formula>P68="Inne?"</formula>
    </cfRule>
  </conditionalFormatting>
  <conditionalFormatting sqref="R68">
    <cfRule type="expression" dxfId="2978" priority="398" stopIfTrue="1">
      <formula>P68="Kier?"</formula>
    </cfRule>
  </conditionalFormatting>
  <conditionalFormatting sqref="Q68">
    <cfRule type="expression" dxfId="2977" priority="399" stopIfTrue="1">
      <formula>P68="Podst?"</formula>
    </cfRule>
  </conditionalFormatting>
  <conditionalFormatting sqref="O68">
    <cfRule type="expression" dxfId="2976" priority="400" stopIfTrue="1">
      <formula>AND(O68="*",L68="obi")</formula>
    </cfRule>
  </conditionalFormatting>
  <conditionalFormatting sqref="S68">
    <cfRule type="expression" dxfId="2975" priority="401" stopIfTrue="1">
      <formula>P68="Inne?"</formula>
    </cfRule>
  </conditionalFormatting>
  <conditionalFormatting sqref="R68">
    <cfRule type="expression" dxfId="2974" priority="402" stopIfTrue="1">
      <formula>P68="Kier?"</formula>
    </cfRule>
  </conditionalFormatting>
  <conditionalFormatting sqref="Q68">
    <cfRule type="expression" dxfId="2973" priority="403" stopIfTrue="1">
      <formula>P68="Podst?"</formula>
    </cfRule>
  </conditionalFormatting>
  <conditionalFormatting sqref="S68">
    <cfRule type="expression" dxfId="2972" priority="404" stopIfTrue="1">
      <formula>P68="Inne?"</formula>
    </cfRule>
  </conditionalFormatting>
  <conditionalFormatting sqref="R68">
    <cfRule type="expression" dxfId="2971" priority="405" stopIfTrue="1">
      <formula>P68="Kier?"</formula>
    </cfRule>
  </conditionalFormatting>
  <conditionalFormatting sqref="Q68">
    <cfRule type="expression" dxfId="2970" priority="406" stopIfTrue="1">
      <formula>P68="Podst?"</formula>
    </cfRule>
  </conditionalFormatting>
  <conditionalFormatting sqref="S28">
    <cfRule type="expression" dxfId="2969" priority="407" stopIfTrue="1">
      <formula>P28="Inne?"</formula>
    </cfRule>
  </conditionalFormatting>
  <conditionalFormatting sqref="R28">
    <cfRule type="expression" dxfId="2968" priority="408" stopIfTrue="1">
      <formula>P28="Kier?"</formula>
    </cfRule>
  </conditionalFormatting>
  <conditionalFormatting sqref="Q28">
    <cfRule type="expression" dxfId="2967" priority="409" stopIfTrue="1">
      <formula>P28="Podst?"</formula>
    </cfRule>
  </conditionalFormatting>
  <conditionalFormatting sqref="S28">
    <cfRule type="expression" dxfId="2966" priority="410" stopIfTrue="1">
      <formula>P28="Inne?"</formula>
    </cfRule>
  </conditionalFormatting>
  <conditionalFormatting sqref="R28">
    <cfRule type="expression" dxfId="2965" priority="411" stopIfTrue="1">
      <formula>P28="Kier?"</formula>
    </cfRule>
  </conditionalFormatting>
  <conditionalFormatting sqref="Q28">
    <cfRule type="expression" dxfId="2964" priority="412" stopIfTrue="1">
      <formula>P28="Podst?"</formula>
    </cfRule>
  </conditionalFormatting>
  <conditionalFormatting sqref="S28">
    <cfRule type="expression" dxfId="2963" priority="413" stopIfTrue="1">
      <formula>P28="Inne?"</formula>
    </cfRule>
  </conditionalFormatting>
  <conditionalFormatting sqref="R28">
    <cfRule type="expression" dxfId="2962" priority="414" stopIfTrue="1">
      <formula>P28="Kier?"</formula>
    </cfRule>
  </conditionalFormatting>
  <conditionalFormatting sqref="Q28">
    <cfRule type="expression" dxfId="2961" priority="415" stopIfTrue="1">
      <formula>P28="Podst?"</formula>
    </cfRule>
  </conditionalFormatting>
  <conditionalFormatting sqref="O28">
    <cfRule type="expression" dxfId="2960" priority="416" stopIfTrue="1">
      <formula>AND(O28="*",L28="obi")</formula>
    </cfRule>
  </conditionalFormatting>
  <conditionalFormatting sqref="S28">
    <cfRule type="expression" dxfId="2959" priority="417" stopIfTrue="1">
      <formula>P28="Inne?"</formula>
    </cfRule>
  </conditionalFormatting>
  <conditionalFormatting sqref="R28">
    <cfRule type="expression" dxfId="2958" priority="418" stopIfTrue="1">
      <formula>P28="Kier?"</formula>
    </cfRule>
  </conditionalFormatting>
  <conditionalFormatting sqref="Q28">
    <cfRule type="expression" dxfId="2957" priority="419" stopIfTrue="1">
      <formula>P28="Podst?"</formula>
    </cfRule>
  </conditionalFormatting>
  <conditionalFormatting sqref="S28">
    <cfRule type="expression" dxfId="2956" priority="420" stopIfTrue="1">
      <formula>P28="Inne?"</formula>
    </cfRule>
  </conditionalFormatting>
  <conditionalFormatting sqref="R28">
    <cfRule type="expression" dxfId="2955" priority="421" stopIfTrue="1">
      <formula>P28="Kier?"</formula>
    </cfRule>
  </conditionalFormatting>
  <conditionalFormatting sqref="Q28">
    <cfRule type="expression" dxfId="2954" priority="422" stopIfTrue="1">
      <formula>P28="Podst?"</formula>
    </cfRule>
  </conditionalFormatting>
  <conditionalFormatting sqref="S26">
    <cfRule type="expression" dxfId="2953" priority="423" stopIfTrue="1">
      <formula>P26="Inne?"</formula>
    </cfRule>
  </conditionalFormatting>
  <conditionalFormatting sqref="R26">
    <cfRule type="expression" dxfId="2952" priority="424" stopIfTrue="1">
      <formula>P26="Kier?"</formula>
    </cfRule>
  </conditionalFormatting>
  <conditionalFormatting sqref="Q26">
    <cfRule type="expression" dxfId="2951" priority="425" stopIfTrue="1">
      <formula>P26="Podst?"</formula>
    </cfRule>
  </conditionalFormatting>
  <conditionalFormatting sqref="S26">
    <cfRule type="expression" dxfId="2950" priority="426" stopIfTrue="1">
      <formula>P26="Inne?"</formula>
    </cfRule>
  </conditionalFormatting>
  <conditionalFormatting sqref="R26">
    <cfRule type="expression" dxfId="2949" priority="427" stopIfTrue="1">
      <formula>P26="Kier?"</formula>
    </cfRule>
  </conditionalFormatting>
  <conditionalFormatting sqref="Q26">
    <cfRule type="expression" dxfId="2948" priority="428" stopIfTrue="1">
      <formula>P26="Podst?"</formula>
    </cfRule>
  </conditionalFormatting>
  <conditionalFormatting sqref="S26">
    <cfRule type="expression" dxfId="2947" priority="429" stopIfTrue="1">
      <formula>P26="Inne?"</formula>
    </cfRule>
  </conditionalFormatting>
  <conditionalFormatting sqref="R26">
    <cfRule type="expression" dxfId="2946" priority="430" stopIfTrue="1">
      <formula>P26="Kier?"</formula>
    </cfRule>
  </conditionalFormatting>
  <conditionalFormatting sqref="Q26">
    <cfRule type="expression" dxfId="2945" priority="431" stopIfTrue="1">
      <formula>P26="Podst?"</formula>
    </cfRule>
  </conditionalFormatting>
  <conditionalFormatting sqref="S26">
    <cfRule type="expression" dxfId="2944" priority="432" stopIfTrue="1">
      <formula>P26="Inne?"</formula>
    </cfRule>
  </conditionalFormatting>
  <conditionalFormatting sqref="R26">
    <cfRule type="expression" dxfId="2943" priority="433" stopIfTrue="1">
      <formula>P26="Kier?"</formula>
    </cfRule>
  </conditionalFormatting>
  <conditionalFormatting sqref="Q26">
    <cfRule type="expression" dxfId="2942" priority="434" stopIfTrue="1">
      <formula>P26="Podst?"</formula>
    </cfRule>
  </conditionalFormatting>
  <conditionalFormatting sqref="S26">
    <cfRule type="expression" dxfId="2941" priority="435" stopIfTrue="1">
      <formula>P26="Inne?"</formula>
    </cfRule>
  </conditionalFormatting>
  <conditionalFormatting sqref="R26">
    <cfRule type="expression" dxfId="2940" priority="436" stopIfTrue="1">
      <formula>P26="Kier?"</formula>
    </cfRule>
  </conditionalFormatting>
  <conditionalFormatting sqref="Q26">
    <cfRule type="expression" dxfId="2939" priority="437" stopIfTrue="1">
      <formula>P26="Podst?"</formula>
    </cfRule>
  </conditionalFormatting>
  <conditionalFormatting sqref="O26">
    <cfRule type="expression" dxfId="2938" priority="438" stopIfTrue="1">
      <formula>AND(O26="*",L26="obi")</formula>
    </cfRule>
  </conditionalFormatting>
  <conditionalFormatting sqref="S26">
    <cfRule type="expression" dxfId="2937" priority="439" stopIfTrue="1">
      <formula>P26="Inne?"</formula>
    </cfRule>
  </conditionalFormatting>
  <conditionalFormatting sqref="R26">
    <cfRule type="expression" dxfId="2936" priority="440" stopIfTrue="1">
      <formula>P26="Kier?"</formula>
    </cfRule>
  </conditionalFormatting>
  <conditionalFormatting sqref="Q26">
    <cfRule type="expression" dxfId="2935" priority="441" stopIfTrue="1">
      <formula>P26="Podst?"</formula>
    </cfRule>
  </conditionalFormatting>
  <conditionalFormatting sqref="S26">
    <cfRule type="expression" dxfId="2934" priority="442" stopIfTrue="1">
      <formula>P26="Inne?"</formula>
    </cfRule>
  </conditionalFormatting>
  <conditionalFormatting sqref="R26">
    <cfRule type="expression" dxfId="2933" priority="443" stopIfTrue="1">
      <formula>P26="Kier?"</formula>
    </cfRule>
  </conditionalFormatting>
  <conditionalFormatting sqref="Q26">
    <cfRule type="expression" dxfId="2932" priority="444" stopIfTrue="1">
      <formula>P26="Podst?"</formula>
    </cfRule>
  </conditionalFormatting>
  <conditionalFormatting sqref="S27">
    <cfRule type="expression" dxfId="2931" priority="445" stopIfTrue="1">
      <formula>P27="Inne?"</formula>
    </cfRule>
  </conditionalFormatting>
  <conditionalFormatting sqref="R27">
    <cfRule type="expression" dxfId="2930" priority="446" stopIfTrue="1">
      <formula>P27="Kier?"</formula>
    </cfRule>
  </conditionalFormatting>
  <conditionalFormatting sqref="Q27">
    <cfRule type="expression" dxfId="2929" priority="447" stopIfTrue="1">
      <formula>P27="Podst?"</formula>
    </cfRule>
  </conditionalFormatting>
  <conditionalFormatting sqref="Q27">
    <cfRule type="expression" dxfId="2928" priority="448" stopIfTrue="1">
      <formula>P27="Podst?"</formula>
    </cfRule>
  </conditionalFormatting>
  <conditionalFormatting sqref="S27">
    <cfRule type="expression" dxfId="2927" priority="449" stopIfTrue="1">
      <formula>P27="Inne?"</formula>
    </cfRule>
  </conditionalFormatting>
  <conditionalFormatting sqref="R27">
    <cfRule type="expression" dxfId="2926" priority="450" stopIfTrue="1">
      <formula>P27="Kier?"</formula>
    </cfRule>
  </conditionalFormatting>
  <conditionalFormatting sqref="S27">
    <cfRule type="expression" dxfId="2925" priority="451" stopIfTrue="1">
      <formula>P27="Inne?"</formula>
    </cfRule>
  </conditionalFormatting>
  <conditionalFormatting sqref="R27">
    <cfRule type="expression" dxfId="2924" priority="452" stopIfTrue="1">
      <formula>P27="Kier?"</formula>
    </cfRule>
  </conditionalFormatting>
  <conditionalFormatting sqref="Q27">
    <cfRule type="expression" dxfId="2923" priority="453" stopIfTrue="1">
      <formula>P27="Podst?"</formula>
    </cfRule>
  </conditionalFormatting>
  <conditionalFormatting sqref="S27">
    <cfRule type="expression" dxfId="2922" priority="454" stopIfTrue="1">
      <formula>P27="Inne?"</formula>
    </cfRule>
  </conditionalFormatting>
  <conditionalFormatting sqref="Q27">
    <cfRule type="expression" dxfId="2921" priority="455" stopIfTrue="1">
      <formula>P27="Podst?"</formula>
    </cfRule>
  </conditionalFormatting>
  <conditionalFormatting sqref="R27">
    <cfRule type="expression" dxfId="2920" priority="456" stopIfTrue="1">
      <formula>P27="Kier?"</formula>
    </cfRule>
  </conditionalFormatting>
  <conditionalFormatting sqref="R27">
    <cfRule type="expression" dxfId="2919" priority="457" stopIfTrue="1">
      <formula>P27="Kier?"</formula>
    </cfRule>
  </conditionalFormatting>
  <conditionalFormatting sqref="S27">
    <cfRule type="expression" dxfId="2918" priority="458" stopIfTrue="1">
      <formula>P27="Inne?"</formula>
    </cfRule>
  </conditionalFormatting>
  <conditionalFormatting sqref="R27">
    <cfRule type="expression" dxfId="2917" priority="459" stopIfTrue="1">
      <formula>P27="Kier?"</formula>
    </cfRule>
  </conditionalFormatting>
  <conditionalFormatting sqref="Q27">
    <cfRule type="expression" dxfId="2916" priority="460" stopIfTrue="1">
      <formula>P27="Podst?"</formula>
    </cfRule>
  </conditionalFormatting>
  <conditionalFormatting sqref="S27">
    <cfRule type="expression" dxfId="2915" priority="461" stopIfTrue="1">
      <formula>P27="Inne?"</formula>
    </cfRule>
  </conditionalFormatting>
  <conditionalFormatting sqref="R27">
    <cfRule type="expression" dxfId="2914" priority="462" stopIfTrue="1">
      <formula>P27="Kier?"</formula>
    </cfRule>
  </conditionalFormatting>
  <conditionalFormatting sqref="Q27">
    <cfRule type="expression" dxfId="2913" priority="463" stopIfTrue="1">
      <formula>P27="Podst?"</formula>
    </cfRule>
  </conditionalFormatting>
  <conditionalFormatting sqref="S27">
    <cfRule type="expression" dxfId="2912" priority="464" stopIfTrue="1">
      <formula>P27="Inne?"</formula>
    </cfRule>
  </conditionalFormatting>
  <conditionalFormatting sqref="R27">
    <cfRule type="expression" dxfId="2911" priority="465" stopIfTrue="1">
      <formula>P27="Kier?"</formula>
    </cfRule>
  </conditionalFormatting>
  <conditionalFormatting sqref="Q27">
    <cfRule type="expression" dxfId="2910" priority="466" stopIfTrue="1">
      <formula>P27="Podst?"</formula>
    </cfRule>
  </conditionalFormatting>
  <conditionalFormatting sqref="S27">
    <cfRule type="expression" dxfId="2909" priority="467" stopIfTrue="1">
      <formula>P27="Inne?"</formula>
    </cfRule>
  </conditionalFormatting>
  <conditionalFormatting sqref="R27">
    <cfRule type="expression" dxfId="2908" priority="468" stopIfTrue="1">
      <formula>P27="Kier?"</formula>
    </cfRule>
  </conditionalFormatting>
  <conditionalFormatting sqref="Q27">
    <cfRule type="expression" dxfId="2907" priority="469" stopIfTrue="1">
      <formula>P27="Podst?"</formula>
    </cfRule>
  </conditionalFormatting>
  <conditionalFormatting sqref="S27">
    <cfRule type="expression" dxfId="2906" priority="470" stopIfTrue="1">
      <formula>P27="Inne?"</formula>
    </cfRule>
  </conditionalFormatting>
  <conditionalFormatting sqref="R27">
    <cfRule type="expression" dxfId="2905" priority="471" stopIfTrue="1">
      <formula>P27="Kier?"</formula>
    </cfRule>
  </conditionalFormatting>
  <conditionalFormatting sqref="Q27">
    <cfRule type="expression" dxfId="2904" priority="472" stopIfTrue="1">
      <formula>P27="Podst?"</formula>
    </cfRule>
  </conditionalFormatting>
  <conditionalFormatting sqref="O27">
    <cfRule type="expression" dxfId="2903" priority="473" stopIfTrue="1">
      <formula>AND(O27="*",L27="obi")</formula>
    </cfRule>
  </conditionalFormatting>
  <conditionalFormatting sqref="S27">
    <cfRule type="expression" dxfId="2902" priority="474" stopIfTrue="1">
      <formula>P27="Inne?"</formula>
    </cfRule>
  </conditionalFormatting>
  <conditionalFormatting sqref="R27">
    <cfRule type="expression" dxfId="2901" priority="475" stopIfTrue="1">
      <formula>P27="Kier?"</formula>
    </cfRule>
  </conditionalFormatting>
  <conditionalFormatting sqref="Q27">
    <cfRule type="expression" dxfId="2900" priority="476" stopIfTrue="1">
      <formula>P27="Podst?"</formula>
    </cfRule>
  </conditionalFormatting>
  <conditionalFormatting sqref="S27">
    <cfRule type="expression" dxfId="2899" priority="477" stopIfTrue="1">
      <formula>P27="Inne?"</formula>
    </cfRule>
  </conditionalFormatting>
  <conditionalFormatting sqref="R27">
    <cfRule type="expression" dxfId="2898" priority="478" stopIfTrue="1">
      <formula>P27="Kier?"</formula>
    </cfRule>
  </conditionalFormatting>
  <conditionalFormatting sqref="Q27">
    <cfRule type="expression" dxfId="2897" priority="479" stopIfTrue="1">
      <formula>P27="Podst?"</formula>
    </cfRule>
  </conditionalFormatting>
  <conditionalFormatting sqref="S31">
    <cfRule type="expression" dxfId="2896" priority="480" stopIfTrue="1">
      <formula>P31="Inne?"</formula>
    </cfRule>
  </conditionalFormatting>
  <conditionalFormatting sqref="R31">
    <cfRule type="expression" dxfId="2895" priority="481" stopIfTrue="1">
      <formula>P31="Kier?"</formula>
    </cfRule>
  </conditionalFormatting>
  <conditionalFormatting sqref="Q31">
    <cfRule type="expression" dxfId="2894" priority="482" stopIfTrue="1">
      <formula>P31="Podst?"</formula>
    </cfRule>
  </conditionalFormatting>
  <conditionalFormatting sqref="S31">
    <cfRule type="expression" dxfId="2893" priority="483" stopIfTrue="1">
      <formula>P31="Inne?"</formula>
    </cfRule>
  </conditionalFormatting>
  <conditionalFormatting sqref="R31">
    <cfRule type="expression" dxfId="2892" priority="484" stopIfTrue="1">
      <formula>P31="Kier?"</formula>
    </cfRule>
  </conditionalFormatting>
  <conditionalFormatting sqref="Q31">
    <cfRule type="expression" dxfId="2891" priority="485" stopIfTrue="1">
      <formula>P31="Podst?"</formula>
    </cfRule>
  </conditionalFormatting>
  <conditionalFormatting sqref="S31">
    <cfRule type="expression" dxfId="2890" priority="486" stopIfTrue="1">
      <formula>P31="Inne?"</formula>
    </cfRule>
  </conditionalFormatting>
  <conditionalFormatting sqref="Q31">
    <cfRule type="expression" dxfId="2889" priority="487" stopIfTrue="1">
      <formula>P31="Podst?"</formula>
    </cfRule>
  </conditionalFormatting>
  <conditionalFormatting sqref="R31">
    <cfRule type="expression" dxfId="2888" priority="488" stopIfTrue="1">
      <formula>P31="Kier?"</formula>
    </cfRule>
  </conditionalFormatting>
  <conditionalFormatting sqref="R31">
    <cfRule type="expression" dxfId="2887" priority="489" stopIfTrue="1">
      <formula>P31="Kier?"</formula>
    </cfRule>
  </conditionalFormatting>
  <conditionalFormatting sqref="S31">
    <cfRule type="expression" dxfId="2886" priority="490" stopIfTrue="1">
      <formula>P31="Inne?"</formula>
    </cfRule>
  </conditionalFormatting>
  <conditionalFormatting sqref="R31">
    <cfRule type="expression" dxfId="2885" priority="491" stopIfTrue="1">
      <formula>P31="Kier?"</formula>
    </cfRule>
  </conditionalFormatting>
  <conditionalFormatting sqref="Q31">
    <cfRule type="expression" dxfId="2884" priority="492" stopIfTrue="1">
      <formula>P31="Podst?"</formula>
    </cfRule>
  </conditionalFormatting>
  <conditionalFormatting sqref="S31">
    <cfRule type="expression" dxfId="2883" priority="493" stopIfTrue="1">
      <formula>P31="Inne?"</formula>
    </cfRule>
  </conditionalFormatting>
  <conditionalFormatting sqref="R31">
    <cfRule type="expression" dxfId="2882" priority="494" stopIfTrue="1">
      <formula>P31="Kier?"</formula>
    </cfRule>
  </conditionalFormatting>
  <conditionalFormatting sqref="Q31">
    <cfRule type="expression" dxfId="2881" priority="495" stopIfTrue="1">
      <formula>P31="Podst?"</formula>
    </cfRule>
  </conditionalFormatting>
  <conditionalFormatting sqref="Q31">
    <cfRule type="expression" dxfId="2880" priority="496" stopIfTrue="1">
      <formula>P10="Podst?"</formula>
    </cfRule>
  </conditionalFormatting>
  <conditionalFormatting sqref="R31">
    <cfRule type="expression" dxfId="2879" priority="497" stopIfTrue="1">
      <formula>P10="Kier?"</formula>
    </cfRule>
  </conditionalFormatting>
  <conditionalFormatting sqref="S31">
    <cfRule type="expression" dxfId="2878" priority="498" stopIfTrue="1">
      <formula>P10="Inne?"</formula>
    </cfRule>
  </conditionalFormatting>
  <conditionalFormatting sqref="S31">
    <cfRule type="expression" dxfId="2877" priority="499" stopIfTrue="1">
      <formula>P31="Inne?"</formula>
    </cfRule>
  </conditionalFormatting>
  <conditionalFormatting sqref="R31">
    <cfRule type="expression" dxfId="2876" priority="500" stopIfTrue="1">
      <formula>P31="Kier?"</formula>
    </cfRule>
  </conditionalFormatting>
  <conditionalFormatting sqref="Q31">
    <cfRule type="expression" dxfId="2875" priority="501" stopIfTrue="1">
      <formula>P31="Podst?"</formula>
    </cfRule>
  </conditionalFormatting>
  <conditionalFormatting sqref="S31">
    <cfRule type="expression" dxfId="2874" priority="502" stopIfTrue="1">
      <formula>P31="Inne?"</formula>
    </cfRule>
  </conditionalFormatting>
  <conditionalFormatting sqref="R31">
    <cfRule type="expression" dxfId="2873" priority="503" stopIfTrue="1">
      <formula>P31="Kier?"</formula>
    </cfRule>
  </conditionalFormatting>
  <conditionalFormatting sqref="Q31">
    <cfRule type="expression" dxfId="2872" priority="504" stopIfTrue="1">
      <formula>P31="Podst?"</formula>
    </cfRule>
  </conditionalFormatting>
  <conditionalFormatting sqref="S31">
    <cfRule type="expression" dxfId="2871" priority="505" stopIfTrue="1">
      <formula>P31="Inne?"</formula>
    </cfRule>
  </conditionalFormatting>
  <conditionalFormatting sqref="R31">
    <cfRule type="expression" dxfId="2870" priority="506" stopIfTrue="1">
      <formula>P31="Kier?"</formula>
    </cfRule>
  </conditionalFormatting>
  <conditionalFormatting sqref="Q31">
    <cfRule type="expression" dxfId="2869" priority="507" stopIfTrue="1">
      <formula>P31="Podst?"</formula>
    </cfRule>
  </conditionalFormatting>
  <conditionalFormatting sqref="S31">
    <cfRule type="expression" dxfId="2868" priority="508" stopIfTrue="1">
      <formula>P31="Inne?"</formula>
    </cfRule>
  </conditionalFormatting>
  <conditionalFormatting sqref="R31">
    <cfRule type="expression" dxfId="2867" priority="509" stopIfTrue="1">
      <formula>P31="Kier?"</formula>
    </cfRule>
  </conditionalFormatting>
  <conditionalFormatting sqref="Q31">
    <cfRule type="expression" dxfId="2866" priority="510" stopIfTrue="1">
      <formula>P31="Podst?"</formula>
    </cfRule>
  </conditionalFormatting>
  <conditionalFormatting sqref="O31">
    <cfRule type="expression" dxfId="2865" priority="511" stopIfTrue="1">
      <formula>AND(O31="*",L31="obi")</formula>
    </cfRule>
  </conditionalFormatting>
  <conditionalFormatting sqref="S31">
    <cfRule type="expression" dxfId="2864" priority="512" stopIfTrue="1">
      <formula>P31="Inne?"</formula>
    </cfRule>
  </conditionalFormatting>
  <conditionalFormatting sqref="R31">
    <cfRule type="expression" dxfId="2863" priority="513" stopIfTrue="1">
      <formula>P31="Kier?"</formula>
    </cfRule>
  </conditionalFormatting>
  <conditionalFormatting sqref="Q31">
    <cfRule type="expression" dxfId="2862" priority="514" stopIfTrue="1">
      <formula>P31="Podst?"</formula>
    </cfRule>
  </conditionalFormatting>
  <conditionalFormatting sqref="S31">
    <cfRule type="expression" dxfId="2861" priority="515" stopIfTrue="1">
      <formula>P31="Inne?"</formula>
    </cfRule>
  </conditionalFormatting>
  <conditionalFormatting sqref="R31">
    <cfRule type="expression" dxfId="2860" priority="516" stopIfTrue="1">
      <formula>P31="Kier?"</formula>
    </cfRule>
  </conditionalFormatting>
  <conditionalFormatting sqref="Q31">
    <cfRule type="expression" dxfId="2859" priority="517" stopIfTrue="1">
      <formula>P31="Podst?"</formula>
    </cfRule>
  </conditionalFormatting>
  <conditionalFormatting sqref="Q30">
    <cfRule type="expression" dxfId="2858" priority="518" stopIfTrue="1">
      <formula>P11="Podst?"</formula>
    </cfRule>
  </conditionalFormatting>
  <conditionalFormatting sqref="R30">
    <cfRule type="expression" dxfId="2857" priority="519" stopIfTrue="1">
      <formula>P11="Kier?"</formula>
    </cfRule>
  </conditionalFormatting>
  <conditionalFormatting sqref="S30">
    <cfRule type="expression" dxfId="2856" priority="520" stopIfTrue="1">
      <formula>P11="Inne?"</formula>
    </cfRule>
  </conditionalFormatting>
  <conditionalFormatting sqref="Q89:Q90">
    <cfRule type="expression" dxfId="2855" priority="521" stopIfTrue="1">
      <formula>P15="Podst?"</formula>
    </cfRule>
  </conditionalFormatting>
  <conditionalFormatting sqref="R89:R90">
    <cfRule type="expression" dxfId="2854" priority="522" stopIfTrue="1">
      <formula>P15="Kier?"</formula>
    </cfRule>
  </conditionalFormatting>
  <conditionalFormatting sqref="S89:S90">
    <cfRule type="expression" dxfId="2853" priority="523" stopIfTrue="1">
      <formula>P15="Inne?"</formula>
    </cfRule>
  </conditionalFormatting>
  <conditionalFormatting sqref="S21 S34">
    <cfRule type="expression" dxfId="2852" priority="524" stopIfTrue="1">
      <formula>P21="Inne?"</formula>
    </cfRule>
  </conditionalFormatting>
  <conditionalFormatting sqref="R21 R34">
    <cfRule type="expression" dxfId="2851" priority="525" stopIfTrue="1">
      <formula>P21="Kier?"</formula>
    </cfRule>
  </conditionalFormatting>
  <conditionalFormatting sqref="Q21 Q34">
    <cfRule type="expression" dxfId="2850" priority="526" stopIfTrue="1">
      <formula>P21="Podst?"</formula>
    </cfRule>
  </conditionalFormatting>
  <conditionalFormatting sqref="S21 S34">
    <cfRule type="expression" dxfId="2849" priority="527" stopIfTrue="1">
      <formula>P21="Inne?"</formula>
    </cfRule>
  </conditionalFormatting>
  <conditionalFormatting sqref="R21 R34">
    <cfRule type="expression" dxfId="2848" priority="528" stopIfTrue="1">
      <formula>P21="Kier?"</formula>
    </cfRule>
  </conditionalFormatting>
  <conditionalFormatting sqref="Q21 Q34">
    <cfRule type="expression" dxfId="2847" priority="529" stopIfTrue="1">
      <formula>P21="Podst?"</formula>
    </cfRule>
  </conditionalFormatting>
  <conditionalFormatting sqref="Q21 Q34">
    <cfRule type="expression" dxfId="2846" priority="530" stopIfTrue="1">
      <formula>P21="Podst?"</formula>
    </cfRule>
  </conditionalFormatting>
  <conditionalFormatting sqref="R21 R34">
    <cfRule type="expression" dxfId="2845" priority="531" stopIfTrue="1">
      <formula>P21="Kier?"</formula>
    </cfRule>
  </conditionalFormatting>
  <conditionalFormatting sqref="S21 S34">
    <cfRule type="expression" dxfId="2844" priority="532" stopIfTrue="1">
      <formula>P21="Inne?"</formula>
    </cfRule>
  </conditionalFormatting>
  <conditionalFormatting sqref="S21 S34">
    <cfRule type="expression" dxfId="2843" priority="533" stopIfTrue="1">
      <formula>P21="Inne?"</formula>
    </cfRule>
  </conditionalFormatting>
  <conditionalFormatting sqref="R21 R34">
    <cfRule type="expression" dxfId="2842" priority="534" stopIfTrue="1">
      <formula>P21="Kier?"</formula>
    </cfRule>
  </conditionalFormatting>
  <conditionalFormatting sqref="S21 S34">
    <cfRule type="expression" dxfId="2841" priority="535" stopIfTrue="1">
      <formula>P21="Inne?"</formula>
    </cfRule>
  </conditionalFormatting>
  <conditionalFormatting sqref="R21 R34">
    <cfRule type="expression" dxfId="2840" priority="536" stopIfTrue="1">
      <formula>P21="Kier?"</formula>
    </cfRule>
  </conditionalFormatting>
  <conditionalFormatting sqref="Q21 Q34">
    <cfRule type="expression" dxfId="2839" priority="537" stopIfTrue="1">
      <formula>P21="Podst?"</formula>
    </cfRule>
  </conditionalFormatting>
  <conditionalFormatting sqref="O21">
    <cfRule type="expression" dxfId="2838" priority="538" stopIfTrue="1">
      <formula>AND(O21="*",L21="obi")</formula>
    </cfRule>
  </conditionalFormatting>
  <conditionalFormatting sqref="R21 R34">
    <cfRule type="expression" dxfId="2837" priority="539" stopIfTrue="1">
      <formula>P21="Kier?"</formula>
    </cfRule>
  </conditionalFormatting>
  <conditionalFormatting sqref="Q21 Q34">
    <cfRule type="expression" dxfId="2836" priority="540" stopIfTrue="1">
      <formula>P21="Podst?"</formula>
    </cfRule>
  </conditionalFormatting>
  <conditionalFormatting sqref="R21 R34">
    <cfRule type="expression" dxfId="2835" priority="541" stopIfTrue="1">
      <formula>P21="Kier?"</formula>
    </cfRule>
  </conditionalFormatting>
  <conditionalFormatting sqref="Q21 Q34">
    <cfRule type="expression" dxfId="2834" priority="542" stopIfTrue="1">
      <formula>P21="Podst?"</formula>
    </cfRule>
  </conditionalFormatting>
  <conditionalFormatting sqref="S21 S34">
    <cfRule type="expression" dxfId="2833" priority="543" stopIfTrue="1">
      <formula>Q21="Kier?"</formula>
    </cfRule>
  </conditionalFormatting>
  <conditionalFormatting sqref="S21 S34">
    <cfRule type="expression" dxfId="2832" priority="544" stopIfTrue="1">
      <formula>Q21="Kier?"</formula>
    </cfRule>
  </conditionalFormatting>
  <conditionalFormatting sqref="S21 S34">
    <cfRule type="expression" dxfId="2831" priority="545" stopIfTrue="1">
      <formula>Q21="Kier?"</formula>
    </cfRule>
  </conditionalFormatting>
  <conditionalFormatting sqref="S21 S34">
    <cfRule type="expression" dxfId="2830" priority="546" stopIfTrue="1">
      <formula>P21="Inne?"</formula>
    </cfRule>
  </conditionalFormatting>
  <conditionalFormatting sqref="R21 R34">
    <cfRule type="expression" dxfId="2829" priority="547" stopIfTrue="1">
      <formula>P21="Kier?"</formula>
    </cfRule>
  </conditionalFormatting>
  <conditionalFormatting sqref="Q21 Q34">
    <cfRule type="expression" dxfId="2828" priority="548" stopIfTrue="1">
      <formula>P21="Podst?"</formula>
    </cfRule>
  </conditionalFormatting>
  <conditionalFormatting sqref="O21">
    <cfRule type="expression" dxfId="2827" priority="549" stopIfTrue="1">
      <formula>AND(O21="*",L21="obi")</formula>
    </cfRule>
  </conditionalFormatting>
  <conditionalFormatting sqref="S21 S34">
    <cfRule type="expression" dxfId="2826" priority="550" stopIfTrue="1">
      <formula>P21="Inne?"</formula>
    </cfRule>
  </conditionalFormatting>
  <conditionalFormatting sqref="R21 R34">
    <cfRule type="expression" dxfId="2825" priority="551" stopIfTrue="1">
      <formula>P21="Kier?"</formula>
    </cfRule>
  </conditionalFormatting>
  <conditionalFormatting sqref="Q21 Q34">
    <cfRule type="expression" dxfId="2824" priority="552" stopIfTrue="1">
      <formula>P21="Podst?"</formula>
    </cfRule>
  </conditionalFormatting>
  <conditionalFormatting sqref="R21 R34">
    <cfRule type="expression" dxfId="2823" priority="553" stopIfTrue="1">
      <formula>P21="Kier?"</formula>
    </cfRule>
  </conditionalFormatting>
  <conditionalFormatting sqref="Q21 Q34">
    <cfRule type="expression" dxfId="2822" priority="554" stopIfTrue="1">
      <formula>P21="Podst?"</formula>
    </cfRule>
  </conditionalFormatting>
  <conditionalFormatting sqref="S21 S34">
    <cfRule type="expression" dxfId="2821" priority="555" stopIfTrue="1">
      <formula>P21="Inne?"</formula>
    </cfRule>
  </conditionalFormatting>
  <conditionalFormatting sqref="Q21 Q34">
    <cfRule type="expression" dxfId="2820" priority="556" stopIfTrue="1">
      <formula>P21="Podst?"</formula>
    </cfRule>
  </conditionalFormatting>
  <conditionalFormatting sqref="R21 R34">
    <cfRule type="expression" dxfId="2819" priority="557" stopIfTrue="1">
      <formula>P21="Kier?"</formula>
    </cfRule>
  </conditionalFormatting>
  <conditionalFormatting sqref="R21 R34">
    <cfRule type="expression" dxfId="2818" priority="558" stopIfTrue="1">
      <formula>P21="Kier?"</formula>
    </cfRule>
  </conditionalFormatting>
  <conditionalFormatting sqref="S21 S34">
    <cfRule type="expression" dxfId="2817" priority="559" stopIfTrue="1">
      <formula>P21="Inne?"</formula>
    </cfRule>
  </conditionalFormatting>
  <conditionalFormatting sqref="R21 R34">
    <cfRule type="expression" dxfId="2816" priority="560" stopIfTrue="1">
      <formula>P21="Kier?"</formula>
    </cfRule>
  </conditionalFormatting>
  <conditionalFormatting sqref="Q21 Q34">
    <cfRule type="expression" dxfId="2815" priority="561" stopIfTrue="1">
      <formula>P21="Podst?"</formula>
    </cfRule>
  </conditionalFormatting>
  <conditionalFormatting sqref="S21 S34">
    <cfRule type="expression" dxfId="2814" priority="562" stopIfTrue="1">
      <formula>P21="Inne?"</formula>
    </cfRule>
  </conditionalFormatting>
  <conditionalFormatting sqref="R21 R34">
    <cfRule type="expression" dxfId="2813" priority="563" stopIfTrue="1">
      <formula>P21="Kier?"</formula>
    </cfRule>
  </conditionalFormatting>
  <conditionalFormatting sqref="Q21 Q34">
    <cfRule type="expression" dxfId="2812" priority="564" stopIfTrue="1">
      <formula>P21="Podst?"</formula>
    </cfRule>
  </conditionalFormatting>
  <conditionalFormatting sqref="S21 S34">
    <cfRule type="expression" dxfId="2811" priority="565" stopIfTrue="1">
      <formula>P21="Inne?"</formula>
    </cfRule>
  </conditionalFormatting>
  <conditionalFormatting sqref="Q21 Q34">
    <cfRule type="expression" dxfId="2810" priority="566" stopIfTrue="1">
      <formula>P21="Podst?"</formula>
    </cfRule>
  </conditionalFormatting>
  <conditionalFormatting sqref="R21 R34">
    <cfRule type="expression" dxfId="2809" priority="567" stopIfTrue="1">
      <formula>P21="Kier?"</formula>
    </cfRule>
  </conditionalFormatting>
  <conditionalFormatting sqref="R21 R34">
    <cfRule type="expression" dxfId="2808" priority="568" stopIfTrue="1">
      <formula>P21="Kier?"</formula>
    </cfRule>
  </conditionalFormatting>
  <conditionalFormatting sqref="S21 S34">
    <cfRule type="expression" dxfId="2807" priority="569" stopIfTrue="1">
      <formula>P21="Inne?"</formula>
    </cfRule>
  </conditionalFormatting>
  <conditionalFormatting sqref="R21 R34">
    <cfRule type="expression" dxfId="2806" priority="570" stopIfTrue="1">
      <formula>P21="Kier?"</formula>
    </cfRule>
  </conditionalFormatting>
  <conditionalFormatting sqref="Q21 Q34">
    <cfRule type="expression" dxfId="2805" priority="571" stopIfTrue="1">
      <formula>P21="Podst?"</formula>
    </cfRule>
  </conditionalFormatting>
  <conditionalFormatting sqref="S21 S34">
    <cfRule type="expression" dxfId="2804" priority="572" stopIfTrue="1">
      <formula>P21="Inne?"</formula>
    </cfRule>
  </conditionalFormatting>
  <conditionalFormatting sqref="R21 R34">
    <cfRule type="expression" dxfId="2803" priority="573" stopIfTrue="1">
      <formula>P21="Kier?"</formula>
    </cfRule>
  </conditionalFormatting>
  <conditionalFormatting sqref="Q21 Q34">
    <cfRule type="expression" dxfId="2802" priority="574" stopIfTrue="1">
      <formula>P21="Podst?"</formula>
    </cfRule>
  </conditionalFormatting>
  <conditionalFormatting sqref="S21 S34">
    <cfRule type="expression" dxfId="2801" priority="575" stopIfTrue="1">
      <formula>P21="Inne?"</formula>
    </cfRule>
  </conditionalFormatting>
  <conditionalFormatting sqref="R21 R34">
    <cfRule type="expression" dxfId="2800" priority="576" stopIfTrue="1">
      <formula>P21="Kier?"</formula>
    </cfRule>
  </conditionalFormatting>
  <conditionalFormatting sqref="Q21 Q34">
    <cfRule type="expression" dxfId="2799" priority="577" stopIfTrue="1">
      <formula>P21="Podst?"</formula>
    </cfRule>
  </conditionalFormatting>
  <conditionalFormatting sqref="S21 S34">
    <cfRule type="expression" dxfId="2798" priority="578" stopIfTrue="1">
      <formula>P21="Inne?"</formula>
    </cfRule>
  </conditionalFormatting>
  <conditionalFormatting sqref="R21 R34">
    <cfRule type="expression" dxfId="2797" priority="579" stopIfTrue="1">
      <formula>P21="Kier?"</formula>
    </cfRule>
  </conditionalFormatting>
  <conditionalFormatting sqref="Q21 Q34">
    <cfRule type="expression" dxfId="2796" priority="580" stopIfTrue="1">
      <formula>P21="Podst?"</formula>
    </cfRule>
  </conditionalFormatting>
  <conditionalFormatting sqref="S21 S34">
    <cfRule type="expression" dxfId="2795" priority="581" stopIfTrue="1">
      <formula>P21="Inne?"</formula>
    </cfRule>
  </conditionalFormatting>
  <conditionalFormatting sqref="R21 R34">
    <cfRule type="expression" dxfId="2794" priority="582" stopIfTrue="1">
      <formula>P21="Kier?"</formula>
    </cfRule>
  </conditionalFormatting>
  <conditionalFormatting sqref="Q21 Q34">
    <cfRule type="expression" dxfId="2793" priority="583" stopIfTrue="1">
      <formula>P21="Podst?"</formula>
    </cfRule>
  </conditionalFormatting>
  <conditionalFormatting sqref="S21 S34">
    <cfRule type="expression" dxfId="2792" priority="584" stopIfTrue="1">
      <formula>P21="Inne?"</formula>
    </cfRule>
  </conditionalFormatting>
  <conditionalFormatting sqref="R21 R34">
    <cfRule type="expression" dxfId="2791" priority="585" stopIfTrue="1">
      <formula>P21="Kier?"</formula>
    </cfRule>
  </conditionalFormatting>
  <conditionalFormatting sqref="Q21 Q34">
    <cfRule type="expression" dxfId="2790" priority="586" stopIfTrue="1">
      <formula>P21="Podst?"</formula>
    </cfRule>
  </conditionalFormatting>
  <conditionalFormatting sqref="O21">
    <cfRule type="expression" dxfId="2789" priority="587" stopIfTrue="1">
      <formula>AND(O21="*",L21="obi")</formula>
    </cfRule>
  </conditionalFormatting>
  <conditionalFormatting sqref="S21 S34">
    <cfRule type="expression" dxfId="2788" priority="588" stopIfTrue="1">
      <formula>P21="Inne?"</formula>
    </cfRule>
  </conditionalFormatting>
  <conditionalFormatting sqref="R21 R34">
    <cfRule type="expression" dxfId="2787" priority="589" stopIfTrue="1">
      <formula>P21="Kier?"</formula>
    </cfRule>
  </conditionalFormatting>
  <conditionalFormatting sqref="Q21 Q34">
    <cfRule type="expression" dxfId="2786" priority="590" stopIfTrue="1">
      <formula>P21="Podst?"</formula>
    </cfRule>
  </conditionalFormatting>
  <conditionalFormatting sqref="S21 S34">
    <cfRule type="expression" dxfId="2785" priority="591" stopIfTrue="1">
      <formula>P21="Inne?"</formula>
    </cfRule>
  </conditionalFormatting>
  <conditionalFormatting sqref="R21 R34">
    <cfRule type="expression" dxfId="2784" priority="592" stopIfTrue="1">
      <formula>P21="Kier?"</formula>
    </cfRule>
  </conditionalFormatting>
  <conditionalFormatting sqref="Q21 Q34">
    <cfRule type="expression" dxfId="2783" priority="593" stopIfTrue="1">
      <formula>P21="Podst?"</formula>
    </cfRule>
  </conditionalFormatting>
  <conditionalFormatting sqref="Q33">
    <cfRule type="expression" dxfId="2782" priority="594" stopIfTrue="1">
      <formula>P16="Podst?"</formula>
    </cfRule>
  </conditionalFormatting>
  <conditionalFormatting sqref="R33">
    <cfRule type="expression" dxfId="2781" priority="595" stopIfTrue="1">
      <formula>P16="Kier?"</formula>
    </cfRule>
  </conditionalFormatting>
  <conditionalFormatting sqref="S33">
    <cfRule type="expression" dxfId="2780" priority="596" stopIfTrue="1">
      <formula>P16="Inne?"</formula>
    </cfRule>
  </conditionalFormatting>
  <conditionalFormatting sqref="Q33">
    <cfRule type="expression" dxfId="2779" priority="597" stopIfTrue="1">
      <formula>P16="Podst?"</formula>
    </cfRule>
  </conditionalFormatting>
  <conditionalFormatting sqref="R33">
    <cfRule type="expression" dxfId="2778" priority="598" stopIfTrue="1">
      <formula>P16="Kier?"</formula>
    </cfRule>
  </conditionalFormatting>
  <conditionalFormatting sqref="S33">
    <cfRule type="expression" dxfId="2777" priority="599" stopIfTrue="1">
      <formula>P16="Inne?"</formula>
    </cfRule>
  </conditionalFormatting>
  <conditionalFormatting sqref="S33">
    <cfRule type="expression" dxfId="2776" priority="600" stopIfTrue="1">
      <formula>P33="Inne?"</formula>
    </cfRule>
  </conditionalFormatting>
  <conditionalFormatting sqref="R33">
    <cfRule type="expression" dxfId="2775" priority="601" stopIfTrue="1">
      <formula>P33="Kier?"</formula>
    </cfRule>
  </conditionalFormatting>
  <conditionalFormatting sqref="Q33">
    <cfRule type="expression" dxfId="2774" priority="602" stopIfTrue="1">
      <formula>P33="Podst?"</formula>
    </cfRule>
  </conditionalFormatting>
  <conditionalFormatting sqref="S33">
    <cfRule type="expression" dxfId="2773" priority="603" stopIfTrue="1">
      <formula>P33="Inne?"</formula>
    </cfRule>
  </conditionalFormatting>
  <conditionalFormatting sqref="Q33">
    <cfRule type="expression" dxfId="2772" priority="604" stopIfTrue="1">
      <formula>P33="Podst?"</formula>
    </cfRule>
  </conditionalFormatting>
  <conditionalFormatting sqref="R33">
    <cfRule type="expression" dxfId="2771" priority="605" stopIfTrue="1">
      <formula>P33="Kier?"</formula>
    </cfRule>
  </conditionalFormatting>
  <conditionalFormatting sqref="R33">
    <cfRule type="expression" dxfId="2770" priority="606" stopIfTrue="1">
      <formula>P33="Kier?"</formula>
    </cfRule>
  </conditionalFormatting>
  <conditionalFormatting sqref="S33">
    <cfRule type="expression" dxfId="2769" priority="607" stopIfTrue="1">
      <formula>P33="Inne?"</formula>
    </cfRule>
  </conditionalFormatting>
  <conditionalFormatting sqref="R33">
    <cfRule type="expression" dxfId="2768" priority="608" stopIfTrue="1">
      <formula>P33="Kier?"</formula>
    </cfRule>
  </conditionalFormatting>
  <conditionalFormatting sqref="Q33">
    <cfRule type="expression" dxfId="2767" priority="609" stopIfTrue="1">
      <formula>P33="Podst?"</formula>
    </cfRule>
  </conditionalFormatting>
  <conditionalFormatting sqref="Q33">
    <cfRule type="expression" dxfId="2766" priority="610" stopIfTrue="1">
      <formula>P33="Podst?"</formula>
    </cfRule>
  </conditionalFormatting>
  <conditionalFormatting sqref="S33">
    <cfRule type="expression" dxfId="2765" priority="611" stopIfTrue="1">
      <formula>P33="Inne?"</formula>
    </cfRule>
  </conditionalFormatting>
  <conditionalFormatting sqref="R33">
    <cfRule type="expression" dxfId="2764" priority="612" stopIfTrue="1">
      <formula>P33="Kier?"</formula>
    </cfRule>
  </conditionalFormatting>
  <conditionalFormatting sqref="S33">
    <cfRule type="expression" dxfId="2763" priority="613" stopIfTrue="1">
      <formula>P33="Inne?"</formula>
    </cfRule>
  </conditionalFormatting>
  <conditionalFormatting sqref="R33">
    <cfRule type="expression" dxfId="2762" priority="614" stopIfTrue="1">
      <formula>P33="Kier?"</formula>
    </cfRule>
  </conditionalFormatting>
  <conditionalFormatting sqref="Q33">
    <cfRule type="expression" dxfId="2761" priority="615" stopIfTrue="1">
      <formula>P33="Podst?"</formula>
    </cfRule>
  </conditionalFormatting>
  <conditionalFormatting sqref="S33">
    <cfRule type="expression" dxfId="2760" priority="616" stopIfTrue="1">
      <formula>P33="Inne?"</formula>
    </cfRule>
  </conditionalFormatting>
  <conditionalFormatting sqref="Q33">
    <cfRule type="expression" dxfId="2759" priority="617" stopIfTrue="1">
      <formula>P33="Podst?"</formula>
    </cfRule>
  </conditionalFormatting>
  <conditionalFormatting sqref="R33">
    <cfRule type="expression" dxfId="2758" priority="618" stopIfTrue="1">
      <formula>P33="Kier?"</formula>
    </cfRule>
  </conditionalFormatting>
  <conditionalFormatting sqref="R33">
    <cfRule type="expression" dxfId="2757" priority="619" stopIfTrue="1">
      <formula>P33="Kier?"</formula>
    </cfRule>
  </conditionalFormatting>
  <conditionalFormatting sqref="S33">
    <cfRule type="expression" dxfId="2756" priority="620" stopIfTrue="1">
      <formula>P33="Inne?"</formula>
    </cfRule>
  </conditionalFormatting>
  <conditionalFormatting sqref="R33">
    <cfRule type="expression" dxfId="2755" priority="621" stopIfTrue="1">
      <formula>P33="Kier?"</formula>
    </cfRule>
  </conditionalFormatting>
  <conditionalFormatting sqref="Q33">
    <cfRule type="expression" dxfId="2754" priority="622" stopIfTrue="1">
      <formula>P33="Podst?"</formula>
    </cfRule>
  </conditionalFormatting>
  <conditionalFormatting sqref="S33">
    <cfRule type="expression" dxfId="2753" priority="623" stopIfTrue="1">
      <formula>P33="Inne?"</formula>
    </cfRule>
  </conditionalFormatting>
  <conditionalFormatting sqref="R33">
    <cfRule type="expression" dxfId="2752" priority="624" stopIfTrue="1">
      <formula>P33="Kier?"</formula>
    </cfRule>
  </conditionalFormatting>
  <conditionalFormatting sqref="Q33">
    <cfRule type="expression" dxfId="2751" priority="625" stopIfTrue="1">
      <formula>P33="Podst?"</formula>
    </cfRule>
  </conditionalFormatting>
  <conditionalFormatting sqref="S33">
    <cfRule type="expression" dxfId="2750" priority="626" stopIfTrue="1">
      <formula>P33="Inne?"</formula>
    </cfRule>
  </conditionalFormatting>
  <conditionalFormatting sqref="R33">
    <cfRule type="expression" dxfId="2749" priority="627" stopIfTrue="1">
      <formula>P33="Kier?"</formula>
    </cfRule>
  </conditionalFormatting>
  <conditionalFormatting sqref="Q33">
    <cfRule type="expression" dxfId="2748" priority="628" stopIfTrue="1">
      <formula>P33="Podst?"</formula>
    </cfRule>
  </conditionalFormatting>
  <conditionalFormatting sqref="S33">
    <cfRule type="expression" dxfId="2747" priority="629" stopIfTrue="1">
      <formula>P33="Inne?"</formula>
    </cfRule>
  </conditionalFormatting>
  <conditionalFormatting sqref="R33">
    <cfRule type="expression" dxfId="2746" priority="630" stopIfTrue="1">
      <formula>P33="Kier?"</formula>
    </cfRule>
  </conditionalFormatting>
  <conditionalFormatting sqref="Q33">
    <cfRule type="expression" dxfId="2745" priority="631" stopIfTrue="1">
      <formula>P33="Podst?"</formula>
    </cfRule>
  </conditionalFormatting>
  <conditionalFormatting sqref="S33">
    <cfRule type="expression" dxfId="2744" priority="632" stopIfTrue="1">
      <formula>P33="Inne?"</formula>
    </cfRule>
  </conditionalFormatting>
  <conditionalFormatting sqref="R33">
    <cfRule type="expression" dxfId="2743" priority="633" stopIfTrue="1">
      <formula>P33="Kier?"</formula>
    </cfRule>
  </conditionalFormatting>
  <conditionalFormatting sqref="Q33">
    <cfRule type="expression" dxfId="2742" priority="634" stopIfTrue="1">
      <formula>P33="Podst?"</formula>
    </cfRule>
  </conditionalFormatting>
  <conditionalFormatting sqref="O33">
    <cfRule type="expression" dxfId="2741" priority="635" stopIfTrue="1">
      <formula>AND(O33="*",L33="obi")</formula>
    </cfRule>
  </conditionalFormatting>
  <conditionalFormatting sqref="S33">
    <cfRule type="expression" dxfId="2740" priority="636" stopIfTrue="1">
      <formula>P33="Inne?"</formula>
    </cfRule>
  </conditionalFormatting>
  <conditionalFormatting sqref="R33">
    <cfRule type="expression" dxfId="2739" priority="637" stopIfTrue="1">
      <formula>P33="Kier?"</formula>
    </cfRule>
  </conditionalFormatting>
  <conditionalFormatting sqref="Q33">
    <cfRule type="expression" dxfId="2738" priority="638" stopIfTrue="1">
      <formula>P33="Podst?"</formula>
    </cfRule>
  </conditionalFormatting>
  <conditionalFormatting sqref="S33">
    <cfRule type="expression" dxfId="2737" priority="639" stopIfTrue="1">
      <formula>P33="Inne?"</formula>
    </cfRule>
  </conditionalFormatting>
  <conditionalFormatting sqref="R33">
    <cfRule type="expression" dxfId="2736" priority="640" stopIfTrue="1">
      <formula>P33="Kier?"</formula>
    </cfRule>
  </conditionalFormatting>
  <conditionalFormatting sqref="Q33">
    <cfRule type="expression" dxfId="2735" priority="641" stopIfTrue="1">
      <formula>P33="Podst?"</formula>
    </cfRule>
  </conditionalFormatting>
  <conditionalFormatting sqref="S39:S42">
    <cfRule type="expression" dxfId="2734" priority="642" stopIfTrue="1">
      <formula>P39="Inne?"</formula>
    </cfRule>
  </conditionalFormatting>
  <conditionalFormatting sqref="R39:R42">
    <cfRule type="expression" dxfId="2733" priority="643" stopIfTrue="1">
      <formula>P39="Kier?"</formula>
    </cfRule>
  </conditionalFormatting>
  <conditionalFormatting sqref="Q39:Q42">
    <cfRule type="expression" dxfId="2732" priority="644" stopIfTrue="1">
      <formula>P39="Podst?"</formula>
    </cfRule>
  </conditionalFormatting>
  <conditionalFormatting sqref="S39:S42">
    <cfRule type="expression" dxfId="2731" priority="645" stopIfTrue="1">
      <formula>P39="Inne?"</formula>
    </cfRule>
  </conditionalFormatting>
  <conditionalFormatting sqref="R39:R42">
    <cfRule type="expression" dxfId="2730" priority="646" stopIfTrue="1">
      <formula>P39="Kier?"</formula>
    </cfRule>
  </conditionalFormatting>
  <conditionalFormatting sqref="Q39:Q42">
    <cfRule type="expression" dxfId="2729" priority="647" stopIfTrue="1">
      <formula>P39="Podst?"</formula>
    </cfRule>
  </conditionalFormatting>
  <conditionalFormatting sqref="S39:S42">
    <cfRule type="expression" dxfId="2728" priority="648" stopIfTrue="1">
      <formula>P39="Inne?"</formula>
    </cfRule>
  </conditionalFormatting>
  <conditionalFormatting sqref="R39:R42">
    <cfRule type="expression" dxfId="2727" priority="649" stopIfTrue="1">
      <formula>P39="Kier?"</formula>
    </cfRule>
  </conditionalFormatting>
  <conditionalFormatting sqref="Q39:Q42">
    <cfRule type="expression" dxfId="2726" priority="650" stopIfTrue="1">
      <formula>P39="Podst?"</formula>
    </cfRule>
  </conditionalFormatting>
  <conditionalFormatting sqref="S39:S42">
    <cfRule type="expression" dxfId="2725" priority="651" stopIfTrue="1">
      <formula>P39="Inne?"</formula>
    </cfRule>
  </conditionalFormatting>
  <conditionalFormatting sqref="R39:R42">
    <cfRule type="expression" dxfId="2724" priority="652" stopIfTrue="1">
      <formula>P39="Kier?"</formula>
    </cfRule>
  </conditionalFormatting>
  <conditionalFormatting sqref="Q39:Q42">
    <cfRule type="expression" dxfId="2723" priority="653" stopIfTrue="1">
      <formula>P39="Podst?"</formula>
    </cfRule>
  </conditionalFormatting>
  <conditionalFormatting sqref="S39:S42">
    <cfRule type="expression" dxfId="2722" priority="654" stopIfTrue="1">
      <formula>P39="Inne?"</formula>
    </cfRule>
  </conditionalFormatting>
  <conditionalFormatting sqref="R39:R42">
    <cfRule type="expression" dxfId="2721" priority="655" stopIfTrue="1">
      <formula>P39="Kier?"</formula>
    </cfRule>
  </conditionalFormatting>
  <conditionalFormatting sqref="Q39:Q42">
    <cfRule type="expression" dxfId="2720" priority="656" stopIfTrue="1">
      <formula>P39="Podst?"</formula>
    </cfRule>
  </conditionalFormatting>
  <conditionalFormatting sqref="O39:O42">
    <cfRule type="expression" dxfId="2719" priority="657" stopIfTrue="1">
      <formula>AND(O39="*",L39="obi")</formula>
    </cfRule>
  </conditionalFormatting>
  <conditionalFormatting sqref="S39:S42">
    <cfRule type="expression" dxfId="2718" priority="658" stopIfTrue="1">
      <formula>P39="Inne?"</formula>
    </cfRule>
  </conditionalFormatting>
  <conditionalFormatting sqref="R39:R42">
    <cfRule type="expression" dxfId="2717" priority="659" stopIfTrue="1">
      <formula>P39="Kier?"</formula>
    </cfRule>
  </conditionalFormatting>
  <conditionalFormatting sqref="Q39:Q42">
    <cfRule type="expression" dxfId="2716" priority="660" stopIfTrue="1">
      <formula>P39="Podst?"</formula>
    </cfRule>
  </conditionalFormatting>
  <conditionalFormatting sqref="S39:S42">
    <cfRule type="expression" dxfId="2715" priority="661" stopIfTrue="1">
      <formula>P39="Inne?"</formula>
    </cfRule>
  </conditionalFormatting>
  <conditionalFormatting sqref="R39:R42">
    <cfRule type="expression" dxfId="2714" priority="662" stopIfTrue="1">
      <formula>P39="Kier?"</formula>
    </cfRule>
  </conditionalFormatting>
  <conditionalFormatting sqref="Q39:Q42">
    <cfRule type="expression" dxfId="2713" priority="663" stopIfTrue="1">
      <formula>P39="Podst?"</formula>
    </cfRule>
  </conditionalFormatting>
  <conditionalFormatting sqref="S41">
    <cfRule type="expression" dxfId="2712" priority="664" stopIfTrue="1">
      <formula>P41="Inne?"</formula>
    </cfRule>
  </conditionalFormatting>
  <conditionalFormatting sqref="R41">
    <cfRule type="expression" dxfId="2711" priority="665" stopIfTrue="1">
      <formula>P41="Kier?"</formula>
    </cfRule>
  </conditionalFormatting>
  <conditionalFormatting sqref="Q41">
    <cfRule type="expression" dxfId="2710" priority="666" stopIfTrue="1">
      <formula>P41="Podst?"</formula>
    </cfRule>
  </conditionalFormatting>
  <conditionalFormatting sqref="O41">
    <cfRule type="expression" dxfId="2709" priority="667" stopIfTrue="1">
      <formula>AND(O41="*",L41="obi")</formula>
    </cfRule>
  </conditionalFormatting>
  <conditionalFormatting sqref="S41">
    <cfRule type="expression" dxfId="2708" priority="668" stopIfTrue="1">
      <formula>P41="Inne?"</formula>
    </cfRule>
  </conditionalFormatting>
  <conditionalFormatting sqref="R41">
    <cfRule type="expression" dxfId="2707" priority="669" stopIfTrue="1">
      <formula>P41="Kier?"</formula>
    </cfRule>
  </conditionalFormatting>
  <conditionalFormatting sqref="Q41">
    <cfRule type="expression" dxfId="2706" priority="670" stopIfTrue="1">
      <formula>P41="Podst?"</formula>
    </cfRule>
  </conditionalFormatting>
  <conditionalFormatting sqref="S41">
    <cfRule type="expression" dxfId="2705" priority="671" stopIfTrue="1">
      <formula>P41="Inne?"</formula>
    </cfRule>
  </conditionalFormatting>
  <conditionalFormatting sqref="R41">
    <cfRule type="expression" dxfId="2704" priority="672" stopIfTrue="1">
      <formula>P41="Kier?"</formula>
    </cfRule>
  </conditionalFormatting>
  <conditionalFormatting sqref="Q41">
    <cfRule type="expression" dxfId="2703" priority="673" stopIfTrue="1">
      <formula>P41="Podst?"</formula>
    </cfRule>
  </conditionalFormatting>
  <conditionalFormatting sqref="S41">
    <cfRule type="expression" dxfId="2702" priority="674" stopIfTrue="1">
      <formula>P41="Inne?"</formula>
    </cfRule>
  </conditionalFormatting>
  <conditionalFormatting sqref="R41">
    <cfRule type="expression" dxfId="2701" priority="675" stopIfTrue="1">
      <formula>P41="Kier?"</formula>
    </cfRule>
  </conditionalFormatting>
  <conditionalFormatting sqref="Q41">
    <cfRule type="expression" dxfId="2700" priority="676" stopIfTrue="1">
      <formula>P41="Podst?"</formula>
    </cfRule>
  </conditionalFormatting>
  <conditionalFormatting sqref="S41">
    <cfRule type="expression" dxfId="2699" priority="677" stopIfTrue="1">
      <formula>P41="Inne?"</formula>
    </cfRule>
  </conditionalFormatting>
  <conditionalFormatting sqref="R41">
    <cfRule type="expression" dxfId="2698" priority="678" stopIfTrue="1">
      <formula>P41="Kier?"</formula>
    </cfRule>
  </conditionalFormatting>
  <conditionalFormatting sqref="Q41">
    <cfRule type="expression" dxfId="2697" priority="679" stopIfTrue="1">
      <formula>P41="Podst?"</formula>
    </cfRule>
  </conditionalFormatting>
  <conditionalFormatting sqref="S41">
    <cfRule type="expression" dxfId="2696" priority="680" stopIfTrue="1">
      <formula>P41="Inne?"</formula>
    </cfRule>
  </conditionalFormatting>
  <conditionalFormatting sqref="R41">
    <cfRule type="expression" dxfId="2695" priority="681" stopIfTrue="1">
      <formula>P41="Kier?"</formula>
    </cfRule>
  </conditionalFormatting>
  <conditionalFormatting sqref="Q41">
    <cfRule type="expression" dxfId="2694" priority="682" stopIfTrue="1">
      <formula>P41="Podst?"</formula>
    </cfRule>
  </conditionalFormatting>
  <conditionalFormatting sqref="S41">
    <cfRule type="expression" dxfId="2693" priority="683" stopIfTrue="1">
      <formula>P41="Inne?"</formula>
    </cfRule>
  </conditionalFormatting>
  <conditionalFormatting sqref="R41">
    <cfRule type="expression" dxfId="2692" priority="684" stopIfTrue="1">
      <formula>P41="Kier?"</formula>
    </cfRule>
  </conditionalFormatting>
  <conditionalFormatting sqref="Q41">
    <cfRule type="expression" dxfId="2691" priority="685" stopIfTrue="1">
      <formula>P41="Podst?"</formula>
    </cfRule>
  </conditionalFormatting>
  <conditionalFormatting sqref="S41">
    <cfRule type="expression" dxfId="2690" priority="686" stopIfTrue="1">
      <formula>P41="Inne?"</formula>
    </cfRule>
  </conditionalFormatting>
  <conditionalFormatting sqref="R41">
    <cfRule type="expression" dxfId="2689" priority="687" stopIfTrue="1">
      <formula>P41="Kier?"</formula>
    </cfRule>
  </conditionalFormatting>
  <conditionalFormatting sqref="Q41">
    <cfRule type="expression" dxfId="2688" priority="688" stopIfTrue="1">
      <formula>P41="Podst?"</formula>
    </cfRule>
  </conditionalFormatting>
  <conditionalFormatting sqref="O41">
    <cfRule type="expression" dxfId="2687" priority="689" stopIfTrue="1">
      <formula>AND(O41="*",L41="obi")</formula>
    </cfRule>
  </conditionalFormatting>
  <conditionalFormatting sqref="S41">
    <cfRule type="expression" dxfId="2686" priority="690" stopIfTrue="1">
      <formula>P41="Inne?"</formula>
    </cfRule>
  </conditionalFormatting>
  <conditionalFormatting sqref="R41">
    <cfRule type="expression" dxfId="2685" priority="691" stopIfTrue="1">
      <formula>P41="Kier?"</formula>
    </cfRule>
  </conditionalFormatting>
  <conditionalFormatting sqref="Q41">
    <cfRule type="expression" dxfId="2684" priority="692" stopIfTrue="1">
      <formula>P41="Podst?"</formula>
    </cfRule>
  </conditionalFormatting>
  <conditionalFormatting sqref="S41">
    <cfRule type="expression" dxfId="2683" priority="693" stopIfTrue="1">
      <formula>P41="Inne?"</formula>
    </cfRule>
  </conditionalFormatting>
  <conditionalFormatting sqref="R41">
    <cfRule type="expression" dxfId="2682" priority="694" stopIfTrue="1">
      <formula>P41="Kier?"</formula>
    </cfRule>
  </conditionalFormatting>
  <conditionalFormatting sqref="Q41">
    <cfRule type="expression" dxfId="2681" priority="695" stopIfTrue="1">
      <formula>P41="Podst?"</formula>
    </cfRule>
  </conditionalFormatting>
  <conditionalFormatting sqref="S40:S42">
    <cfRule type="expression" dxfId="2680" priority="696" stopIfTrue="1">
      <formula>P40="Inne?"</formula>
    </cfRule>
  </conditionalFormatting>
  <conditionalFormatting sqref="R40:R42">
    <cfRule type="expression" dxfId="2679" priority="697" stopIfTrue="1">
      <formula>P40="Kier?"</formula>
    </cfRule>
  </conditionalFormatting>
  <conditionalFormatting sqref="Q40:Q42">
    <cfRule type="expression" dxfId="2678" priority="698" stopIfTrue="1">
      <formula>P40="Podst?"</formula>
    </cfRule>
  </conditionalFormatting>
  <conditionalFormatting sqref="O40:O42">
    <cfRule type="expression" dxfId="2677" priority="699" stopIfTrue="1">
      <formula>AND(O40="*",L40="obi")</formula>
    </cfRule>
  </conditionalFormatting>
  <conditionalFormatting sqref="R40:R42">
    <cfRule type="expression" dxfId="2676" priority="700" stopIfTrue="1">
      <formula>P40="Kier?"</formula>
    </cfRule>
  </conditionalFormatting>
  <conditionalFormatting sqref="Q40:Q42">
    <cfRule type="expression" dxfId="2675" priority="701" stopIfTrue="1">
      <formula>P40="Podst?"</formula>
    </cfRule>
  </conditionalFormatting>
  <conditionalFormatting sqref="R40:R42">
    <cfRule type="expression" dxfId="2674" priority="702" stopIfTrue="1">
      <formula>P40="Kier?"</formula>
    </cfRule>
  </conditionalFormatting>
  <conditionalFormatting sqref="Q40:Q42">
    <cfRule type="expression" dxfId="2673" priority="703" stopIfTrue="1">
      <formula>P40="Podst?"</formula>
    </cfRule>
  </conditionalFormatting>
  <conditionalFormatting sqref="S40:S42">
    <cfRule type="expression" dxfId="2672" priority="704" stopIfTrue="1">
      <formula>Q40="Kier?"</formula>
    </cfRule>
  </conditionalFormatting>
  <conditionalFormatting sqref="S40:S42">
    <cfRule type="expression" dxfId="2671" priority="705" stopIfTrue="1">
      <formula>Q40="Kier?"</formula>
    </cfRule>
  </conditionalFormatting>
  <conditionalFormatting sqref="S40:S42">
    <cfRule type="expression" dxfId="2670" priority="706" stopIfTrue="1">
      <formula>Q40="Kier?"</formula>
    </cfRule>
  </conditionalFormatting>
  <conditionalFormatting sqref="S40:S42">
    <cfRule type="expression" dxfId="2669" priority="707" stopIfTrue="1">
      <formula>P40="Inne?"</formula>
    </cfRule>
  </conditionalFormatting>
  <conditionalFormatting sqref="R40:R42">
    <cfRule type="expression" dxfId="2668" priority="708" stopIfTrue="1">
      <formula>P40="Kier?"</formula>
    </cfRule>
  </conditionalFormatting>
  <conditionalFormatting sqref="Q40:Q42">
    <cfRule type="expression" dxfId="2667" priority="709" stopIfTrue="1">
      <formula>P40="Podst?"</formula>
    </cfRule>
  </conditionalFormatting>
  <conditionalFormatting sqref="O40:O42">
    <cfRule type="expression" dxfId="2666" priority="710" stopIfTrue="1">
      <formula>AND(O40="*",L40="obi")</formula>
    </cfRule>
  </conditionalFormatting>
  <conditionalFormatting sqref="S40:S42">
    <cfRule type="expression" dxfId="2665" priority="711" stopIfTrue="1">
      <formula>P40="Inne?"</formula>
    </cfRule>
  </conditionalFormatting>
  <conditionalFormatting sqref="R40:R42">
    <cfRule type="expression" dxfId="2664" priority="712" stopIfTrue="1">
      <formula>P40="Kier?"</formula>
    </cfRule>
  </conditionalFormatting>
  <conditionalFormatting sqref="Q40:Q42">
    <cfRule type="expression" dxfId="2663" priority="713" stopIfTrue="1">
      <formula>P40="Podst?"</formula>
    </cfRule>
  </conditionalFormatting>
  <conditionalFormatting sqref="R40:R42">
    <cfRule type="expression" dxfId="2662" priority="714" stopIfTrue="1">
      <formula>P40="Kier?"</formula>
    </cfRule>
  </conditionalFormatting>
  <conditionalFormatting sqref="Q40:Q42">
    <cfRule type="expression" dxfId="2661" priority="715" stopIfTrue="1">
      <formula>P40="Podst?"</formula>
    </cfRule>
  </conditionalFormatting>
  <conditionalFormatting sqref="S40:S42">
    <cfRule type="expression" dxfId="2660" priority="716" stopIfTrue="1">
      <formula>P40="Inne?"</formula>
    </cfRule>
  </conditionalFormatting>
  <conditionalFormatting sqref="Q40:Q42">
    <cfRule type="expression" dxfId="2659" priority="717" stopIfTrue="1">
      <formula>P40="Podst?"</formula>
    </cfRule>
  </conditionalFormatting>
  <conditionalFormatting sqref="R40:R42">
    <cfRule type="expression" dxfId="2658" priority="718" stopIfTrue="1">
      <formula>P40="Kier?"</formula>
    </cfRule>
  </conditionalFormatting>
  <conditionalFormatting sqref="R40:R42">
    <cfRule type="expression" dxfId="2657" priority="719" stopIfTrue="1">
      <formula>P40="Kier?"</formula>
    </cfRule>
  </conditionalFormatting>
  <conditionalFormatting sqref="S40:S42">
    <cfRule type="expression" dxfId="2656" priority="720" stopIfTrue="1">
      <formula>P40="Inne?"</formula>
    </cfRule>
  </conditionalFormatting>
  <conditionalFormatting sqref="R40:R42">
    <cfRule type="expression" dxfId="2655" priority="721" stopIfTrue="1">
      <formula>P40="Kier?"</formula>
    </cfRule>
  </conditionalFormatting>
  <conditionalFormatting sqref="Q40:Q42">
    <cfRule type="expression" dxfId="2654" priority="722" stopIfTrue="1">
      <formula>P40="Podst?"</formula>
    </cfRule>
  </conditionalFormatting>
  <conditionalFormatting sqref="S40:S42">
    <cfRule type="expression" dxfId="2653" priority="723" stopIfTrue="1">
      <formula>P40="Inne?"</formula>
    </cfRule>
  </conditionalFormatting>
  <conditionalFormatting sqref="R40:R42">
    <cfRule type="expression" dxfId="2652" priority="724" stopIfTrue="1">
      <formula>P40="Kier?"</formula>
    </cfRule>
  </conditionalFormatting>
  <conditionalFormatting sqref="Q40:Q42">
    <cfRule type="expression" dxfId="2651" priority="725" stopIfTrue="1">
      <formula>P40="Podst?"</formula>
    </cfRule>
  </conditionalFormatting>
  <conditionalFormatting sqref="S40:S42">
    <cfRule type="expression" dxfId="2650" priority="726" stopIfTrue="1">
      <formula>P40="Inne?"</formula>
    </cfRule>
  </conditionalFormatting>
  <conditionalFormatting sqref="Q40:Q42">
    <cfRule type="expression" dxfId="2649" priority="727" stopIfTrue="1">
      <formula>P40="Podst?"</formula>
    </cfRule>
  </conditionalFormatting>
  <conditionalFormatting sqref="R40:R42">
    <cfRule type="expression" dxfId="2648" priority="728" stopIfTrue="1">
      <formula>P40="Kier?"</formula>
    </cfRule>
  </conditionalFormatting>
  <conditionalFormatting sqref="R40:R42">
    <cfRule type="expression" dxfId="2647" priority="729" stopIfTrue="1">
      <formula>P40="Kier?"</formula>
    </cfRule>
  </conditionalFormatting>
  <conditionalFormatting sqref="S40:S42">
    <cfRule type="expression" dxfId="2646" priority="730" stopIfTrue="1">
      <formula>P40="Inne?"</formula>
    </cfRule>
  </conditionalFormatting>
  <conditionalFormatting sqref="R40:R42">
    <cfRule type="expression" dxfId="2645" priority="731" stopIfTrue="1">
      <formula>P40="Kier?"</formula>
    </cfRule>
  </conditionalFormatting>
  <conditionalFormatting sqref="Q40:Q42">
    <cfRule type="expression" dxfId="2644" priority="732" stopIfTrue="1">
      <formula>P40="Podst?"</formula>
    </cfRule>
  </conditionalFormatting>
  <conditionalFormatting sqref="S40:S42">
    <cfRule type="expression" dxfId="2643" priority="733" stopIfTrue="1">
      <formula>P40="Inne?"</formula>
    </cfRule>
  </conditionalFormatting>
  <conditionalFormatting sqref="R40:R42">
    <cfRule type="expression" dxfId="2642" priority="734" stopIfTrue="1">
      <formula>P40="Kier?"</formula>
    </cfRule>
  </conditionalFormatting>
  <conditionalFormatting sqref="Q40:Q42">
    <cfRule type="expression" dxfId="2641" priority="735" stopIfTrue="1">
      <formula>P40="Podst?"</formula>
    </cfRule>
  </conditionalFormatting>
  <conditionalFormatting sqref="S40:S42">
    <cfRule type="expression" dxfId="2640" priority="736" stopIfTrue="1">
      <formula>P40="Inne?"</formula>
    </cfRule>
  </conditionalFormatting>
  <conditionalFormatting sqref="R40:R42">
    <cfRule type="expression" dxfId="2639" priority="737" stopIfTrue="1">
      <formula>P40="Kier?"</formula>
    </cfRule>
  </conditionalFormatting>
  <conditionalFormatting sqref="Q40:Q42">
    <cfRule type="expression" dxfId="2638" priority="738" stopIfTrue="1">
      <formula>P40="Podst?"</formula>
    </cfRule>
  </conditionalFormatting>
  <conditionalFormatting sqref="S40:S42">
    <cfRule type="expression" dxfId="2637" priority="739" stopIfTrue="1">
      <formula>P40="Inne?"</formula>
    </cfRule>
  </conditionalFormatting>
  <conditionalFormatting sqref="R40:R42">
    <cfRule type="expression" dxfId="2636" priority="740" stopIfTrue="1">
      <formula>P40="Kier?"</formula>
    </cfRule>
  </conditionalFormatting>
  <conditionalFormatting sqref="Q40:Q42">
    <cfRule type="expression" dxfId="2635" priority="741" stopIfTrue="1">
      <formula>P40="Podst?"</formula>
    </cfRule>
  </conditionalFormatting>
  <conditionalFormatting sqref="S40:S42">
    <cfRule type="expression" dxfId="2634" priority="742" stopIfTrue="1">
      <formula>P40="Inne?"</formula>
    </cfRule>
  </conditionalFormatting>
  <conditionalFormatting sqref="R40:R42">
    <cfRule type="expression" dxfId="2633" priority="743" stopIfTrue="1">
      <formula>P40="Kier?"</formula>
    </cfRule>
  </conditionalFormatting>
  <conditionalFormatting sqref="Q40:Q42">
    <cfRule type="expression" dxfId="2632" priority="744" stopIfTrue="1">
      <formula>P40="Podst?"</formula>
    </cfRule>
  </conditionalFormatting>
  <conditionalFormatting sqref="S40:S42">
    <cfRule type="expression" dxfId="2631" priority="745" stopIfTrue="1">
      <formula>P40="Inne?"</formula>
    </cfRule>
  </conditionalFormatting>
  <conditionalFormatting sqref="R40:R42">
    <cfRule type="expression" dxfId="2630" priority="746" stopIfTrue="1">
      <formula>P40="Kier?"</formula>
    </cfRule>
  </conditionalFormatting>
  <conditionalFormatting sqref="Q40:Q42">
    <cfRule type="expression" dxfId="2629" priority="747" stopIfTrue="1">
      <formula>P40="Podst?"</formula>
    </cfRule>
  </conditionalFormatting>
  <conditionalFormatting sqref="O40:O42">
    <cfRule type="expression" dxfId="2628" priority="748" stopIfTrue="1">
      <formula>AND(O40="*",L40="obi")</formula>
    </cfRule>
  </conditionalFormatting>
  <conditionalFormatting sqref="S40:S42">
    <cfRule type="expression" dxfId="2627" priority="749" stopIfTrue="1">
      <formula>P40="Inne?"</formula>
    </cfRule>
  </conditionalFormatting>
  <conditionalFormatting sqref="R40:R42">
    <cfRule type="expression" dxfId="2626" priority="750" stopIfTrue="1">
      <formula>P40="Kier?"</formula>
    </cfRule>
  </conditionalFormatting>
  <conditionalFormatting sqref="Q40:Q42">
    <cfRule type="expression" dxfId="2625" priority="751" stopIfTrue="1">
      <formula>P40="Podst?"</formula>
    </cfRule>
  </conditionalFormatting>
  <conditionalFormatting sqref="S40:S42">
    <cfRule type="expression" dxfId="2624" priority="752" stopIfTrue="1">
      <formula>P40="Inne?"</formula>
    </cfRule>
  </conditionalFormatting>
  <conditionalFormatting sqref="R40:R42">
    <cfRule type="expression" dxfId="2623" priority="753" stopIfTrue="1">
      <formula>P40="Kier?"</formula>
    </cfRule>
  </conditionalFormatting>
  <conditionalFormatting sqref="Q40:Q42">
    <cfRule type="expression" dxfId="2622" priority="754" stopIfTrue="1">
      <formula>P40="Podst?"</formula>
    </cfRule>
  </conditionalFormatting>
  <conditionalFormatting sqref="S29">
    <cfRule type="expression" dxfId="2621" priority="755" stopIfTrue="1">
      <formula>P29="Inne?"</formula>
    </cfRule>
  </conditionalFormatting>
  <conditionalFormatting sqref="R29">
    <cfRule type="expression" dxfId="2620" priority="756" stopIfTrue="1">
      <formula>P29="Kier?"</formula>
    </cfRule>
  </conditionalFormatting>
  <conditionalFormatting sqref="Q29">
    <cfRule type="expression" dxfId="2619" priority="757" stopIfTrue="1">
      <formula>P29="Podst?"</formula>
    </cfRule>
  </conditionalFormatting>
  <conditionalFormatting sqref="O29">
    <cfRule type="expression" dxfId="2618" priority="758" stopIfTrue="1">
      <formula>AND(O29="*",L29="obi")</formula>
    </cfRule>
  </conditionalFormatting>
  <conditionalFormatting sqref="R29">
    <cfRule type="expression" dxfId="2617" priority="759" stopIfTrue="1">
      <formula>P29="Kier?"</formula>
    </cfRule>
  </conditionalFormatting>
  <conditionalFormatting sqref="S29">
    <cfRule type="expression" dxfId="2616" priority="760" stopIfTrue="1">
      <formula>P29="Inne?"</formula>
    </cfRule>
  </conditionalFormatting>
  <conditionalFormatting sqref="Q29">
    <cfRule type="expression" dxfId="2615" priority="761" stopIfTrue="1">
      <formula>P29="Podst?"</formula>
    </cfRule>
  </conditionalFormatting>
  <conditionalFormatting sqref="S29">
    <cfRule type="expression" dxfId="2614" priority="762" stopIfTrue="1">
      <formula>P29="Inne?"</formula>
    </cfRule>
  </conditionalFormatting>
  <conditionalFormatting sqref="R29">
    <cfRule type="expression" dxfId="2613" priority="763" stopIfTrue="1">
      <formula>P29="Kier?"</formula>
    </cfRule>
  </conditionalFormatting>
  <conditionalFormatting sqref="Q29">
    <cfRule type="expression" dxfId="2612" priority="764" stopIfTrue="1">
      <formula>P29="Podst?"</formula>
    </cfRule>
  </conditionalFormatting>
  <conditionalFormatting sqref="S29">
    <cfRule type="expression" dxfId="2611" priority="765" stopIfTrue="1">
      <formula>P29="Inne?"</formula>
    </cfRule>
  </conditionalFormatting>
  <conditionalFormatting sqref="R29">
    <cfRule type="expression" dxfId="2610" priority="766" stopIfTrue="1">
      <formula>P29="Kier?"</formula>
    </cfRule>
  </conditionalFormatting>
  <conditionalFormatting sqref="Q29">
    <cfRule type="expression" dxfId="2609" priority="767" stopIfTrue="1">
      <formula>P29="Podst?"</formula>
    </cfRule>
  </conditionalFormatting>
  <conditionalFormatting sqref="S29">
    <cfRule type="expression" dxfId="2608" priority="768" stopIfTrue="1">
      <formula>P29="Inne?"</formula>
    </cfRule>
  </conditionalFormatting>
  <conditionalFormatting sqref="R29">
    <cfRule type="expression" dxfId="2607" priority="769" stopIfTrue="1">
      <formula>P29="Kier?"</formula>
    </cfRule>
  </conditionalFormatting>
  <conditionalFormatting sqref="Q29">
    <cfRule type="expression" dxfId="2606" priority="770" stopIfTrue="1">
      <formula>P29="Podst?"</formula>
    </cfRule>
  </conditionalFormatting>
  <conditionalFormatting sqref="O29">
    <cfRule type="expression" dxfId="2605" priority="771" stopIfTrue="1">
      <formula>AND(O29="*",L29="obi")</formula>
    </cfRule>
  </conditionalFormatting>
  <conditionalFormatting sqref="R29">
    <cfRule type="expression" dxfId="2604" priority="772" stopIfTrue="1">
      <formula>P29="Kier?"</formula>
    </cfRule>
  </conditionalFormatting>
  <conditionalFormatting sqref="Q29">
    <cfRule type="expression" dxfId="2603" priority="773" stopIfTrue="1">
      <formula>P29="Podst?"</formula>
    </cfRule>
  </conditionalFormatting>
  <conditionalFormatting sqref="R29">
    <cfRule type="expression" dxfId="2602" priority="774" stopIfTrue="1">
      <formula>P29="Kier?"</formula>
    </cfRule>
  </conditionalFormatting>
  <conditionalFormatting sqref="Q29">
    <cfRule type="expression" dxfId="2601" priority="775" stopIfTrue="1">
      <formula>P29="Podst?"</formula>
    </cfRule>
  </conditionalFormatting>
  <conditionalFormatting sqref="S29">
    <cfRule type="expression" dxfId="2600" priority="776" stopIfTrue="1">
      <formula>Q29="Kier?"</formula>
    </cfRule>
  </conditionalFormatting>
  <conditionalFormatting sqref="S29">
    <cfRule type="expression" dxfId="2599" priority="777" stopIfTrue="1">
      <formula>Q29="Kier?"</formula>
    </cfRule>
  </conditionalFormatting>
  <conditionalFormatting sqref="S29">
    <cfRule type="expression" dxfId="2598" priority="778" stopIfTrue="1">
      <formula>Q29="Kier?"</formula>
    </cfRule>
  </conditionalFormatting>
  <conditionalFormatting sqref="S29">
    <cfRule type="expression" dxfId="2597" priority="779" stopIfTrue="1">
      <formula>P29="Inne?"</formula>
    </cfRule>
  </conditionalFormatting>
  <conditionalFormatting sqref="R29">
    <cfRule type="expression" dxfId="2596" priority="780" stopIfTrue="1">
      <formula>P29="Kier?"</formula>
    </cfRule>
  </conditionalFormatting>
  <conditionalFormatting sqref="Q29">
    <cfRule type="expression" dxfId="2595" priority="781" stopIfTrue="1">
      <formula>P29="Podst?"</formula>
    </cfRule>
  </conditionalFormatting>
  <conditionalFormatting sqref="O29">
    <cfRule type="expression" dxfId="2594" priority="782" stopIfTrue="1">
      <formula>AND(O29="*",L29="obi")</formula>
    </cfRule>
  </conditionalFormatting>
  <conditionalFormatting sqref="S29">
    <cfRule type="expression" dxfId="2593" priority="783" stopIfTrue="1">
      <formula>P29="Inne?"</formula>
    </cfRule>
  </conditionalFormatting>
  <conditionalFormatting sqref="R29">
    <cfRule type="expression" dxfId="2592" priority="784" stopIfTrue="1">
      <formula>P29="Kier?"</formula>
    </cfRule>
  </conditionalFormatting>
  <conditionalFormatting sqref="Q29">
    <cfRule type="expression" dxfId="2591" priority="785" stopIfTrue="1">
      <formula>P29="Podst?"</formula>
    </cfRule>
  </conditionalFormatting>
  <conditionalFormatting sqref="R29">
    <cfRule type="expression" dxfId="2590" priority="786" stopIfTrue="1">
      <formula>P29="Kier?"</formula>
    </cfRule>
  </conditionalFormatting>
  <conditionalFormatting sqref="Q29">
    <cfRule type="expression" dxfId="2589" priority="787" stopIfTrue="1">
      <formula>P29="Podst?"</formula>
    </cfRule>
  </conditionalFormatting>
  <conditionalFormatting sqref="S29">
    <cfRule type="expression" dxfId="2588" priority="788" stopIfTrue="1">
      <formula>P29="Inne?"</formula>
    </cfRule>
  </conditionalFormatting>
  <conditionalFormatting sqref="Q29">
    <cfRule type="expression" dxfId="2587" priority="789" stopIfTrue="1">
      <formula>P29="Podst?"</formula>
    </cfRule>
  </conditionalFormatting>
  <conditionalFormatting sqref="R29">
    <cfRule type="expression" dxfId="2586" priority="790" stopIfTrue="1">
      <formula>P29="Kier?"</formula>
    </cfRule>
  </conditionalFormatting>
  <conditionalFormatting sqref="R29">
    <cfRule type="expression" dxfId="2585" priority="791" stopIfTrue="1">
      <formula>P29="Kier?"</formula>
    </cfRule>
  </conditionalFormatting>
  <conditionalFormatting sqref="S29">
    <cfRule type="expression" dxfId="2584" priority="792" stopIfTrue="1">
      <formula>P29="Inne?"</formula>
    </cfRule>
  </conditionalFormatting>
  <conditionalFormatting sqref="R29">
    <cfRule type="expression" dxfId="2583" priority="793" stopIfTrue="1">
      <formula>P29="Kier?"</formula>
    </cfRule>
  </conditionalFormatting>
  <conditionalFormatting sqref="Q29">
    <cfRule type="expression" dxfId="2582" priority="794" stopIfTrue="1">
      <formula>P29="Podst?"</formula>
    </cfRule>
  </conditionalFormatting>
  <conditionalFormatting sqref="S29">
    <cfRule type="expression" dxfId="2581" priority="795" stopIfTrue="1">
      <formula>P29="Inne?"</formula>
    </cfRule>
  </conditionalFormatting>
  <conditionalFormatting sqref="R29">
    <cfRule type="expression" dxfId="2580" priority="796" stopIfTrue="1">
      <formula>P29="Kier?"</formula>
    </cfRule>
  </conditionalFormatting>
  <conditionalFormatting sqref="Q29">
    <cfRule type="expression" dxfId="2579" priority="797" stopIfTrue="1">
      <formula>P29="Podst?"</formula>
    </cfRule>
  </conditionalFormatting>
  <conditionalFormatting sqref="S29">
    <cfRule type="expression" dxfId="2578" priority="798" stopIfTrue="1">
      <formula>P29="Inne?"</formula>
    </cfRule>
  </conditionalFormatting>
  <conditionalFormatting sqref="Q29">
    <cfRule type="expression" dxfId="2577" priority="799" stopIfTrue="1">
      <formula>P29="Podst?"</formula>
    </cfRule>
  </conditionalFormatting>
  <conditionalFormatting sqref="R29">
    <cfRule type="expression" dxfId="2576" priority="800" stopIfTrue="1">
      <formula>P29="Kier?"</formula>
    </cfRule>
  </conditionalFormatting>
  <conditionalFormatting sqref="R29">
    <cfRule type="expression" dxfId="2575" priority="801" stopIfTrue="1">
      <formula>P29="Kier?"</formula>
    </cfRule>
  </conditionalFormatting>
  <conditionalFormatting sqref="S29">
    <cfRule type="expression" dxfId="2574" priority="802" stopIfTrue="1">
      <formula>P29="Inne?"</formula>
    </cfRule>
  </conditionalFormatting>
  <conditionalFormatting sqref="R29">
    <cfRule type="expression" dxfId="2573" priority="803" stopIfTrue="1">
      <formula>P29="Kier?"</formula>
    </cfRule>
  </conditionalFormatting>
  <conditionalFormatting sqref="Q29">
    <cfRule type="expression" dxfId="2572" priority="804" stopIfTrue="1">
      <formula>P29="Podst?"</formula>
    </cfRule>
  </conditionalFormatting>
  <conditionalFormatting sqref="S29">
    <cfRule type="expression" dxfId="2571" priority="805" stopIfTrue="1">
      <formula>P29="Inne?"</formula>
    </cfRule>
  </conditionalFormatting>
  <conditionalFormatting sqref="R29">
    <cfRule type="expression" dxfId="2570" priority="806" stopIfTrue="1">
      <formula>P29="Kier?"</formula>
    </cfRule>
  </conditionalFormatting>
  <conditionalFormatting sqref="Q29">
    <cfRule type="expression" dxfId="2569" priority="807" stopIfTrue="1">
      <formula>P29="Podst?"</formula>
    </cfRule>
  </conditionalFormatting>
  <conditionalFormatting sqref="Q81">
    <cfRule type="expression" dxfId="2568" priority="808" stopIfTrue="1">
      <formula>#REF!="Podst?"</formula>
    </cfRule>
  </conditionalFormatting>
  <conditionalFormatting sqref="R81">
    <cfRule type="expression" dxfId="2567" priority="809" stopIfTrue="1">
      <formula>#REF!="Kier?"</formula>
    </cfRule>
  </conditionalFormatting>
  <conditionalFormatting sqref="S81">
    <cfRule type="expression" dxfId="2566" priority="810" stopIfTrue="1">
      <formula>#REF!="Inne?"</formula>
    </cfRule>
  </conditionalFormatting>
  <conditionalFormatting sqref="S29">
    <cfRule type="expression" dxfId="2565" priority="811" stopIfTrue="1">
      <formula>P29="Inne?"</formula>
    </cfRule>
  </conditionalFormatting>
  <conditionalFormatting sqref="R29">
    <cfRule type="expression" dxfId="2564" priority="812" stopIfTrue="1">
      <formula>P29="Kier?"</formula>
    </cfRule>
  </conditionalFormatting>
  <conditionalFormatting sqref="Q29">
    <cfRule type="expression" dxfId="2563" priority="813" stopIfTrue="1">
      <formula>P29="Podst?"</formula>
    </cfRule>
  </conditionalFormatting>
  <conditionalFormatting sqref="S29">
    <cfRule type="expression" dxfId="2562" priority="814" stopIfTrue="1">
      <formula>P29="Inne?"</formula>
    </cfRule>
  </conditionalFormatting>
  <conditionalFormatting sqref="R29">
    <cfRule type="expression" dxfId="2561" priority="815" stopIfTrue="1">
      <formula>P29="Kier?"</formula>
    </cfRule>
  </conditionalFormatting>
  <conditionalFormatting sqref="Q29">
    <cfRule type="expression" dxfId="2560" priority="816" stopIfTrue="1">
      <formula>P29="Podst?"</formula>
    </cfRule>
  </conditionalFormatting>
  <conditionalFormatting sqref="S29">
    <cfRule type="expression" dxfId="2559" priority="817" stopIfTrue="1">
      <formula>P29="Inne?"</formula>
    </cfRule>
  </conditionalFormatting>
  <conditionalFormatting sqref="R29">
    <cfRule type="expression" dxfId="2558" priority="818" stopIfTrue="1">
      <formula>P29="Kier?"</formula>
    </cfRule>
  </conditionalFormatting>
  <conditionalFormatting sqref="Q29">
    <cfRule type="expression" dxfId="2557" priority="819" stopIfTrue="1">
      <formula>P29="Podst?"</formula>
    </cfRule>
  </conditionalFormatting>
  <conditionalFormatting sqref="S29">
    <cfRule type="expression" dxfId="2556" priority="820" stopIfTrue="1">
      <formula>P29="Inne?"</formula>
    </cfRule>
  </conditionalFormatting>
  <conditionalFormatting sqref="R29">
    <cfRule type="expression" dxfId="2555" priority="821" stopIfTrue="1">
      <formula>P29="Kier?"</formula>
    </cfRule>
  </conditionalFormatting>
  <conditionalFormatting sqref="Q29">
    <cfRule type="expression" dxfId="2554" priority="822" stopIfTrue="1">
      <formula>P29="Podst?"</formula>
    </cfRule>
  </conditionalFormatting>
  <conditionalFormatting sqref="O29">
    <cfRule type="expression" dxfId="2553" priority="823" stopIfTrue="1">
      <formula>AND(O29="*",L29="obi")</formula>
    </cfRule>
  </conditionalFormatting>
  <conditionalFormatting sqref="S29">
    <cfRule type="expression" dxfId="2552" priority="824" stopIfTrue="1">
      <formula>P29="Inne?"</formula>
    </cfRule>
  </conditionalFormatting>
  <conditionalFormatting sqref="R29">
    <cfRule type="expression" dxfId="2551" priority="825" stopIfTrue="1">
      <formula>P29="Kier?"</formula>
    </cfRule>
  </conditionalFormatting>
  <conditionalFormatting sqref="Q29">
    <cfRule type="expression" dxfId="2550" priority="826" stopIfTrue="1">
      <formula>P29="Podst?"</formula>
    </cfRule>
  </conditionalFormatting>
  <conditionalFormatting sqref="S29">
    <cfRule type="expression" dxfId="2549" priority="827" stopIfTrue="1">
      <formula>P29="Inne?"</formula>
    </cfRule>
  </conditionalFormatting>
  <conditionalFormatting sqref="R29">
    <cfRule type="expression" dxfId="2548" priority="828" stopIfTrue="1">
      <formula>P29="Kier?"</formula>
    </cfRule>
  </conditionalFormatting>
  <conditionalFormatting sqref="Q29">
    <cfRule type="expression" dxfId="2547" priority="829" stopIfTrue="1">
      <formula>P29="Podst?"</formula>
    </cfRule>
  </conditionalFormatting>
  <conditionalFormatting sqref="S45">
    <cfRule type="expression" dxfId="2546" priority="830" stopIfTrue="1">
      <formula>P45="Inne?"</formula>
    </cfRule>
  </conditionalFormatting>
  <conditionalFormatting sqref="R45">
    <cfRule type="expression" dxfId="2545" priority="831" stopIfTrue="1">
      <formula>P45="Kier?"</formula>
    </cfRule>
  </conditionalFormatting>
  <conditionalFormatting sqref="Q45">
    <cfRule type="expression" dxfId="2544" priority="832" stopIfTrue="1">
      <formula>P45="Podst?"</formula>
    </cfRule>
  </conditionalFormatting>
  <conditionalFormatting sqref="O45">
    <cfRule type="expression" dxfId="2543" priority="833" stopIfTrue="1">
      <formula>AND(O45="*",L45="obi")</formula>
    </cfRule>
  </conditionalFormatting>
  <conditionalFormatting sqref="S45">
    <cfRule type="expression" dxfId="2542" priority="834" stopIfTrue="1">
      <formula>P45="Inne?"</formula>
    </cfRule>
  </conditionalFormatting>
  <conditionalFormatting sqref="R45">
    <cfRule type="expression" dxfId="2541" priority="835" stopIfTrue="1">
      <formula>P45="Kier?"</formula>
    </cfRule>
  </conditionalFormatting>
  <conditionalFormatting sqref="Q45">
    <cfRule type="expression" dxfId="2540" priority="836" stopIfTrue="1">
      <formula>P45="Podst?"</formula>
    </cfRule>
  </conditionalFormatting>
  <conditionalFormatting sqref="S45">
    <cfRule type="expression" dxfId="2539" priority="837" stopIfTrue="1">
      <formula>P45="Inne?"</formula>
    </cfRule>
  </conditionalFormatting>
  <conditionalFormatting sqref="R45">
    <cfRule type="expression" dxfId="2538" priority="838" stopIfTrue="1">
      <formula>P45="Kier?"</formula>
    </cfRule>
  </conditionalFormatting>
  <conditionalFormatting sqref="Q45">
    <cfRule type="expression" dxfId="2537" priority="839" stopIfTrue="1">
      <formula>P45="Podst?"</formula>
    </cfRule>
  </conditionalFormatting>
  <conditionalFormatting sqref="Q45">
    <cfRule type="expression" dxfId="2536" priority="840" stopIfTrue="1">
      <formula>P45="Podst?"</formula>
    </cfRule>
  </conditionalFormatting>
  <conditionalFormatting sqref="R45">
    <cfRule type="expression" dxfId="2535" priority="841" stopIfTrue="1">
      <formula>P45="Kier?"</formula>
    </cfRule>
  </conditionalFormatting>
  <conditionalFormatting sqref="S45">
    <cfRule type="expression" dxfId="2534" priority="842" stopIfTrue="1">
      <formula>P45="Inne?"</formula>
    </cfRule>
  </conditionalFormatting>
  <conditionalFormatting sqref="S45">
    <cfRule type="expression" dxfId="2533" priority="843" stopIfTrue="1">
      <formula>P45="Inne?"</formula>
    </cfRule>
  </conditionalFormatting>
  <conditionalFormatting sqref="R45">
    <cfRule type="expression" dxfId="2532" priority="844" stopIfTrue="1">
      <formula>P45="Kier?"</formula>
    </cfRule>
  </conditionalFormatting>
  <conditionalFormatting sqref="S45">
    <cfRule type="expression" dxfId="2531" priority="845" stopIfTrue="1">
      <formula>P45="Inne?"</formula>
    </cfRule>
  </conditionalFormatting>
  <conditionalFormatting sqref="R45">
    <cfRule type="expression" dxfId="2530" priority="846" stopIfTrue="1">
      <formula>P45="Kier?"</formula>
    </cfRule>
  </conditionalFormatting>
  <conditionalFormatting sqref="Q45">
    <cfRule type="expression" dxfId="2529" priority="847" stopIfTrue="1">
      <formula>P45="Podst?"</formula>
    </cfRule>
  </conditionalFormatting>
  <conditionalFormatting sqref="O45">
    <cfRule type="expression" dxfId="2528" priority="848" stopIfTrue="1">
      <formula>AND(O45="*",L45="obi")</formula>
    </cfRule>
  </conditionalFormatting>
  <conditionalFormatting sqref="R45">
    <cfRule type="expression" dxfId="2527" priority="849" stopIfTrue="1">
      <formula>P45="Kier?"</formula>
    </cfRule>
  </conditionalFormatting>
  <conditionalFormatting sqref="S45">
    <cfRule type="expression" dxfId="2526" priority="850" stopIfTrue="1">
      <formula>P45="Inne?"</formula>
    </cfRule>
  </conditionalFormatting>
  <conditionalFormatting sqref="Q45">
    <cfRule type="expression" dxfId="2525" priority="851" stopIfTrue="1">
      <formula>P45="Podst?"</formula>
    </cfRule>
  </conditionalFormatting>
  <conditionalFormatting sqref="S45">
    <cfRule type="expression" dxfId="2524" priority="852" stopIfTrue="1">
      <formula>P45="Inne?"</formula>
    </cfRule>
  </conditionalFormatting>
  <conditionalFormatting sqref="R45">
    <cfRule type="expression" dxfId="2523" priority="853" stopIfTrue="1">
      <formula>P45="Kier?"</formula>
    </cfRule>
  </conditionalFormatting>
  <conditionalFormatting sqref="Q45">
    <cfRule type="expression" dxfId="2522" priority="854" stopIfTrue="1">
      <formula>P45="Podst?"</formula>
    </cfRule>
  </conditionalFormatting>
  <conditionalFormatting sqref="S45">
    <cfRule type="expression" dxfId="2521" priority="855" stopIfTrue="1">
      <formula>P45="Inne?"</formula>
    </cfRule>
  </conditionalFormatting>
  <conditionalFormatting sqref="R45">
    <cfRule type="expression" dxfId="2520" priority="856" stopIfTrue="1">
      <formula>P45="Kier?"</formula>
    </cfRule>
  </conditionalFormatting>
  <conditionalFormatting sqref="Q45">
    <cfRule type="expression" dxfId="2519" priority="857" stopIfTrue="1">
      <formula>P45="Podst?"</formula>
    </cfRule>
  </conditionalFormatting>
  <conditionalFormatting sqref="S45">
    <cfRule type="expression" dxfId="2518" priority="858" stopIfTrue="1">
      <formula>P45="Inne?"</formula>
    </cfRule>
  </conditionalFormatting>
  <conditionalFormatting sqref="R45">
    <cfRule type="expression" dxfId="2517" priority="859" stopIfTrue="1">
      <formula>P45="Kier?"</formula>
    </cfRule>
  </conditionalFormatting>
  <conditionalFormatting sqref="Q45">
    <cfRule type="expression" dxfId="2516" priority="860" stopIfTrue="1">
      <formula>P45="Podst?"</formula>
    </cfRule>
  </conditionalFormatting>
  <conditionalFormatting sqref="O45">
    <cfRule type="expression" dxfId="2515" priority="861" stopIfTrue="1">
      <formula>AND(O45="*",L45="obi")</formula>
    </cfRule>
  </conditionalFormatting>
  <conditionalFormatting sqref="R45">
    <cfRule type="expression" dxfId="2514" priority="862" stopIfTrue="1">
      <formula>P45="Kier?"</formula>
    </cfRule>
  </conditionalFormatting>
  <conditionalFormatting sqref="Q45">
    <cfRule type="expression" dxfId="2513" priority="863" stopIfTrue="1">
      <formula>P45="Podst?"</formula>
    </cfRule>
  </conditionalFormatting>
  <conditionalFormatting sqref="R45">
    <cfRule type="expression" dxfId="2512" priority="864" stopIfTrue="1">
      <formula>P45="Kier?"</formula>
    </cfRule>
  </conditionalFormatting>
  <conditionalFormatting sqref="Q45">
    <cfRule type="expression" dxfId="2511" priority="865" stopIfTrue="1">
      <formula>P45="Podst?"</formula>
    </cfRule>
  </conditionalFormatting>
  <conditionalFormatting sqref="S45">
    <cfRule type="expression" dxfId="2510" priority="866" stopIfTrue="1">
      <formula>Q45="Kier?"</formula>
    </cfRule>
  </conditionalFormatting>
  <conditionalFormatting sqref="S45">
    <cfRule type="expression" dxfId="2509" priority="867" stopIfTrue="1">
      <formula>Q45="Kier?"</formula>
    </cfRule>
  </conditionalFormatting>
  <conditionalFormatting sqref="S45">
    <cfRule type="expression" dxfId="2508" priority="868" stopIfTrue="1">
      <formula>Q45="Kier?"</formula>
    </cfRule>
  </conditionalFormatting>
  <conditionalFormatting sqref="S45">
    <cfRule type="expression" dxfId="2507" priority="869" stopIfTrue="1">
      <formula>P45="Inne?"</formula>
    </cfRule>
  </conditionalFormatting>
  <conditionalFormatting sqref="R45">
    <cfRule type="expression" dxfId="2506" priority="870" stopIfTrue="1">
      <formula>P45="Kier?"</formula>
    </cfRule>
  </conditionalFormatting>
  <conditionalFormatting sqref="Q45">
    <cfRule type="expression" dxfId="2505" priority="871" stopIfTrue="1">
      <formula>P45="Podst?"</formula>
    </cfRule>
  </conditionalFormatting>
  <conditionalFormatting sqref="O45">
    <cfRule type="expression" dxfId="2504" priority="872" stopIfTrue="1">
      <formula>AND(O45="*",L45="obi")</formula>
    </cfRule>
  </conditionalFormatting>
  <conditionalFormatting sqref="S45">
    <cfRule type="expression" dxfId="2503" priority="873" stopIfTrue="1">
      <formula>P45="Inne?"</formula>
    </cfRule>
  </conditionalFormatting>
  <conditionalFormatting sqref="R45">
    <cfRule type="expression" dxfId="2502" priority="874" stopIfTrue="1">
      <formula>P45="Kier?"</formula>
    </cfRule>
  </conditionalFormatting>
  <conditionalFormatting sqref="Q45">
    <cfRule type="expression" dxfId="2501" priority="875" stopIfTrue="1">
      <formula>P45="Podst?"</formula>
    </cfRule>
  </conditionalFormatting>
  <conditionalFormatting sqref="R45">
    <cfRule type="expression" dxfId="2500" priority="876" stopIfTrue="1">
      <formula>P45="Kier?"</formula>
    </cfRule>
  </conditionalFormatting>
  <conditionalFormatting sqref="Q45">
    <cfRule type="expression" dxfId="2499" priority="877" stopIfTrue="1">
      <formula>P45="Podst?"</formula>
    </cfRule>
  </conditionalFormatting>
  <conditionalFormatting sqref="S45">
    <cfRule type="expression" dxfId="2498" priority="878" stopIfTrue="1">
      <formula>P45="Inne?"</formula>
    </cfRule>
  </conditionalFormatting>
  <conditionalFormatting sqref="Q45">
    <cfRule type="expression" dxfId="2497" priority="879" stopIfTrue="1">
      <formula>P45="Podst?"</formula>
    </cfRule>
  </conditionalFormatting>
  <conditionalFormatting sqref="R45">
    <cfRule type="expression" dxfId="2496" priority="880" stopIfTrue="1">
      <formula>P45="Kier?"</formula>
    </cfRule>
  </conditionalFormatting>
  <conditionalFormatting sqref="R45">
    <cfRule type="expression" dxfId="2495" priority="881" stopIfTrue="1">
      <formula>P45="Kier?"</formula>
    </cfRule>
  </conditionalFormatting>
  <conditionalFormatting sqref="S45">
    <cfRule type="expression" dxfId="2494" priority="882" stopIfTrue="1">
      <formula>P45="Inne?"</formula>
    </cfRule>
  </conditionalFormatting>
  <conditionalFormatting sqref="R45">
    <cfRule type="expression" dxfId="2493" priority="883" stopIfTrue="1">
      <formula>P45="Kier?"</formula>
    </cfRule>
  </conditionalFormatting>
  <conditionalFormatting sqref="Q45">
    <cfRule type="expression" dxfId="2492" priority="884" stopIfTrue="1">
      <formula>P45="Podst?"</formula>
    </cfRule>
  </conditionalFormatting>
  <conditionalFormatting sqref="S45">
    <cfRule type="expression" dxfId="2491" priority="885" stopIfTrue="1">
      <formula>P45="Inne?"</formula>
    </cfRule>
  </conditionalFormatting>
  <conditionalFormatting sqref="R45">
    <cfRule type="expression" dxfId="2490" priority="886" stopIfTrue="1">
      <formula>P45="Kier?"</formula>
    </cfRule>
  </conditionalFormatting>
  <conditionalFormatting sqref="Q45">
    <cfRule type="expression" dxfId="2489" priority="887" stopIfTrue="1">
      <formula>P45="Podst?"</formula>
    </cfRule>
  </conditionalFormatting>
  <conditionalFormatting sqref="S45">
    <cfRule type="expression" dxfId="2488" priority="888" stopIfTrue="1">
      <formula>P45="Inne?"</formula>
    </cfRule>
  </conditionalFormatting>
  <conditionalFormatting sqref="Q45">
    <cfRule type="expression" dxfId="2487" priority="889" stopIfTrue="1">
      <formula>P45="Podst?"</formula>
    </cfRule>
  </conditionalFormatting>
  <conditionalFormatting sqref="R45">
    <cfRule type="expression" dxfId="2486" priority="890" stopIfTrue="1">
      <formula>P45="Kier?"</formula>
    </cfRule>
  </conditionalFormatting>
  <conditionalFormatting sqref="R45">
    <cfRule type="expression" dxfId="2485" priority="891" stopIfTrue="1">
      <formula>P45="Kier?"</formula>
    </cfRule>
  </conditionalFormatting>
  <conditionalFormatting sqref="S45">
    <cfRule type="expression" dxfId="2484" priority="892" stopIfTrue="1">
      <formula>P45="Inne?"</formula>
    </cfRule>
  </conditionalFormatting>
  <conditionalFormatting sqref="R45">
    <cfRule type="expression" dxfId="2483" priority="893" stopIfTrue="1">
      <formula>P45="Kier?"</formula>
    </cfRule>
  </conditionalFormatting>
  <conditionalFormatting sqref="Q45">
    <cfRule type="expression" dxfId="2482" priority="894" stopIfTrue="1">
      <formula>P45="Podst?"</formula>
    </cfRule>
  </conditionalFormatting>
  <conditionalFormatting sqref="S45">
    <cfRule type="expression" dxfId="2481" priority="895" stopIfTrue="1">
      <formula>P45="Inne?"</formula>
    </cfRule>
  </conditionalFormatting>
  <conditionalFormatting sqref="R45">
    <cfRule type="expression" dxfId="2480" priority="896" stopIfTrue="1">
      <formula>P45="Kier?"</formula>
    </cfRule>
  </conditionalFormatting>
  <conditionalFormatting sqref="Q45">
    <cfRule type="expression" dxfId="2479" priority="897" stopIfTrue="1">
      <formula>P45="Podst?"</formula>
    </cfRule>
  </conditionalFormatting>
  <conditionalFormatting sqref="Q45">
    <cfRule type="expression" dxfId="2478" priority="898" stopIfTrue="1">
      <formula>P28="Podst?"</formula>
    </cfRule>
  </conditionalFormatting>
  <conditionalFormatting sqref="R45">
    <cfRule type="expression" dxfId="2477" priority="899" stopIfTrue="1">
      <formula>P28="Kier?"</formula>
    </cfRule>
  </conditionalFormatting>
  <conditionalFormatting sqref="S45">
    <cfRule type="expression" dxfId="2476" priority="900" stopIfTrue="1">
      <formula>P28="Inne?"</formula>
    </cfRule>
  </conditionalFormatting>
  <conditionalFormatting sqref="S45">
    <cfRule type="expression" dxfId="2475" priority="901" stopIfTrue="1">
      <formula>P45="Inne?"</formula>
    </cfRule>
  </conditionalFormatting>
  <conditionalFormatting sqref="R45">
    <cfRule type="expression" dxfId="2474" priority="902" stopIfTrue="1">
      <formula>P45="Kier?"</formula>
    </cfRule>
  </conditionalFormatting>
  <conditionalFormatting sqref="Q45">
    <cfRule type="expression" dxfId="2473" priority="903" stopIfTrue="1">
      <formula>P45="Podst?"</formula>
    </cfRule>
  </conditionalFormatting>
  <conditionalFormatting sqref="S45">
    <cfRule type="expression" dxfId="2472" priority="904" stopIfTrue="1">
      <formula>P45="Inne?"</formula>
    </cfRule>
  </conditionalFormatting>
  <conditionalFormatting sqref="R45">
    <cfRule type="expression" dxfId="2471" priority="905" stopIfTrue="1">
      <formula>P45="Kier?"</formula>
    </cfRule>
  </conditionalFormatting>
  <conditionalFormatting sqref="Q45">
    <cfRule type="expression" dxfId="2470" priority="906" stopIfTrue="1">
      <formula>P45="Podst?"</formula>
    </cfRule>
  </conditionalFormatting>
  <conditionalFormatting sqref="S45">
    <cfRule type="expression" dxfId="2469" priority="907" stopIfTrue="1">
      <formula>P45="Inne?"</formula>
    </cfRule>
  </conditionalFormatting>
  <conditionalFormatting sqref="R45">
    <cfRule type="expression" dxfId="2468" priority="908" stopIfTrue="1">
      <formula>P45="Kier?"</formula>
    </cfRule>
  </conditionalFormatting>
  <conditionalFormatting sqref="Q45">
    <cfRule type="expression" dxfId="2467" priority="909" stopIfTrue="1">
      <formula>P45="Podst?"</formula>
    </cfRule>
  </conditionalFormatting>
  <conditionalFormatting sqref="S45">
    <cfRule type="expression" dxfId="2466" priority="910" stopIfTrue="1">
      <formula>P45="Inne?"</formula>
    </cfRule>
  </conditionalFormatting>
  <conditionalFormatting sqref="R45">
    <cfRule type="expression" dxfId="2465" priority="911" stopIfTrue="1">
      <formula>P45="Kier?"</formula>
    </cfRule>
  </conditionalFormatting>
  <conditionalFormatting sqref="Q45">
    <cfRule type="expression" dxfId="2464" priority="912" stopIfTrue="1">
      <formula>P45="Podst?"</formula>
    </cfRule>
  </conditionalFormatting>
  <conditionalFormatting sqref="O45">
    <cfRule type="expression" dxfId="2463" priority="913" stopIfTrue="1">
      <formula>AND(O45="*",L45="obi")</formula>
    </cfRule>
  </conditionalFormatting>
  <conditionalFormatting sqref="S45">
    <cfRule type="expression" dxfId="2462" priority="914" stopIfTrue="1">
      <formula>P45="Inne?"</formula>
    </cfRule>
  </conditionalFormatting>
  <conditionalFormatting sqref="R45">
    <cfRule type="expression" dxfId="2461" priority="915" stopIfTrue="1">
      <formula>P45="Kier?"</formula>
    </cfRule>
  </conditionalFormatting>
  <conditionalFormatting sqref="Q45">
    <cfRule type="expression" dxfId="2460" priority="916" stopIfTrue="1">
      <formula>P45="Podst?"</formula>
    </cfRule>
  </conditionalFormatting>
  <conditionalFormatting sqref="S45">
    <cfRule type="expression" dxfId="2459" priority="917" stopIfTrue="1">
      <formula>P45="Inne?"</formula>
    </cfRule>
  </conditionalFormatting>
  <conditionalFormatting sqref="R45">
    <cfRule type="expression" dxfId="2458" priority="918" stopIfTrue="1">
      <formula>P45="Kier?"</formula>
    </cfRule>
  </conditionalFormatting>
  <conditionalFormatting sqref="Q45">
    <cfRule type="expression" dxfId="2457" priority="919" stopIfTrue="1">
      <formula>P45="Podst?"</formula>
    </cfRule>
  </conditionalFormatting>
  <conditionalFormatting sqref="S62:S64">
    <cfRule type="expression" dxfId="2456" priority="920" stopIfTrue="1">
      <formula>P62="Inne?"</formula>
    </cfRule>
  </conditionalFormatting>
  <conditionalFormatting sqref="R62:R64">
    <cfRule type="expression" dxfId="2455" priority="921" stopIfTrue="1">
      <formula>P62="Kier?"</formula>
    </cfRule>
  </conditionalFormatting>
  <conditionalFormatting sqref="Q62:Q64">
    <cfRule type="expression" dxfId="2454" priority="922" stopIfTrue="1">
      <formula>P62="Podst?"</formula>
    </cfRule>
  </conditionalFormatting>
  <conditionalFormatting sqref="S62:S64">
    <cfRule type="expression" dxfId="2453" priority="923" stopIfTrue="1">
      <formula>P62="Inne?"</formula>
    </cfRule>
  </conditionalFormatting>
  <conditionalFormatting sqref="R62:R64">
    <cfRule type="expression" dxfId="2452" priority="924" stopIfTrue="1">
      <formula>P62="Kier?"</formula>
    </cfRule>
  </conditionalFormatting>
  <conditionalFormatting sqref="Q62:Q64">
    <cfRule type="expression" dxfId="2451" priority="925" stopIfTrue="1">
      <formula>P62="Podst?"</formula>
    </cfRule>
  </conditionalFormatting>
  <conditionalFormatting sqref="S62:S64">
    <cfRule type="expression" dxfId="2450" priority="926" stopIfTrue="1">
      <formula>P62="Inne?"</formula>
    </cfRule>
  </conditionalFormatting>
  <conditionalFormatting sqref="R62:R64">
    <cfRule type="expression" dxfId="2449" priority="927" stopIfTrue="1">
      <formula>P62="Kier?"</formula>
    </cfRule>
  </conditionalFormatting>
  <conditionalFormatting sqref="Q62:Q64">
    <cfRule type="expression" dxfId="2448" priority="928" stopIfTrue="1">
      <formula>P62="Podst?"</formula>
    </cfRule>
  </conditionalFormatting>
  <conditionalFormatting sqref="S62:S64">
    <cfRule type="expression" dxfId="2447" priority="929" stopIfTrue="1">
      <formula>P62="Inne?"</formula>
    </cfRule>
  </conditionalFormatting>
  <conditionalFormatting sqref="R62:R64">
    <cfRule type="expression" dxfId="2446" priority="930" stopIfTrue="1">
      <formula>P62="Kier?"</formula>
    </cfRule>
  </conditionalFormatting>
  <conditionalFormatting sqref="Q62:Q64">
    <cfRule type="expression" dxfId="2445" priority="931" stopIfTrue="1">
      <formula>P62="Podst?"</formula>
    </cfRule>
  </conditionalFormatting>
  <conditionalFormatting sqref="S62:S64">
    <cfRule type="expression" dxfId="2444" priority="932" stopIfTrue="1">
      <formula>P62="Inne?"</formula>
    </cfRule>
  </conditionalFormatting>
  <conditionalFormatting sqref="R62:R64">
    <cfRule type="expression" dxfId="2443" priority="933" stopIfTrue="1">
      <formula>P62="Kier?"</formula>
    </cfRule>
  </conditionalFormatting>
  <conditionalFormatting sqref="Q62:Q64">
    <cfRule type="expression" dxfId="2442" priority="934" stopIfTrue="1">
      <formula>P62="Podst?"</formula>
    </cfRule>
  </conditionalFormatting>
  <conditionalFormatting sqref="S62:S64">
    <cfRule type="expression" dxfId="2441" priority="935" stopIfTrue="1">
      <formula>P62="Inne?"</formula>
    </cfRule>
  </conditionalFormatting>
  <conditionalFormatting sqref="R62:R64">
    <cfRule type="expression" dxfId="2440" priority="936" stopIfTrue="1">
      <formula>P62="Kier?"</formula>
    </cfRule>
  </conditionalFormatting>
  <conditionalFormatting sqref="Q62:Q64">
    <cfRule type="expression" dxfId="2439" priority="937" stopIfTrue="1">
      <formula>P62="Podst?"</formula>
    </cfRule>
  </conditionalFormatting>
  <conditionalFormatting sqref="S62:S64">
    <cfRule type="expression" dxfId="2438" priority="938" stopIfTrue="1">
      <formula>P62="Inne?"</formula>
    </cfRule>
  </conditionalFormatting>
  <conditionalFormatting sqref="R62:R64">
    <cfRule type="expression" dxfId="2437" priority="939" stopIfTrue="1">
      <formula>P62="Kier?"</formula>
    </cfRule>
  </conditionalFormatting>
  <conditionalFormatting sqref="Q62:Q64">
    <cfRule type="expression" dxfId="2436" priority="940" stopIfTrue="1">
      <formula>P62="Podst?"</formula>
    </cfRule>
  </conditionalFormatting>
  <conditionalFormatting sqref="S62:S64">
    <cfRule type="expression" dxfId="2435" priority="941" stopIfTrue="1">
      <formula>P62="Inne?"</formula>
    </cfRule>
  </conditionalFormatting>
  <conditionalFormatting sqref="R62:R64">
    <cfRule type="expression" dxfId="2434" priority="942" stopIfTrue="1">
      <formula>P62="Kier?"</formula>
    </cfRule>
  </conditionalFormatting>
  <conditionalFormatting sqref="Q62:Q64">
    <cfRule type="expression" dxfId="2433" priority="943" stopIfTrue="1">
      <formula>P62="Podst?"</formula>
    </cfRule>
  </conditionalFormatting>
  <conditionalFormatting sqref="O62:O64">
    <cfRule type="expression" dxfId="2432" priority="944" stopIfTrue="1">
      <formula>AND(O62="*",L62="obi")</formula>
    </cfRule>
  </conditionalFormatting>
  <conditionalFormatting sqref="S62:S64">
    <cfRule type="expression" dxfId="2431" priority="945" stopIfTrue="1">
      <formula>P62="Inne?"</formula>
    </cfRule>
  </conditionalFormatting>
  <conditionalFormatting sqref="R62:R64">
    <cfRule type="expression" dxfId="2430" priority="946" stopIfTrue="1">
      <formula>P62="Kier?"</formula>
    </cfRule>
  </conditionalFormatting>
  <conditionalFormatting sqref="Q62:Q64">
    <cfRule type="expression" dxfId="2429" priority="947" stopIfTrue="1">
      <formula>P62="Podst?"</formula>
    </cfRule>
  </conditionalFormatting>
  <conditionalFormatting sqref="S62:S64">
    <cfRule type="expression" dxfId="2428" priority="948" stopIfTrue="1">
      <formula>P62="Inne?"</formula>
    </cfRule>
  </conditionalFormatting>
  <conditionalFormatting sqref="R62:R64">
    <cfRule type="expression" dxfId="2427" priority="949" stopIfTrue="1">
      <formula>P62="Kier?"</formula>
    </cfRule>
  </conditionalFormatting>
  <conditionalFormatting sqref="Q62:Q64">
    <cfRule type="expression" dxfId="2426" priority="950" stopIfTrue="1">
      <formula>P62="Podst?"</formula>
    </cfRule>
  </conditionalFormatting>
  <conditionalFormatting sqref="S53:S54">
    <cfRule type="expression" dxfId="2425" priority="951" stopIfTrue="1">
      <formula>P53="Inne?"</formula>
    </cfRule>
  </conditionalFormatting>
  <conditionalFormatting sqref="R53:R54">
    <cfRule type="expression" dxfId="2424" priority="952" stopIfTrue="1">
      <formula>P53="Kier?"</formula>
    </cfRule>
  </conditionalFormatting>
  <conditionalFormatting sqref="Q53:Q54">
    <cfRule type="expression" dxfId="2423" priority="953" stopIfTrue="1">
      <formula>P53="Podst?"</formula>
    </cfRule>
  </conditionalFormatting>
  <conditionalFormatting sqref="R53:R54">
    <cfRule type="expression" dxfId="2422" priority="954" stopIfTrue="1">
      <formula>P53="Kier?"</formula>
    </cfRule>
  </conditionalFormatting>
  <conditionalFormatting sqref="Q53:Q54">
    <cfRule type="expression" dxfId="2421" priority="955" stopIfTrue="1">
      <formula>P53="Podst?"</formula>
    </cfRule>
  </conditionalFormatting>
  <conditionalFormatting sqref="R53:R54">
    <cfRule type="expression" dxfId="2420" priority="956" stopIfTrue="1">
      <formula>P53="Kier?"</formula>
    </cfRule>
  </conditionalFormatting>
  <conditionalFormatting sqref="Q53:Q54">
    <cfRule type="expression" dxfId="2419" priority="957" stopIfTrue="1">
      <formula>P53="Podst?"</formula>
    </cfRule>
  </conditionalFormatting>
  <conditionalFormatting sqref="S53:S54">
    <cfRule type="expression" dxfId="2418" priority="958" stopIfTrue="1">
      <formula>P53="Inne?"</formula>
    </cfRule>
  </conditionalFormatting>
  <conditionalFormatting sqref="S53:S54">
    <cfRule type="expression" dxfId="2417" priority="959" stopIfTrue="1">
      <formula>P53="Inne?"</formula>
    </cfRule>
  </conditionalFormatting>
  <conditionalFormatting sqref="S53:S54">
    <cfRule type="expression" dxfId="2416" priority="960" stopIfTrue="1">
      <formula>P53="Inne?"</formula>
    </cfRule>
  </conditionalFormatting>
  <conditionalFormatting sqref="R53:R54">
    <cfRule type="expression" dxfId="2415" priority="961" stopIfTrue="1">
      <formula>P53="Kier?"</formula>
    </cfRule>
  </conditionalFormatting>
  <conditionalFormatting sqref="Q53:Q54">
    <cfRule type="expression" dxfId="2414" priority="962" stopIfTrue="1">
      <formula>P53="Podst?"</formula>
    </cfRule>
  </conditionalFormatting>
  <conditionalFormatting sqref="S53:S54">
    <cfRule type="expression" dxfId="2413" priority="963" stopIfTrue="1">
      <formula>P53="Inne?"</formula>
    </cfRule>
  </conditionalFormatting>
  <conditionalFormatting sqref="R53:R54">
    <cfRule type="expression" dxfId="2412" priority="964" stopIfTrue="1">
      <formula>P53="Kier?"</formula>
    </cfRule>
  </conditionalFormatting>
  <conditionalFormatting sqref="Q53:Q54">
    <cfRule type="expression" dxfId="2411" priority="965" stopIfTrue="1">
      <formula>P53="Podst?"</formula>
    </cfRule>
  </conditionalFormatting>
  <conditionalFormatting sqref="S53:S54">
    <cfRule type="expression" dxfId="2410" priority="966" stopIfTrue="1">
      <formula>P53="Inne?"</formula>
    </cfRule>
  </conditionalFormatting>
  <conditionalFormatting sqref="R53:R54">
    <cfRule type="expression" dxfId="2409" priority="967" stopIfTrue="1">
      <formula>P53="Kier?"</formula>
    </cfRule>
  </conditionalFormatting>
  <conditionalFormatting sqref="Q53:Q54">
    <cfRule type="expression" dxfId="2408" priority="968" stopIfTrue="1">
      <formula>P53="Podst?"</formula>
    </cfRule>
  </conditionalFormatting>
  <conditionalFormatting sqref="S53:S54">
    <cfRule type="expression" dxfId="2407" priority="969" stopIfTrue="1">
      <formula>P53="Inne?"</formula>
    </cfRule>
  </conditionalFormatting>
  <conditionalFormatting sqref="R53:R54">
    <cfRule type="expression" dxfId="2406" priority="970" stopIfTrue="1">
      <formula>P53="Kier?"</formula>
    </cfRule>
  </conditionalFormatting>
  <conditionalFormatting sqref="Q53:Q54">
    <cfRule type="expression" dxfId="2405" priority="971" stopIfTrue="1">
      <formula>P53="Podst?"</formula>
    </cfRule>
  </conditionalFormatting>
  <conditionalFormatting sqref="S53:S54">
    <cfRule type="expression" dxfId="2404" priority="972" stopIfTrue="1">
      <formula>P53="Inne?"</formula>
    </cfRule>
  </conditionalFormatting>
  <conditionalFormatting sqref="R53:R54">
    <cfRule type="expression" dxfId="2403" priority="973" stopIfTrue="1">
      <formula>P53="Kier?"</formula>
    </cfRule>
  </conditionalFormatting>
  <conditionalFormatting sqref="Q53:Q54">
    <cfRule type="expression" dxfId="2402" priority="974" stopIfTrue="1">
      <formula>P53="Podst?"</formula>
    </cfRule>
  </conditionalFormatting>
  <conditionalFormatting sqref="S53:S54">
    <cfRule type="expression" dxfId="2401" priority="975" stopIfTrue="1">
      <formula>P53="Inne?"</formula>
    </cfRule>
  </conditionalFormatting>
  <conditionalFormatting sqref="R53:R54">
    <cfRule type="expression" dxfId="2400" priority="976" stopIfTrue="1">
      <formula>P53="Kier?"</formula>
    </cfRule>
  </conditionalFormatting>
  <conditionalFormatting sqref="Q53:Q54">
    <cfRule type="expression" dxfId="2399" priority="977" stopIfTrue="1">
      <formula>P53="Podst?"</formula>
    </cfRule>
  </conditionalFormatting>
  <conditionalFormatting sqref="S53:S54">
    <cfRule type="expression" dxfId="2398" priority="978" stopIfTrue="1">
      <formula>P53="Inne?"</formula>
    </cfRule>
  </conditionalFormatting>
  <conditionalFormatting sqref="R53:R54">
    <cfRule type="expression" dxfId="2397" priority="979" stopIfTrue="1">
      <formula>P53="Kier?"</formula>
    </cfRule>
  </conditionalFormatting>
  <conditionalFormatting sqref="Q53:Q54">
    <cfRule type="expression" dxfId="2396" priority="980" stopIfTrue="1">
      <formula>P53="Podst?"</formula>
    </cfRule>
  </conditionalFormatting>
  <conditionalFormatting sqref="S53:S54">
    <cfRule type="expression" dxfId="2395" priority="981" stopIfTrue="1">
      <formula>P53="Inne?"</formula>
    </cfRule>
  </conditionalFormatting>
  <conditionalFormatting sqref="R53:R54">
    <cfRule type="expression" dxfId="2394" priority="982" stopIfTrue="1">
      <formula>P53="Kier?"</formula>
    </cfRule>
  </conditionalFormatting>
  <conditionalFormatting sqref="Q53:Q54">
    <cfRule type="expression" dxfId="2393" priority="983" stopIfTrue="1">
      <formula>P53="Podst?"</formula>
    </cfRule>
  </conditionalFormatting>
  <conditionalFormatting sqref="O53:O54">
    <cfRule type="expression" dxfId="2392" priority="984" stopIfTrue="1">
      <formula>AND(O53="*",L53="obi")</formula>
    </cfRule>
  </conditionalFormatting>
  <conditionalFormatting sqref="S53:S54">
    <cfRule type="expression" dxfId="2391" priority="985" stopIfTrue="1">
      <formula>P53="Inne?"</formula>
    </cfRule>
  </conditionalFormatting>
  <conditionalFormatting sqref="R53:R54">
    <cfRule type="expression" dxfId="2390" priority="986" stopIfTrue="1">
      <formula>P53="Kier?"</formula>
    </cfRule>
  </conditionalFormatting>
  <conditionalFormatting sqref="Q53:Q54">
    <cfRule type="expression" dxfId="2389" priority="987" stopIfTrue="1">
      <formula>P53="Podst?"</formula>
    </cfRule>
  </conditionalFormatting>
  <conditionalFormatting sqref="S53:S54">
    <cfRule type="expression" dxfId="2388" priority="988" stopIfTrue="1">
      <formula>P53="Inne?"</formula>
    </cfRule>
  </conditionalFormatting>
  <conditionalFormatting sqref="R53:R54">
    <cfRule type="expression" dxfId="2387" priority="989" stopIfTrue="1">
      <formula>P53="Kier?"</formula>
    </cfRule>
  </conditionalFormatting>
  <conditionalFormatting sqref="Q53:Q54">
    <cfRule type="expression" dxfId="2386" priority="990" stopIfTrue="1">
      <formula>P53="Podst?"</formula>
    </cfRule>
  </conditionalFormatting>
  <conditionalFormatting sqref="S55">
    <cfRule type="expression" dxfId="2385" priority="991" stopIfTrue="1">
      <formula>P55="Inne?"</formula>
    </cfRule>
  </conditionalFormatting>
  <conditionalFormatting sqref="R55">
    <cfRule type="expression" dxfId="2384" priority="992" stopIfTrue="1">
      <formula>P55="Kier?"</formula>
    </cfRule>
  </conditionalFormatting>
  <conditionalFormatting sqref="Q55">
    <cfRule type="expression" dxfId="2383" priority="993" stopIfTrue="1">
      <formula>P55="Podst?"</formula>
    </cfRule>
  </conditionalFormatting>
  <conditionalFormatting sqref="S55">
    <cfRule type="expression" dxfId="2382" priority="994" stopIfTrue="1">
      <formula>P55="Inne?"</formula>
    </cfRule>
  </conditionalFormatting>
  <conditionalFormatting sqref="R55">
    <cfRule type="expression" dxfId="2381" priority="995" stopIfTrue="1">
      <formula>P55="Kier?"</formula>
    </cfRule>
  </conditionalFormatting>
  <conditionalFormatting sqref="Q55">
    <cfRule type="expression" dxfId="2380" priority="996" stopIfTrue="1">
      <formula>P55="Podst?"</formula>
    </cfRule>
  </conditionalFormatting>
  <conditionalFormatting sqref="S55">
    <cfRule type="expression" dxfId="2379" priority="997" stopIfTrue="1">
      <formula>P55="Inne?"</formula>
    </cfRule>
  </conditionalFormatting>
  <conditionalFormatting sqref="S55">
    <cfRule type="expression" dxfId="2378" priority="998" stopIfTrue="1">
      <formula>P55="Inne?"</formula>
    </cfRule>
  </conditionalFormatting>
  <conditionalFormatting sqref="R55">
    <cfRule type="expression" dxfId="2377" priority="999" stopIfTrue="1">
      <formula>P55="Kier?"</formula>
    </cfRule>
  </conditionalFormatting>
  <conditionalFormatting sqref="Q55">
    <cfRule type="expression" dxfId="2376" priority="1000" stopIfTrue="1">
      <formula>P55="Podst?"</formula>
    </cfRule>
  </conditionalFormatting>
  <conditionalFormatting sqref="S55">
    <cfRule type="expression" dxfId="2375" priority="1001" stopIfTrue="1">
      <formula>P55="Inne?"</formula>
    </cfRule>
  </conditionalFormatting>
  <conditionalFormatting sqref="R55">
    <cfRule type="expression" dxfId="2374" priority="1002" stopIfTrue="1">
      <formula>P55="Kier?"</formula>
    </cfRule>
  </conditionalFormatting>
  <conditionalFormatting sqref="Q55">
    <cfRule type="expression" dxfId="2373" priority="1003" stopIfTrue="1">
      <formula>P55="Podst?"</formula>
    </cfRule>
  </conditionalFormatting>
  <conditionalFormatting sqref="Q55">
    <cfRule type="expression" dxfId="2372" priority="1004" stopIfTrue="1">
      <formula>P55="Podst?"</formula>
    </cfRule>
  </conditionalFormatting>
  <conditionalFormatting sqref="R55">
    <cfRule type="expression" dxfId="2371" priority="1005" stopIfTrue="1">
      <formula>P55="Kier?"</formula>
    </cfRule>
  </conditionalFormatting>
  <conditionalFormatting sqref="S55">
    <cfRule type="expression" dxfId="2370" priority="1006" stopIfTrue="1">
      <formula>P55="Inne?"</formula>
    </cfRule>
  </conditionalFormatting>
  <conditionalFormatting sqref="S55">
    <cfRule type="expression" dxfId="2369" priority="1007" stopIfTrue="1">
      <formula>P55="Inne?"</formula>
    </cfRule>
  </conditionalFormatting>
  <conditionalFormatting sqref="R55">
    <cfRule type="expression" dxfId="2368" priority="1008" stopIfTrue="1">
      <formula>P55="Kier?"</formula>
    </cfRule>
  </conditionalFormatting>
  <conditionalFormatting sqref="S55">
    <cfRule type="expression" dxfId="2367" priority="1009" stopIfTrue="1">
      <formula>P55="Inne?"</formula>
    </cfRule>
  </conditionalFormatting>
  <conditionalFormatting sqref="R55">
    <cfRule type="expression" dxfId="2366" priority="1010" stopIfTrue="1">
      <formula>P55="Kier?"</formula>
    </cfRule>
  </conditionalFormatting>
  <conditionalFormatting sqref="Q55">
    <cfRule type="expression" dxfId="2365" priority="1011" stopIfTrue="1">
      <formula>P55="Podst?"</formula>
    </cfRule>
  </conditionalFormatting>
  <conditionalFormatting sqref="R55">
    <cfRule type="expression" dxfId="2364" priority="1012" stopIfTrue="1">
      <formula>P55="Kier?"</formula>
    </cfRule>
  </conditionalFormatting>
  <conditionalFormatting sqref="Q55">
    <cfRule type="expression" dxfId="2363" priority="1013" stopIfTrue="1">
      <formula>P55="Podst?"</formula>
    </cfRule>
  </conditionalFormatting>
  <conditionalFormatting sqref="R55">
    <cfRule type="expression" dxfId="2362" priority="1014" stopIfTrue="1">
      <formula>P55="Kier?"</formula>
    </cfRule>
  </conditionalFormatting>
  <conditionalFormatting sqref="Q55">
    <cfRule type="expression" dxfId="2361" priority="1015" stopIfTrue="1">
      <formula>P55="Podst?"</formula>
    </cfRule>
  </conditionalFormatting>
  <conditionalFormatting sqref="S55">
    <cfRule type="expression" dxfId="2360" priority="1016" stopIfTrue="1">
      <formula>P55="Inne?"</formula>
    </cfRule>
  </conditionalFormatting>
  <conditionalFormatting sqref="S55">
    <cfRule type="expression" dxfId="2359" priority="1017" stopIfTrue="1">
      <formula>P55="Inne?"</formula>
    </cfRule>
  </conditionalFormatting>
  <conditionalFormatting sqref="S55">
    <cfRule type="expression" dxfId="2358" priority="1018" stopIfTrue="1">
      <formula>P55="Inne?"</formula>
    </cfRule>
  </conditionalFormatting>
  <conditionalFormatting sqref="R55">
    <cfRule type="expression" dxfId="2357" priority="1019" stopIfTrue="1">
      <formula>P55="Kier?"</formula>
    </cfRule>
  </conditionalFormatting>
  <conditionalFormatting sqref="Q55">
    <cfRule type="expression" dxfId="2356" priority="1020" stopIfTrue="1">
      <formula>P55="Podst?"</formula>
    </cfRule>
  </conditionalFormatting>
  <conditionalFormatting sqref="S55">
    <cfRule type="expression" dxfId="2355" priority="1021" stopIfTrue="1">
      <formula>P55="Inne?"</formula>
    </cfRule>
  </conditionalFormatting>
  <conditionalFormatting sqref="R55">
    <cfRule type="expression" dxfId="2354" priority="1022" stopIfTrue="1">
      <formula>P55="Kier?"</formula>
    </cfRule>
  </conditionalFormatting>
  <conditionalFormatting sqref="Q55">
    <cfRule type="expression" dxfId="2353" priority="1023" stopIfTrue="1">
      <formula>P55="Podst?"</formula>
    </cfRule>
  </conditionalFormatting>
  <conditionalFormatting sqref="S55">
    <cfRule type="expression" dxfId="2352" priority="1024" stopIfTrue="1">
      <formula>P55="Inne?"</formula>
    </cfRule>
  </conditionalFormatting>
  <conditionalFormatting sqref="R55">
    <cfRule type="expression" dxfId="2351" priority="1025" stopIfTrue="1">
      <formula>P55="Kier?"</formula>
    </cfRule>
  </conditionalFormatting>
  <conditionalFormatting sqref="Q55">
    <cfRule type="expression" dxfId="2350" priority="1026" stopIfTrue="1">
      <formula>P55="Podst?"</formula>
    </cfRule>
  </conditionalFormatting>
  <conditionalFormatting sqref="S55">
    <cfRule type="expression" dxfId="2349" priority="1027" stopIfTrue="1">
      <formula>P55="Inne?"</formula>
    </cfRule>
  </conditionalFormatting>
  <conditionalFormatting sqref="R55">
    <cfRule type="expression" dxfId="2348" priority="1028" stopIfTrue="1">
      <formula>P55="Kier?"</formula>
    </cfRule>
  </conditionalFormatting>
  <conditionalFormatting sqref="Q55">
    <cfRule type="expression" dxfId="2347" priority="1029" stopIfTrue="1">
      <formula>P55="Podst?"</formula>
    </cfRule>
  </conditionalFormatting>
  <conditionalFormatting sqref="S55">
    <cfRule type="expression" dxfId="2346" priority="1030" stopIfTrue="1">
      <formula>P55="Inne?"</formula>
    </cfRule>
  </conditionalFormatting>
  <conditionalFormatting sqref="R55">
    <cfRule type="expression" dxfId="2345" priority="1031" stopIfTrue="1">
      <formula>P55="Kier?"</formula>
    </cfRule>
  </conditionalFormatting>
  <conditionalFormatting sqref="Q55">
    <cfRule type="expression" dxfId="2344" priority="1032" stopIfTrue="1">
      <formula>P55="Podst?"</formula>
    </cfRule>
  </conditionalFormatting>
  <conditionalFormatting sqref="S55">
    <cfRule type="expression" dxfId="2343" priority="1033" stopIfTrue="1">
      <formula>P55="Inne?"</formula>
    </cfRule>
  </conditionalFormatting>
  <conditionalFormatting sqref="R55">
    <cfRule type="expression" dxfId="2342" priority="1034" stopIfTrue="1">
      <formula>P55="Kier?"</formula>
    </cfRule>
  </conditionalFormatting>
  <conditionalFormatting sqref="Q55">
    <cfRule type="expression" dxfId="2341" priority="1035" stopIfTrue="1">
      <formula>P55="Podst?"</formula>
    </cfRule>
  </conditionalFormatting>
  <conditionalFormatting sqref="S55">
    <cfRule type="expression" dxfId="2340" priority="1036" stopIfTrue="1">
      <formula>P55="Inne?"</formula>
    </cfRule>
  </conditionalFormatting>
  <conditionalFormatting sqref="R55">
    <cfRule type="expression" dxfId="2339" priority="1037" stopIfTrue="1">
      <formula>P55="Kier?"</formula>
    </cfRule>
  </conditionalFormatting>
  <conditionalFormatting sqref="Q55">
    <cfRule type="expression" dxfId="2338" priority="1038" stopIfTrue="1">
      <formula>P55="Podst?"</formula>
    </cfRule>
  </conditionalFormatting>
  <conditionalFormatting sqref="S55">
    <cfRule type="expression" dxfId="2337" priority="1039" stopIfTrue="1">
      <formula>P55="Inne?"</formula>
    </cfRule>
  </conditionalFormatting>
  <conditionalFormatting sqref="R55">
    <cfRule type="expression" dxfId="2336" priority="1040" stopIfTrue="1">
      <formula>P55="Kier?"</formula>
    </cfRule>
  </conditionalFormatting>
  <conditionalFormatting sqref="Q55">
    <cfRule type="expression" dxfId="2335" priority="1041" stopIfTrue="1">
      <formula>P55="Podst?"</formula>
    </cfRule>
  </conditionalFormatting>
  <conditionalFormatting sqref="O55">
    <cfRule type="expression" dxfId="2334" priority="1042" stopIfTrue="1">
      <formula>AND(O55="*",L55="obi")</formula>
    </cfRule>
  </conditionalFormatting>
  <conditionalFormatting sqref="S55">
    <cfRule type="expression" dxfId="2333" priority="1043" stopIfTrue="1">
      <formula>P55="Inne?"</formula>
    </cfRule>
  </conditionalFormatting>
  <conditionalFormatting sqref="R55">
    <cfRule type="expression" dxfId="2332" priority="1044" stopIfTrue="1">
      <formula>P55="Kier?"</formula>
    </cfRule>
  </conditionalFormatting>
  <conditionalFormatting sqref="Q55">
    <cfRule type="expression" dxfId="2331" priority="1045" stopIfTrue="1">
      <formula>P55="Podst?"</formula>
    </cfRule>
  </conditionalFormatting>
  <conditionalFormatting sqref="S55">
    <cfRule type="expression" dxfId="2330" priority="1046" stopIfTrue="1">
      <formula>P55="Inne?"</formula>
    </cfRule>
  </conditionalFormatting>
  <conditionalFormatting sqref="R55">
    <cfRule type="expression" dxfId="2329" priority="1047" stopIfTrue="1">
      <formula>P55="Kier?"</formula>
    </cfRule>
  </conditionalFormatting>
  <conditionalFormatting sqref="Q55">
    <cfRule type="expression" dxfId="2328" priority="1048" stopIfTrue="1">
      <formula>P55="Podst?"</formula>
    </cfRule>
  </conditionalFormatting>
  <conditionalFormatting sqref="S51:S52">
    <cfRule type="expression" dxfId="2327" priority="1049" stopIfTrue="1">
      <formula>P51="Inne?"</formula>
    </cfRule>
  </conditionalFormatting>
  <conditionalFormatting sqref="R51:R52">
    <cfRule type="expression" dxfId="2326" priority="1050" stopIfTrue="1">
      <formula>P51="Kier?"</formula>
    </cfRule>
  </conditionalFormatting>
  <conditionalFormatting sqref="Q51:Q52">
    <cfRule type="expression" dxfId="2325" priority="1051" stopIfTrue="1">
      <formula>P51="Podst?"</formula>
    </cfRule>
  </conditionalFormatting>
  <conditionalFormatting sqref="O51:O52">
    <cfRule type="expression" dxfId="2324" priority="1052" stopIfTrue="1">
      <formula>AND(O51="*",L51="obi")</formula>
    </cfRule>
  </conditionalFormatting>
  <conditionalFormatting sqref="S51:S52">
    <cfRule type="expression" dxfId="2323" priority="1053" stopIfTrue="1">
      <formula>P51="Inne?"</formula>
    </cfRule>
  </conditionalFormatting>
  <conditionalFormatting sqref="R51:R52">
    <cfRule type="expression" dxfId="2322" priority="1054" stopIfTrue="1">
      <formula>P51="Kier?"</formula>
    </cfRule>
  </conditionalFormatting>
  <conditionalFormatting sqref="Q51:Q52">
    <cfRule type="expression" dxfId="2321" priority="1055" stopIfTrue="1">
      <formula>P51="Podst?"</formula>
    </cfRule>
  </conditionalFormatting>
  <conditionalFormatting sqref="S51:S52">
    <cfRule type="expression" dxfId="2320" priority="1056" stopIfTrue="1">
      <formula>P51="Inne?"</formula>
    </cfRule>
  </conditionalFormatting>
  <conditionalFormatting sqref="R51:R52">
    <cfRule type="expression" dxfId="2319" priority="1057" stopIfTrue="1">
      <formula>P51="Kier?"</formula>
    </cfRule>
  </conditionalFormatting>
  <conditionalFormatting sqref="Q51:Q52">
    <cfRule type="expression" dxfId="2318" priority="1058" stopIfTrue="1">
      <formula>P51="Podst?"</formula>
    </cfRule>
  </conditionalFormatting>
  <conditionalFormatting sqref="Q51:Q52">
    <cfRule type="expression" dxfId="2317" priority="1059" stopIfTrue="1">
      <formula>P51="Podst?"</formula>
    </cfRule>
  </conditionalFormatting>
  <conditionalFormatting sqref="R51:R52">
    <cfRule type="expression" dxfId="2316" priority="1060" stopIfTrue="1">
      <formula>P51="Kier?"</formula>
    </cfRule>
  </conditionalFormatting>
  <conditionalFormatting sqref="S51:S52">
    <cfRule type="expression" dxfId="2315" priority="1061" stopIfTrue="1">
      <formula>P51="Inne?"</formula>
    </cfRule>
  </conditionalFormatting>
  <conditionalFormatting sqref="S51:S52">
    <cfRule type="expression" dxfId="2314" priority="1062" stopIfTrue="1">
      <formula>P51="Inne?"</formula>
    </cfRule>
  </conditionalFormatting>
  <conditionalFormatting sqref="R51:R52">
    <cfRule type="expression" dxfId="2313" priority="1063" stopIfTrue="1">
      <formula>P51="Kier?"</formula>
    </cfRule>
  </conditionalFormatting>
  <conditionalFormatting sqref="S51:S52">
    <cfRule type="expression" dxfId="2312" priority="1064" stopIfTrue="1">
      <formula>P51="Inne?"</formula>
    </cfRule>
  </conditionalFormatting>
  <conditionalFormatting sqref="R51:R52">
    <cfRule type="expression" dxfId="2311" priority="1065" stopIfTrue="1">
      <formula>P51="Kier?"</formula>
    </cfRule>
  </conditionalFormatting>
  <conditionalFormatting sqref="Q51:Q52">
    <cfRule type="expression" dxfId="2310" priority="1066" stopIfTrue="1">
      <formula>P51="Podst?"</formula>
    </cfRule>
  </conditionalFormatting>
  <conditionalFormatting sqref="O51:O52">
    <cfRule type="expression" dxfId="2309" priority="1067" stopIfTrue="1">
      <formula>AND(O51="*",L51="obi")</formula>
    </cfRule>
  </conditionalFormatting>
  <conditionalFormatting sqref="R51:R52">
    <cfRule type="expression" dxfId="2308" priority="1068" stopIfTrue="1">
      <formula>P51="Kier?"</formula>
    </cfRule>
  </conditionalFormatting>
  <conditionalFormatting sqref="S51:S52">
    <cfRule type="expression" dxfId="2307" priority="1069" stopIfTrue="1">
      <formula>P51="Inne?"</formula>
    </cfRule>
  </conditionalFormatting>
  <conditionalFormatting sqref="Q51:Q52">
    <cfRule type="expression" dxfId="2306" priority="1070" stopIfTrue="1">
      <formula>P51="Podst?"</formula>
    </cfRule>
  </conditionalFormatting>
  <conditionalFormatting sqref="S51:S52">
    <cfRule type="expression" dxfId="2305" priority="1071" stopIfTrue="1">
      <formula>P51="Inne?"</formula>
    </cfRule>
  </conditionalFormatting>
  <conditionalFormatting sqref="R51:R52">
    <cfRule type="expression" dxfId="2304" priority="1072" stopIfTrue="1">
      <formula>P51="Kier?"</formula>
    </cfRule>
  </conditionalFormatting>
  <conditionalFormatting sqref="Q51:Q52">
    <cfRule type="expression" dxfId="2303" priority="1073" stopIfTrue="1">
      <formula>P51="Podst?"</formula>
    </cfRule>
  </conditionalFormatting>
  <conditionalFormatting sqref="S51:S52">
    <cfRule type="expression" dxfId="2302" priority="1074" stopIfTrue="1">
      <formula>P51="Inne?"</formula>
    </cfRule>
  </conditionalFormatting>
  <conditionalFormatting sqref="R51:R52">
    <cfRule type="expression" dxfId="2301" priority="1075" stopIfTrue="1">
      <formula>P51="Kier?"</formula>
    </cfRule>
  </conditionalFormatting>
  <conditionalFormatting sqref="Q51:Q52">
    <cfRule type="expression" dxfId="2300" priority="1076" stopIfTrue="1">
      <formula>P51="Podst?"</formula>
    </cfRule>
  </conditionalFormatting>
  <conditionalFormatting sqref="S51:S52">
    <cfRule type="expression" dxfId="2299" priority="1077" stopIfTrue="1">
      <formula>P51="Inne?"</formula>
    </cfRule>
  </conditionalFormatting>
  <conditionalFormatting sqref="R51:R52">
    <cfRule type="expression" dxfId="2298" priority="1078" stopIfTrue="1">
      <formula>P51="Kier?"</formula>
    </cfRule>
  </conditionalFormatting>
  <conditionalFormatting sqref="Q51:Q52">
    <cfRule type="expression" dxfId="2297" priority="1079" stopIfTrue="1">
      <formula>P51="Podst?"</formula>
    </cfRule>
  </conditionalFormatting>
  <conditionalFormatting sqref="O51:O52">
    <cfRule type="expression" dxfId="2296" priority="1080" stopIfTrue="1">
      <formula>AND(O51="*",L51="obi")</formula>
    </cfRule>
  </conditionalFormatting>
  <conditionalFormatting sqref="R51:R52">
    <cfRule type="expression" dxfId="2295" priority="1081" stopIfTrue="1">
      <formula>P51="Kier?"</formula>
    </cfRule>
  </conditionalFormatting>
  <conditionalFormatting sqref="Q51:Q52">
    <cfRule type="expression" dxfId="2294" priority="1082" stopIfTrue="1">
      <formula>P51="Podst?"</formula>
    </cfRule>
  </conditionalFormatting>
  <conditionalFormatting sqref="R51:R52">
    <cfRule type="expression" dxfId="2293" priority="1083" stopIfTrue="1">
      <formula>P51="Kier?"</formula>
    </cfRule>
  </conditionalFormatting>
  <conditionalFormatting sqref="Q51:Q52">
    <cfRule type="expression" dxfId="2292" priority="1084" stopIfTrue="1">
      <formula>P51="Podst?"</formula>
    </cfRule>
  </conditionalFormatting>
  <conditionalFormatting sqref="S51:S52">
    <cfRule type="expression" dxfId="2291" priority="1085" stopIfTrue="1">
      <formula>Q51="Kier?"</formula>
    </cfRule>
  </conditionalFormatting>
  <conditionalFormatting sqref="S51:S52">
    <cfRule type="expression" dxfId="2290" priority="1086" stopIfTrue="1">
      <formula>Q51="Kier?"</formula>
    </cfRule>
  </conditionalFormatting>
  <conditionalFormatting sqref="S51:S52">
    <cfRule type="expression" dxfId="2289" priority="1087" stopIfTrue="1">
      <formula>Q51="Kier?"</formula>
    </cfRule>
  </conditionalFormatting>
  <conditionalFormatting sqref="S51:S52">
    <cfRule type="expression" dxfId="2288" priority="1088" stopIfTrue="1">
      <formula>P51="Inne?"</formula>
    </cfRule>
  </conditionalFormatting>
  <conditionalFormatting sqref="R51:R52">
    <cfRule type="expression" dxfId="2287" priority="1089" stopIfTrue="1">
      <formula>P51="Kier?"</formula>
    </cfRule>
  </conditionalFormatting>
  <conditionalFormatting sqref="Q51:Q52">
    <cfRule type="expression" dxfId="2286" priority="1090" stopIfTrue="1">
      <formula>P51="Podst?"</formula>
    </cfRule>
  </conditionalFormatting>
  <conditionalFormatting sqref="O51:O52">
    <cfRule type="expression" dxfId="2285" priority="1091" stopIfTrue="1">
      <formula>AND(O51="*",L51="obi")</formula>
    </cfRule>
  </conditionalFormatting>
  <conditionalFormatting sqref="S51:S52">
    <cfRule type="expression" dxfId="2284" priority="1092" stopIfTrue="1">
      <formula>P51="Inne?"</formula>
    </cfRule>
  </conditionalFormatting>
  <conditionalFormatting sqref="R51:R52">
    <cfRule type="expression" dxfId="2283" priority="1093" stopIfTrue="1">
      <formula>P51="Kier?"</formula>
    </cfRule>
  </conditionalFormatting>
  <conditionalFormatting sqref="Q51:Q52">
    <cfRule type="expression" dxfId="2282" priority="1094" stopIfTrue="1">
      <formula>P51="Podst?"</formula>
    </cfRule>
  </conditionalFormatting>
  <conditionalFormatting sqref="R51:R52">
    <cfRule type="expression" dxfId="2281" priority="1095" stopIfTrue="1">
      <formula>P51="Kier?"</formula>
    </cfRule>
  </conditionalFormatting>
  <conditionalFormatting sqref="Q51:Q52">
    <cfRule type="expression" dxfId="2280" priority="1096" stopIfTrue="1">
      <formula>P51="Podst?"</formula>
    </cfRule>
  </conditionalFormatting>
  <conditionalFormatting sqref="S51:S52">
    <cfRule type="expression" dxfId="2279" priority="1097" stopIfTrue="1">
      <formula>P51="Inne?"</formula>
    </cfRule>
  </conditionalFormatting>
  <conditionalFormatting sqref="Q51:Q52">
    <cfRule type="expression" dxfId="2278" priority="1098" stopIfTrue="1">
      <formula>P51="Podst?"</formula>
    </cfRule>
  </conditionalFormatting>
  <conditionalFormatting sqref="R51:R52">
    <cfRule type="expression" dxfId="2277" priority="1099" stopIfTrue="1">
      <formula>P51="Kier?"</formula>
    </cfRule>
  </conditionalFormatting>
  <conditionalFormatting sqref="R51:R52">
    <cfRule type="expression" dxfId="2276" priority="1100" stopIfTrue="1">
      <formula>P51="Kier?"</formula>
    </cfRule>
  </conditionalFormatting>
  <conditionalFormatting sqref="S51:S52">
    <cfRule type="expression" dxfId="2275" priority="1101" stopIfTrue="1">
      <formula>P51="Inne?"</formula>
    </cfRule>
  </conditionalFormatting>
  <conditionalFormatting sqref="R51:R52">
    <cfRule type="expression" dxfId="2274" priority="1102" stopIfTrue="1">
      <formula>P51="Kier?"</formula>
    </cfRule>
  </conditionalFormatting>
  <conditionalFormatting sqref="Q51:Q52">
    <cfRule type="expression" dxfId="2273" priority="1103" stopIfTrue="1">
      <formula>P51="Podst?"</formula>
    </cfRule>
  </conditionalFormatting>
  <conditionalFormatting sqref="S51:S52">
    <cfRule type="expression" dxfId="2272" priority="1104" stopIfTrue="1">
      <formula>P51="Inne?"</formula>
    </cfRule>
  </conditionalFormatting>
  <conditionalFormatting sqref="R51:R52">
    <cfRule type="expression" dxfId="2271" priority="1105" stopIfTrue="1">
      <formula>P51="Kier?"</formula>
    </cfRule>
  </conditionalFormatting>
  <conditionalFormatting sqref="Q51:Q52">
    <cfRule type="expression" dxfId="2270" priority="1106" stopIfTrue="1">
      <formula>P51="Podst?"</formula>
    </cfRule>
  </conditionalFormatting>
  <conditionalFormatting sqref="S51:S52">
    <cfRule type="expression" dxfId="2269" priority="1107" stopIfTrue="1">
      <formula>P51="Inne?"</formula>
    </cfRule>
  </conditionalFormatting>
  <conditionalFormatting sqref="Q51:Q52">
    <cfRule type="expression" dxfId="2268" priority="1108" stopIfTrue="1">
      <formula>P51="Podst?"</formula>
    </cfRule>
  </conditionalFormatting>
  <conditionalFormatting sqref="R51:R52">
    <cfRule type="expression" dxfId="2267" priority="1109" stopIfTrue="1">
      <formula>P51="Kier?"</formula>
    </cfRule>
  </conditionalFormatting>
  <conditionalFormatting sqref="R51:R52">
    <cfRule type="expression" dxfId="2266" priority="1110" stopIfTrue="1">
      <formula>P51="Kier?"</formula>
    </cfRule>
  </conditionalFormatting>
  <conditionalFormatting sqref="S51:S52">
    <cfRule type="expression" dxfId="2265" priority="1111" stopIfTrue="1">
      <formula>P51="Inne?"</formula>
    </cfRule>
  </conditionalFormatting>
  <conditionalFormatting sqref="R51:R52">
    <cfRule type="expression" dxfId="2264" priority="1112" stopIfTrue="1">
      <formula>P51="Kier?"</formula>
    </cfRule>
  </conditionalFormatting>
  <conditionalFormatting sqref="Q51:Q52">
    <cfRule type="expression" dxfId="2263" priority="1113" stopIfTrue="1">
      <formula>P51="Podst?"</formula>
    </cfRule>
  </conditionalFormatting>
  <conditionalFormatting sqref="S51:S52">
    <cfRule type="expression" dxfId="2262" priority="1114" stopIfTrue="1">
      <formula>P51="Inne?"</formula>
    </cfRule>
  </conditionalFormatting>
  <conditionalFormatting sqref="R51:R52">
    <cfRule type="expression" dxfId="2261" priority="1115" stopIfTrue="1">
      <formula>P51="Kier?"</formula>
    </cfRule>
  </conditionalFormatting>
  <conditionalFormatting sqref="Q51:Q52">
    <cfRule type="expression" dxfId="2260" priority="1116" stopIfTrue="1">
      <formula>P51="Podst?"</formula>
    </cfRule>
  </conditionalFormatting>
  <conditionalFormatting sqref="Q51:Q52">
    <cfRule type="expression" dxfId="2259" priority="1117" stopIfTrue="1">
      <formula>P33="Podst?"</formula>
    </cfRule>
  </conditionalFormatting>
  <conditionalFormatting sqref="R51:R52">
    <cfRule type="expression" dxfId="2258" priority="1118" stopIfTrue="1">
      <formula>P33="Kier?"</formula>
    </cfRule>
  </conditionalFormatting>
  <conditionalFormatting sqref="S51:S52">
    <cfRule type="expression" dxfId="2257" priority="1119" stopIfTrue="1">
      <formula>P33="Inne?"</formula>
    </cfRule>
  </conditionalFormatting>
  <conditionalFormatting sqref="S51:S52">
    <cfRule type="expression" dxfId="2256" priority="1120" stopIfTrue="1">
      <formula>P51="Inne?"</formula>
    </cfRule>
  </conditionalFormatting>
  <conditionalFormatting sqref="R51:R52">
    <cfRule type="expression" dxfId="2255" priority="1121" stopIfTrue="1">
      <formula>P51="Kier?"</formula>
    </cfRule>
  </conditionalFormatting>
  <conditionalFormatting sqref="Q51:Q52">
    <cfRule type="expression" dxfId="2254" priority="1122" stopIfTrue="1">
      <formula>P51="Podst?"</formula>
    </cfRule>
  </conditionalFormatting>
  <conditionalFormatting sqref="S51:S52">
    <cfRule type="expression" dxfId="2253" priority="1123" stopIfTrue="1">
      <formula>P51="Inne?"</formula>
    </cfRule>
  </conditionalFormatting>
  <conditionalFormatting sqref="R51:R52">
    <cfRule type="expression" dxfId="2252" priority="1124" stopIfTrue="1">
      <formula>P51="Kier?"</formula>
    </cfRule>
  </conditionalFormatting>
  <conditionalFormatting sqref="Q51:Q52">
    <cfRule type="expression" dxfId="2251" priority="1125" stopIfTrue="1">
      <formula>P51="Podst?"</formula>
    </cfRule>
  </conditionalFormatting>
  <conditionalFormatting sqref="S51:S52">
    <cfRule type="expression" dxfId="2250" priority="1126" stopIfTrue="1">
      <formula>P51="Inne?"</formula>
    </cfRule>
  </conditionalFormatting>
  <conditionalFormatting sqref="R51:R52">
    <cfRule type="expression" dxfId="2249" priority="1127" stopIfTrue="1">
      <formula>P51="Kier?"</formula>
    </cfRule>
  </conditionalFormatting>
  <conditionalFormatting sqref="Q51:Q52">
    <cfRule type="expression" dxfId="2248" priority="1128" stopIfTrue="1">
      <formula>P51="Podst?"</formula>
    </cfRule>
  </conditionalFormatting>
  <conditionalFormatting sqref="S51:S52">
    <cfRule type="expression" dxfId="2247" priority="1129" stopIfTrue="1">
      <formula>P51="Inne?"</formula>
    </cfRule>
  </conditionalFormatting>
  <conditionalFormatting sqref="R51:R52">
    <cfRule type="expression" dxfId="2246" priority="1130" stopIfTrue="1">
      <formula>P51="Kier?"</formula>
    </cfRule>
  </conditionalFormatting>
  <conditionalFormatting sqref="Q51:Q52">
    <cfRule type="expression" dxfId="2245" priority="1131" stopIfTrue="1">
      <formula>P51="Podst?"</formula>
    </cfRule>
  </conditionalFormatting>
  <conditionalFormatting sqref="O51:O52">
    <cfRule type="expression" dxfId="2244" priority="1132" stopIfTrue="1">
      <formula>AND(O51="*",L51="obi")</formula>
    </cfRule>
  </conditionalFormatting>
  <conditionalFormatting sqref="S51:S52">
    <cfRule type="expression" dxfId="2243" priority="1133" stopIfTrue="1">
      <formula>P51="Inne?"</formula>
    </cfRule>
  </conditionalFormatting>
  <conditionalFormatting sqref="R51:R52">
    <cfRule type="expression" dxfId="2242" priority="1134" stopIfTrue="1">
      <formula>P51="Kier?"</formula>
    </cfRule>
  </conditionalFormatting>
  <conditionalFormatting sqref="Q51:Q52">
    <cfRule type="expression" dxfId="2241" priority="1135" stopIfTrue="1">
      <formula>P51="Podst?"</formula>
    </cfRule>
  </conditionalFormatting>
  <conditionalFormatting sqref="S51:S52">
    <cfRule type="expression" dxfId="2240" priority="1136" stopIfTrue="1">
      <formula>P51="Inne?"</formula>
    </cfRule>
  </conditionalFormatting>
  <conditionalFormatting sqref="R51:R52">
    <cfRule type="expression" dxfId="2239" priority="1137" stopIfTrue="1">
      <formula>P51="Kier?"</formula>
    </cfRule>
  </conditionalFormatting>
  <conditionalFormatting sqref="Q51:Q52">
    <cfRule type="expression" dxfId="2238" priority="1138" stopIfTrue="1">
      <formula>P51="Podst?"</formula>
    </cfRule>
  </conditionalFormatting>
  <conditionalFormatting sqref="S51">
    <cfRule type="expression" dxfId="2237" priority="1139" stopIfTrue="1">
      <formula>P51="Inne?"</formula>
    </cfRule>
  </conditionalFormatting>
  <conditionalFormatting sqref="R51">
    <cfRule type="expression" dxfId="2236" priority="1140" stopIfTrue="1">
      <formula>P51="Kier?"</formula>
    </cfRule>
  </conditionalFormatting>
  <conditionalFormatting sqref="Q51">
    <cfRule type="expression" dxfId="2235" priority="1141" stopIfTrue="1">
      <formula>P51="Podst?"</formula>
    </cfRule>
  </conditionalFormatting>
  <conditionalFormatting sqref="S51">
    <cfRule type="expression" dxfId="2234" priority="1142" stopIfTrue="1">
      <formula>P51="Inne?"</formula>
    </cfRule>
  </conditionalFormatting>
  <conditionalFormatting sqref="R51">
    <cfRule type="expression" dxfId="2233" priority="1143" stopIfTrue="1">
      <formula>P51="Kier?"</formula>
    </cfRule>
  </conditionalFormatting>
  <conditionalFormatting sqref="Q51">
    <cfRule type="expression" dxfId="2232" priority="1144" stopIfTrue="1">
      <formula>P51="Podst?"</formula>
    </cfRule>
  </conditionalFormatting>
  <conditionalFormatting sqref="S51">
    <cfRule type="expression" dxfId="2231" priority="1145" stopIfTrue="1">
      <formula>P51="Inne?"</formula>
    </cfRule>
  </conditionalFormatting>
  <conditionalFormatting sqref="R51">
    <cfRule type="expression" dxfId="2230" priority="1146" stopIfTrue="1">
      <formula>P51="Kier?"</formula>
    </cfRule>
  </conditionalFormatting>
  <conditionalFormatting sqref="Q51">
    <cfRule type="expression" dxfId="2229" priority="1147" stopIfTrue="1">
      <formula>P51="Podst?"</formula>
    </cfRule>
  </conditionalFormatting>
  <conditionalFormatting sqref="S51">
    <cfRule type="expression" dxfId="2228" priority="1148" stopIfTrue="1">
      <formula>P51="Inne?"</formula>
    </cfRule>
  </conditionalFormatting>
  <conditionalFormatting sqref="R51">
    <cfRule type="expression" dxfId="2227" priority="1149" stopIfTrue="1">
      <formula>P51="Kier?"</formula>
    </cfRule>
  </conditionalFormatting>
  <conditionalFormatting sqref="Q51">
    <cfRule type="expression" dxfId="2226" priority="1150" stopIfTrue="1">
      <formula>P51="Podst?"</formula>
    </cfRule>
  </conditionalFormatting>
  <conditionalFormatting sqref="O51">
    <cfRule type="expression" dxfId="2225" priority="1151" stopIfTrue="1">
      <formula>AND(O51="*",L51="obi")</formula>
    </cfRule>
  </conditionalFormatting>
  <conditionalFormatting sqref="S51">
    <cfRule type="expression" dxfId="2224" priority="1152" stopIfTrue="1">
      <formula>P51="Inne?"</formula>
    </cfRule>
  </conditionalFormatting>
  <conditionalFormatting sqref="R51">
    <cfRule type="expression" dxfId="2223" priority="1153" stopIfTrue="1">
      <formula>P51="Kier?"</formula>
    </cfRule>
  </conditionalFormatting>
  <conditionalFormatting sqref="Q51">
    <cfRule type="expression" dxfId="2222" priority="1154" stopIfTrue="1">
      <formula>P51="Podst?"</formula>
    </cfRule>
  </conditionalFormatting>
  <conditionalFormatting sqref="S51">
    <cfRule type="expression" dxfId="2221" priority="1155" stopIfTrue="1">
      <formula>P51="Inne?"</formula>
    </cfRule>
  </conditionalFormatting>
  <conditionalFormatting sqref="R51">
    <cfRule type="expression" dxfId="2220" priority="1156" stopIfTrue="1">
      <formula>P51="Kier?"</formula>
    </cfRule>
  </conditionalFormatting>
  <conditionalFormatting sqref="Q51">
    <cfRule type="expression" dxfId="2219" priority="1157" stopIfTrue="1">
      <formula>P51="Podst?"</formula>
    </cfRule>
  </conditionalFormatting>
  <conditionalFormatting sqref="Q51">
    <cfRule type="expression" dxfId="2218" priority="1158" stopIfTrue="1">
      <formula>P51="Podst?"</formula>
    </cfRule>
  </conditionalFormatting>
  <conditionalFormatting sqref="R51">
    <cfRule type="expression" dxfId="2217" priority="1159" stopIfTrue="1">
      <formula>P51="Kier?"</formula>
    </cfRule>
  </conditionalFormatting>
  <conditionalFormatting sqref="S51">
    <cfRule type="expression" dxfId="2216" priority="1160" stopIfTrue="1">
      <formula>P51="Inne?"</formula>
    </cfRule>
  </conditionalFormatting>
  <conditionalFormatting sqref="S51">
    <cfRule type="expression" dxfId="2215" priority="1161" stopIfTrue="1">
      <formula>P51="Inne?"</formula>
    </cfRule>
  </conditionalFormatting>
  <conditionalFormatting sqref="R51">
    <cfRule type="expression" dxfId="2214" priority="1162" stopIfTrue="1">
      <formula>P51="Kier?"</formula>
    </cfRule>
  </conditionalFormatting>
  <conditionalFormatting sqref="S51">
    <cfRule type="expression" dxfId="2213" priority="1163" stopIfTrue="1">
      <formula>P51="Inne?"</formula>
    </cfRule>
  </conditionalFormatting>
  <conditionalFormatting sqref="R51">
    <cfRule type="expression" dxfId="2212" priority="1164" stopIfTrue="1">
      <formula>P51="Kier?"</formula>
    </cfRule>
  </conditionalFormatting>
  <conditionalFormatting sqref="Q51">
    <cfRule type="expression" dxfId="2211" priority="1165" stopIfTrue="1">
      <formula>P51="Podst?"</formula>
    </cfRule>
  </conditionalFormatting>
  <conditionalFormatting sqref="O51">
    <cfRule type="expression" dxfId="2210" priority="1166" stopIfTrue="1">
      <formula>AND(O51="*",L51="obi")</formula>
    </cfRule>
  </conditionalFormatting>
  <conditionalFormatting sqref="R51">
    <cfRule type="expression" dxfId="2209" priority="1167" stopIfTrue="1">
      <formula>P51="Kier?"</formula>
    </cfRule>
  </conditionalFormatting>
  <conditionalFormatting sqref="S51">
    <cfRule type="expression" dxfId="2208" priority="1168" stopIfTrue="1">
      <formula>P51="Inne?"</formula>
    </cfRule>
  </conditionalFormatting>
  <conditionalFormatting sqref="Q51">
    <cfRule type="expression" dxfId="2207" priority="1169" stopIfTrue="1">
      <formula>P51="Podst?"</formula>
    </cfRule>
  </conditionalFormatting>
  <conditionalFormatting sqref="S51">
    <cfRule type="expression" dxfId="2206" priority="1170" stopIfTrue="1">
      <formula>P51="Inne?"</formula>
    </cfRule>
  </conditionalFormatting>
  <conditionalFormatting sqref="R51">
    <cfRule type="expression" dxfId="2205" priority="1171" stopIfTrue="1">
      <formula>P51="Kier?"</formula>
    </cfRule>
  </conditionalFormatting>
  <conditionalFormatting sqref="Q51">
    <cfRule type="expression" dxfId="2204" priority="1172" stopIfTrue="1">
      <formula>P51="Podst?"</formula>
    </cfRule>
  </conditionalFormatting>
  <conditionalFormatting sqref="S51">
    <cfRule type="expression" dxfId="2203" priority="1173" stopIfTrue="1">
      <formula>P51="Inne?"</formula>
    </cfRule>
  </conditionalFormatting>
  <conditionalFormatting sqref="R51">
    <cfRule type="expression" dxfId="2202" priority="1174" stopIfTrue="1">
      <formula>P51="Kier?"</formula>
    </cfRule>
  </conditionalFormatting>
  <conditionalFormatting sqref="Q51">
    <cfRule type="expression" dxfId="2201" priority="1175" stopIfTrue="1">
      <formula>P51="Podst?"</formula>
    </cfRule>
  </conditionalFormatting>
  <conditionalFormatting sqref="S51">
    <cfRule type="expression" dxfId="2200" priority="1176" stopIfTrue="1">
      <formula>P51="Inne?"</formula>
    </cfRule>
  </conditionalFormatting>
  <conditionalFormatting sqref="R51">
    <cfRule type="expression" dxfId="2199" priority="1177" stopIfTrue="1">
      <formula>P51="Kier?"</formula>
    </cfRule>
  </conditionalFormatting>
  <conditionalFormatting sqref="Q51">
    <cfRule type="expression" dxfId="2198" priority="1178" stopIfTrue="1">
      <formula>P51="Podst?"</formula>
    </cfRule>
  </conditionalFormatting>
  <conditionalFormatting sqref="O51">
    <cfRule type="expression" dxfId="2197" priority="1179" stopIfTrue="1">
      <formula>AND(O51="*",L51="obi")</formula>
    </cfRule>
  </conditionalFormatting>
  <conditionalFormatting sqref="R51">
    <cfRule type="expression" dxfId="2196" priority="1180" stopIfTrue="1">
      <formula>P51="Kier?"</formula>
    </cfRule>
  </conditionalFormatting>
  <conditionalFormatting sqref="Q51">
    <cfRule type="expression" dxfId="2195" priority="1181" stopIfTrue="1">
      <formula>P51="Podst?"</formula>
    </cfRule>
  </conditionalFormatting>
  <conditionalFormatting sqref="R51">
    <cfRule type="expression" dxfId="2194" priority="1182" stopIfTrue="1">
      <formula>P51="Kier?"</formula>
    </cfRule>
  </conditionalFormatting>
  <conditionalFormatting sqref="Q51">
    <cfRule type="expression" dxfId="2193" priority="1183" stopIfTrue="1">
      <formula>P51="Podst?"</formula>
    </cfRule>
  </conditionalFormatting>
  <conditionalFormatting sqref="S51">
    <cfRule type="expression" dxfId="2192" priority="1184" stopIfTrue="1">
      <formula>Q51="Kier?"</formula>
    </cfRule>
  </conditionalFormatting>
  <conditionalFormatting sqref="S51">
    <cfRule type="expression" dxfId="2191" priority="1185" stopIfTrue="1">
      <formula>Q51="Kier?"</formula>
    </cfRule>
  </conditionalFormatting>
  <conditionalFormatting sqref="S51">
    <cfRule type="expression" dxfId="2190" priority="1186" stopIfTrue="1">
      <formula>Q51="Kier?"</formula>
    </cfRule>
  </conditionalFormatting>
  <conditionalFormatting sqref="S51">
    <cfRule type="expression" dxfId="2189" priority="1187" stopIfTrue="1">
      <formula>P51="Inne?"</formula>
    </cfRule>
  </conditionalFormatting>
  <conditionalFormatting sqref="R51">
    <cfRule type="expression" dxfId="2188" priority="1188" stopIfTrue="1">
      <formula>P51="Kier?"</formula>
    </cfRule>
  </conditionalFormatting>
  <conditionalFormatting sqref="Q51">
    <cfRule type="expression" dxfId="2187" priority="1189" stopIfTrue="1">
      <formula>P51="Podst?"</formula>
    </cfRule>
  </conditionalFormatting>
  <conditionalFormatting sqref="O51">
    <cfRule type="expression" dxfId="2186" priority="1190" stopIfTrue="1">
      <formula>AND(O51="*",L51="obi")</formula>
    </cfRule>
  </conditionalFormatting>
  <conditionalFormatting sqref="S51">
    <cfRule type="expression" dxfId="2185" priority="1191" stopIfTrue="1">
      <formula>P51="Inne?"</formula>
    </cfRule>
  </conditionalFormatting>
  <conditionalFormatting sqref="R51">
    <cfRule type="expression" dxfId="2184" priority="1192" stopIfTrue="1">
      <formula>P51="Kier?"</formula>
    </cfRule>
  </conditionalFormatting>
  <conditionalFormatting sqref="Q51">
    <cfRule type="expression" dxfId="2183" priority="1193" stopIfTrue="1">
      <formula>P51="Podst?"</formula>
    </cfRule>
  </conditionalFormatting>
  <conditionalFormatting sqref="R51">
    <cfRule type="expression" dxfId="2182" priority="1194" stopIfTrue="1">
      <formula>P51="Kier?"</formula>
    </cfRule>
  </conditionalFormatting>
  <conditionalFormatting sqref="Q51">
    <cfRule type="expression" dxfId="2181" priority="1195" stopIfTrue="1">
      <formula>P51="Podst?"</formula>
    </cfRule>
  </conditionalFormatting>
  <conditionalFormatting sqref="S51">
    <cfRule type="expression" dxfId="2180" priority="1196" stopIfTrue="1">
      <formula>P51="Inne?"</formula>
    </cfRule>
  </conditionalFormatting>
  <conditionalFormatting sqref="Q51">
    <cfRule type="expression" dxfId="2179" priority="1197" stopIfTrue="1">
      <formula>P51="Podst?"</formula>
    </cfRule>
  </conditionalFormatting>
  <conditionalFormatting sqref="R51">
    <cfRule type="expression" dxfId="2178" priority="1198" stopIfTrue="1">
      <formula>P51="Kier?"</formula>
    </cfRule>
  </conditionalFormatting>
  <conditionalFormatting sqref="R51">
    <cfRule type="expression" dxfId="2177" priority="1199" stopIfTrue="1">
      <formula>P51="Kier?"</formula>
    </cfRule>
  </conditionalFormatting>
  <conditionalFormatting sqref="S51">
    <cfRule type="expression" dxfId="2176" priority="1200" stopIfTrue="1">
      <formula>P51="Inne?"</formula>
    </cfRule>
  </conditionalFormatting>
  <conditionalFormatting sqref="R51">
    <cfRule type="expression" dxfId="2175" priority="1201" stopIfTrue="1">
      <formula>P51="Kier?"</formula>
    </cfRule>
  </conditionalFormatting>
  <conditionalFormatting sqref="Q51">
    <cfRule type="expression" dxfId="2174" priority="1202" stopIfTrue="1">
      <formula>P51="Podst?"</formula>
    </cfRule>
  </conditionalFormatting>
  <conditionalFormatting sqref="S51">
    <cfRule type="expression" dxfId="2173" priority="1203" stopIfTrue="1">
      <formula>P51="Inne?"</formula>
    </cfRule>
  </conditionalFormatting>
  <conditionalFormatting sqref="R51">
    <cfRule type="expression" dxfId="2172" priority="1204" stopIfTrue="1">
      <formula>P51="Kier?"</formula>
    </cfRule>
  </conditionalFormatting>
  <conditionalFormatting sqref="Q51">
    <cfRule type="expression" dxfId="2171" priority="1205" stopIfTrue="1">
      <formula>P51="Podst?"</formula>
    </cfRule>
  </conditionalFormatting>
  <conditionalFormatting sqref="S51">
    <cfRule type="expression" dxfId="2170" priority="1206" stopIfTrue="1">
      <formula>P51="Inne?"</formula>
    </cfRule>
  </conditionalFormatting>
  <conditionalFormatting sqref="Q51">
    <cfRule type="expression" dxfId="2169" priority="1207" stopIfTrue="1">
      <formula>P51="Podst?"</formula>
    </cfRule>
  </conditionalFormatting>
  <conditionalFormatting sqref="R51">
    <cfRule type="expression" dxfId="2168" priority="1208" stopIfTrue="1">
      <formula>P51="Kier?"</formula>
    </cfRule>
  </conditionalFormatting>
  <conditionalFormatting sqref="R51">
    <cfRule type="expression" dxfId="2167" priority="1209" stopIfTrue="1">
      <formula>P51="Kier?"</formula>
    </cfRule>
  </conditionalFormatting>
  <conditionalFormatting sqref="S51">
    <cfRule type="expression" dxfId="2166" priority="1210" stopIfTrue="1">
      <formula>P51="Inne?"</formula>
    </cfRule>
  </conditionalFormatting>
  <conditionalFormatting sqref="R51">
    <cfRule type="expression" dxfId="2165" priority="1211" stopIfTrue="1">
      <formula>P51="Kier?"</formula>
    </cfRule>
  </conditionalFormatting>
  <conditionalFormatting sqref="Q51">
    <cfRule type="expression" dxfId="2164" priority="1212" stopIfTrue="1">
      <formula>P51="Podst?"</formula>
    </cfRule>
  </conditionalFormatting>
  <conditionalFormatting sqref="S51">
    <cfRule type="expression" dxfId="2163" priority="1213" stopIfTrue="1">
      <formula>P51="Inne?"</formula>
    </cfRule>
  </conditionalFormatting>
  <conditionalFormatting sqref="R51">
    <cfRule type="expression" dxfId="2162" priority="1214" stopIfTrue="1">
      <formula>P51="Kier?"</formula>
    </cfRule>
  </conditionalFormatting>
  <conditionalFormatting sqref="Q51">
    <cfRule type="expression" dxfId="2161" priority="1215" stopIfTrue="1">
      <formula>P51="Podst?"</formula>
    </cfRule>
  </conditionalFormatting>
  <conditionalFormatting sqref="Q51">
    <cfRule type="expression" dxfId="2160" priority="1216" stopIfTrue="1">
      <formula>P32="Podst?"</formula>
    </cfRule>
  </conditionalFormatting>
  <conditionalFormatting sqref="R51">
    <cfRule type="expression" dxfId="2159" priority="1217" stopIfTrue="1">
      <formula>P32="Kier?"</formula>
    </cfRule>
  </conditionalFormatting>
  <conditionalFormatting sqref="S51">
    <cfRule type="expression" dxfId="2158" priority="1218" stopIfTrue="1">
      <formula>P32="Inne?"</formula>
    </cfRule>
  </conditionalFormatting>
  <conditionalFormatting sqref="S51">
    <cfRule type="expression" dxfId="2157" priority="1219" stopIfTrue="1">
      <formula>P51="Inne?"</formula>
    </cfRule>
  </conditionalFormatting>
  <conditionalFormatting sqref="R51">
    <cfRule type="expression" dxfId="2156" priority="1220" stopIfTrue="1">
      <formula>P51="Kier?"</formula>
    </cfRule>
  </conditionalFormatting>
  <conditionalFormatting sqref="Q51">
    <cfRule type="expression" dxfId="2155" priority="1221" stopIfTrue="1">
      <formula>P51="Podst?"</formula>
    </cfRule>
  </conditionalFormatting>
  <conditionalFormatting sqref="S51">
    <cfRule type="expression" dxfId="2154" priority="1222" stopIfTrue="1">
      <formula>P51="Inne?"</formula>
    </cfRule>
  </conditionalFormatting>
  <conditionalFormatting sqref="R51">
    <cfRule type="expression" dxfId="2153" priority="1223" stopIfTrue="1">
      <formula>P51="Kier?"</formula>
    </cfRule>
  </conditionalFormatting>
  <conditionalFormatting sqref="Q51">
    <cfRule type="expression" dxfId="2152" priority="1224" stopIfTrue="1">
      <formula>P51="Podst?"</formula>
    </cfRule>
  </conditionalFormatting>
  <conditionalFormatting sqref="S51">
    <cfRule type="expression" dxfId="2151" priority="1225" stopIfTrue="1">
      <formula>P51="Inne?"</formula>
    </cfRule>
  </conditionalFormatting>
  <conditionalFormatting sqref="R51">
    <cfRule type="expression" dxfId="2150" priority="1226" stopIfTrue="1">
      <formula>P51="Kier?"</formula>
    </cfRule>
  </conditionalFormatting>
  <conditionalFormatting sqref="Q51">
    <cfRule type="expression" dxfId="2149" priority="1227" stopIfTrue="1">
      <formula>P51="Podst?"</formula>
    </cfRule>
  </conditionalFormatting>
  <conditionalFormatting sqref="S51">
    <cfRule type="expression" dxfId="2148" priority="1228" stopIfTrue="1">
      <formula>P51="Inne?"</formula>
    </cfRule>
  </conditionalFormatting>
  <conditionalFormatting sqref="R51">
    <cfRule type="expression" dxfId="2147" priority="1229" stopIfTrue="1">
      <formula>P51="Kier?"</formula>
    </cfRule>
  </conditionalFormatting>
  <conditionalFormatting sqref="Q51">
    <cfRule type="expression" dxfId="2146" priority="1230" stopIfTrue="1">
      <formula>P51="Podst?"</formula>
    </cfRule>
  </conditionalFormatting>
  <conditionalFormatting sqref="O51">
    <cfRule type="expression" dxfId="2145" priority="1231" stopIfTrue="1">
      <formula>AND(O51="*",L51="obi")</formula>
    </cfRule>
  </conditionalFormatting>
  <conditionalFormatting sqref="S51">
    <cfRule type="expression" dxfId="2144" priority="1232" stopIfTrue="1">
      <formula>P51="Inne?"</formula>
    </cfRule>
  </conditionalFormatting>
  <conditionalFormatting sqref="R51">
    <cfRule type="expression" dxfId="2143" priority="1233" stopIfTrue="1">
      <formula>P51="Kier?"</formula>
    </cfRule>
  </conditionalFormatting>
  <conditionalFormatting sqref="Q51">
    <cfRule type="expression" dxfId="2142" priority="1234" stopIfTrue="1">
      <formula>P51="Podst?"</formula>
    </cfRule>
  </conditionalFormatting>
  <conditionalFormatting sqref="S51">
    <cfRule type="expression" dxfId="2141" priority="1235" stopIfTrue="1">
      <formula>P51="Inne?"</formula>
    </cfRule>
  </conditionalFormatting>
  <conditionalFormatting sqref="R51">
    <cfRule type="expression" dxfId="2140" priority="1236" stopIfTrue="1">
      <formula>P51="Kier?"</formula>
    </cfRule>
  </conditionalFormatting>
  <conditionalFormatting sqref="Q51">
    <cfRule type="expression" dxfId="2139" priority="1237" stopIfTrue="1">
      <formula>P51="Podst?"</formula>
    </cfRule>
  </conditionalFormatting>
  <conditionalFormatting sqref="S44">
    <cfRule type="expression" dxfId="2138" priority="1238" stopIfTrue="1">
      <formula>P44="Inne?"</formula>
    </cfRule>
  </conditionalFormatting>
  <conditionalFormatting sqref="R44">
    <cfRule type="expression" dxfId="2137" priority="1239" stopIfTrue="1">
      <formula>P44="Kier?"</formula>
    </cfRule>
  </conditionalFormatting>
  <conditionalFormatting sqref="Q44">
    <cfRule type="expression" dxfId="2136" priority="1240" stopIfTrue="1">
      <formula>P44="Podst?"</formula>
    </cfRule>
  </conditionalFormatting>
  <conditionalFormatting sqref="S44">
    <cfRule type="expression" dxfId="2135" priority="1241" stopIfTrue="1">
      <formula>P44="Inne?"</formula>
    </cfRule>
  </conditionalFormatting>
  <conditionalFormatting sqref="R44">
    <cfRule type="expression" dxfId="2134" priority="1242" stopIfTrue="1">
      <formula>P44="Kier?"</formula>
    </cfRule>
  </conditionalFormatting>
  <conditionalFormatting sqref="Q44">
    <cfRule type="expression" dxfId="2133" priority="1243" stopIfTrue="1">
      <formula>P44="Podst?"</formula>
    </cfRule>
  </conditionalFormatting>
  <conditionalFormatting sqref="S44">
    <cfRule type="expression" dxfId="2132" priority="1244" stopIfTrue="1">
      <formula>P44="Inne?"</formula>
    </cfRule>
  </conditionalFormatting>
  <conditionalFormatting sqref="R44">
    <cfRule type="expression" dxfId="2131" priority="1245" stopIfTrue="1">
      <formula>P44="Kier?"</formula>
    </cfRule>
  </conditionalFormatting>
  <conditionalFormatting sqref="Q44">
    <cfRule type="expression" dxfId="2130" priority="1246" stopIfTrue="1">
      <formula>P44="Podst?"</formula>
    </cfRule>
  </conditionalFormatting>
  <conditionalFormatting sqref="S44">
    <cfRule type="expression" dxfId="2129" priority="1247" stopIfTrue="1">
      <formula>P44="Inne?"</formula>
    </cfRule>
  </conditionalFormatting>
  <conditionalFormatting sqref="S44">
    <cfRule type="expression" dxfId="2128" priority="1248" stopIfTrue="1">
      <formula>P44="Inne?"</formula>
    </cfRule>
  </conditionalFormatting>
  <conditionalFormatting sqref="R44">
    <cfRule type="expression" dxfId="2127" priority="1249" stopIfTrue="1">
      <formula>P44="Kier?"</formula>
    </cfRule>
  </conditionalFormatting>
  <conditionalFormatting sqref="Q44">
    <cfRule type="expression" dxfId="2126" priority="1250" stopIfTrue="1">
      <formula>P44="Podst?"</formula>
    </cfRule>
  </conditionalFormatting>
  <conditionalFormatting sqref="S44">
    <cfRule type="expression" dxfId="2125" priority="1251" stopIfTrue="1">
      <formula>P44="Inne?"</formula>
    </cfRule>
  </conditionalFormatting>
  <conditionalFormatting sqref="R44">
    <cfRule type="expression" dxfId="2124" priority="1252" stopIfTrue="1">
      <formula>P44="Kier?"</formula>
    </cfRule>
  </conditionalFormatting>
  <conditionalFormatting sqref="Q44">
    <cfRule type="expression" dxfId="2123" priority="1253" stopIfTrue="1">
      <formula>P44="Podst?"</formula>
    </cfRule>
  </conditionalFormatting>
  <conditionalFormatting sqref="S44">
    <cfRule type="expression" dxfId="2122" priority="1254" stopIfTrue="1">
      <formula>P44="Inne?"</formula>
    </cfRule>
  </conditionalFormatting>
  <conditionalFormatting sqref="R44">
    <cfRule type="expression" dxfId="2121" priority="1255" stopIfTrue="1">
      <formula>P44="Kier?"</formula>
    </cfRule>
  </conditionalFormatting>
  <conditionalFormatting sqref="Q44">
    <cfRule type="expression" dxfId="2120" priority="1256" stopIfTrue="1">
      <formula>P44="Podst?"</formula>
    </cfRule>
  </conditionalFormatting>
  <conditionalFormatting sqref="S44">
    <cfRule type="expression" dxfId="2119" priority="1257" stopIfTrue="1">
      <formula>P44="Inne?"</formula>
    </cfRule>
  </conditionalFormatting>
  <conditionalFormatting sqref="R44">
    <cfRule type="expression" dxfId="2118" priority="1258" stopIfTrue="1">
      <formula>P44="Kier?"</formula>
    </cfRule>
  </conditionalFormatting>
  <conditionalFormatting sqref="Q44">
    <cfRule type="expression" dxfId="2117" priority="1259" stopIfTrue="1">
      <formula>P44="Podst?"</formula>
    </cfRule>
  </conditionalFormatting>
  <conditionalFormatting sqref="O44">
    <cfRule type="expression" dxfId="2116" priority="1260" stopIfTrue="1">
      <formula>AND(O44="*",L44="obi")</formula>
    </cfRule>
  </conditionalFormatting>
  <conditionalFormatting sqref="S44">
    <cfRule type="expression" dxfId="2115" priority="1261" stopIfTrue="1">
      <formula>P44="Inne?"</formula>
    </cfRule>
  </conditionalFormatting>
  <conditionalFormatting sqref="R44">
    <cfRule type="expression" dxfId="2114" priority="1262" stopIfTrue="1">
      <formula>P44="Kier?"</formula>
    </cfRule>
  </conditionalFormatting>
  <conditionalFormatting sqref="Q44">
    <cfRule type="expression" dxfId="2113" priority="1263" stopIfTrue="1">
      <formula>P44="Podst?"</formula>
    </cfRule>
  </conditionalFormatting>
  <conditionalFormatting sqref="S44">
    <cfRule type="expression" dxfId="2112" priority="1264" stopIfTrue="1">
      <formula>P44="Inne?"</formula>
    </cfRule>
  </conditionalFormatting>
  <conditionalFormatting sqref="R44">
    <cfRule type="expression" dxfId="2111" priority="1265" stopIfTrue="1">
      <formula>P44="Kier?"</formula>
    </cfRule>
  </conditionalFormatting>
  <conditionalFormatting sqref="Q44">
    <cfRule type="expression" dxfId="2110" priority="1266" stopIfTrue="1">
      <formula>P44="Podst?"</formula>
    </cfRule>
  </conditionalFormatting>
  <conditionalFormatting sqref="Q44">
    <cfRule type="expression" dxfId="2109" priority="1267" stopIfTrue="1">
      <formula>P44="Podst?"</formula>
    </cfRule>
  </conditionalFormatting>
  <conditionalFormatting sqref="R44">
    <cfRule type="expression" dxfId="2108" priority="1268" stopIfTrue="1">
      <formula>P44="Kier?"</formula>
    </cfRule>
  </conditionalFormatting>
  <conditionalFormatting sqref="S44">
    <cfRule type="expression" dxfId="2107" priority="1269" stopIfTrue="1">
      <formula>P44="Inne?"</formula>
    </cfRule>
  </conditionalFormatting>
  <conditionalFormatting sqref="S44">
    <cfRule type="expression" dxfId="2106" priority="1270" stopIfTrue="1">
      <formula>P44="Inne?"</formula>
    </cfRule>
  </conditionalFormatting>
  <conditionalFormatting sqref="R44">
    <cfRule type="expression" dxfId="2105" priority="1271" stopIfTrue="1">
      <formula>P44="Kier?"</formula>
    </cfRule>
  </conditionalFormatting>
  <conditionalFormatting sqref="S44">
    <cfRule type="expression" dxfId="2104" priority="1272" stopIfTrue="1">
      <formula>P44="Inne?"</formula>
    </cfRule>
  </conditionalFormatting>
  <conditionalFormatting sqref="R44">
    <cfRule type="expression" dxfId="2103" priority="1273" stopIfTrue="1">
      <formula>P44="Kier?"</formula>
    </cfRule>
  </conditionalFormatting>
  <conditionalFormatting sqref="Q44">
    <cfRule type="expression" dxfId="2102" priority="1274" stopIfTrue="1">
      <formula>P44="Podst?"</formula>
    </cfRule>
  </conditionalFormatting>
  <conditionalFormatting sqref="O44">
    <cfRule type="expression" dxfId="2101" priority="1275" stopIfTrue="1">
      <formula>AND(O44="*",L44="obi")</formula>
    </cfRule>
  </conditionalFormatting>
  <conditionalFormatting sqref="R44">
    <cfRule type="expression" dxfId="2100" priority="1276" stopIfTrue="1">
      <formula>P44="Kier?"</formula>
    </cfRule>
  </conditionalFormatting>
  <conditionalFormatting sqref="S44">
    <cfRule type="expression" dxfId="2099" priority="1277" stopIfTrue="1">
      <formula>P44="Inne?"</formula>
    </cfRule>
  </conditionalFormatting>
  <conditionalFormatting sqref="Q44">
    <cfRule type="expression" dxfId="2098" priority="1278" stopIfTrue="1">
      <formula>P44="Podst?"</formula>
    </cfRule>
  </conditionalFormatting>
  <conditionalFormatting sqref="S44">
    <cfRule type="expression" dxfId="2097" priority="1279" stopIfTrue="1">
      <formula>P44="Inne?"</formula>
    </cfRule>
  </conditionalFormatting>
  <conditionalFormatting sqref="R44">
    <cfRule type="expression" dxfId="2096" priority="1280" stopIfTrue="1">
      <formula>P44="Kier?"</formula>
    </cfRule>
  </conditionalFormatting>
  <conditionalFormatting sqref="Q44">
    <cfRule type="expression" dxfId="2095" priority="1281" stopIfTrue="1">
      <formula>P44="Podst?"</formula>
    </cfRule>
  </conditionalFormatting>
  <conditionalFormatting sqref="S44">
    <cfRule type="expression" dxfId="2094" priority="1282" stopIfTrue="1">
      <formula>P44="Inne?"</formula>
    </cfRule>
  </conditionalFormatting>
  <conditionalFormatting sqref="R44">
    <cfRule type="expression" dxfId="2093" priority="1283" stopIfTrue="1">
      <formula>P44="Kier?"</formula>
    </cfRule>
  </conditionalFormatting>
  <conditionalFormatting sqref="Q44">
    <cfRule type="expression" dxfId="2092" priority="1284" stopIfTrue="1">
      <formula>P44="Podst?"</formula>
    </cfRule>
  </conditionalFormatting>
  <conditionalFormatting sqref="S44">
    <cfRule type="expression" dxfId="2091" priority="1285" stopIfTrue="1">
      <formula>P44="Inne?"</formula>
    </cfRule>
  </conditionalFormatting>
  <conditionalFormatting sqref="R44">
    <cfRule type="expression" dxfId="2090" priority="1286" stopIfTrue="1">
      <formula>P44="Kier?"</formula>
    </cfRule>
  </conditionalFormatting>
  <conditionalFormatting sqref="Q44">
    <cfRule type="expression" dxfId="2089" priority="1287" stopIfTrue="1">
      <formula>P44="Podst?"</formula>
    </cfRule>
  </conditionalFormatting>
  <conditionalFormatting sqref="O44">
    <cfRule type="expression" dxfId="2088" priority="1288" stopIfTrue="1">
      <formula>AND(O44="*",L44="obi")</formula>
    </cfRule>
  </conditionalFormatting>
  <conditionalFormatting sqref="R44">
    <cfRule type="expression" dxfId="2087" priority="1289" stopIfTrue="1">
      <formula>P44="Kier?"</formula>
    </cfRule>
  </conditionalFormatting>
  <conditionalFormatting sqref="Q44">
    <cfRule type="expression" dxfId="2086" priority="1290" stopIfTrue="1">
      <formula>P44="Podst?"</formula>
    </cfRule>
  </conditionalFormatting>
  <conditionalFormatting sqref="R44">
    <cfRule type="expression" dxfId="2085" priority="1291" stopIfTrue="1">
      <formula>P44="Kier?"</formula>
    </cfRule>
  </conditionalFormatting>
  <conditionalFormatting sqref="Q44">
    <cfRule type="expression" dxfId="2084" priority="1292" stopIfTrue="1">
      <formula>P44="Podst?"</formula>
    </cfRule>
  </conditionalFormatting>
  <conditionalFormatting sqref="S44">
    <cfRule type="expression" dxfId="2083" priority="1293" stopIfTrue="1">
      <formula>Q44="Kier?"</formula>
    </cfRule>
  </conditionalFormatting>
  <conditionalFormatting sqref="S44">
    <cfRule type="expression" dxfId="2082" priority="1294" stopIfTrue="1">
      <formula>Q44="Kier?"</formula>
    </cfRule>
  </conditionalFormatting>
  <conditionalFormatting sqref="S44">
    <cfRule type="expression" dxfId="2081" priority="1295" stopIfTrue="1">
      <formula>Q44="Kier?"</formula>
    </cfRule>
  </conditionalFormatting>
  <conditionalFormatting sqref="S44">
    <cfRule type="expression" dxfId="2080" priority="1296" stopIfTrue="1">
      <formula>P44="Inne?"</formula>
    </cfRule>
  </conditionalFormatting>
  <conditionalFormatting sqref="R44">
    <cfRule type="expression" dxfId="2079" priority="1297" stopIfTrue="1">
      <formula>P44="Kier?"</formula>
    </cfRule>
  </conditionalFormatting>
  <conditionalFormatting sqref="Q44">
    <cfRule type="expression" dxfId="2078" priority="1298" stopIfTrue="1">
      <formula>P44="Podst?"</formula>
    </cfRule>
  </conditionalFormatting>
  <conditionalFormatting sqref="O44">
    <cfRule type="expression" dxfId="2077" priority="1299" stopIfTrue="1">
      <formula>AND(O44="*",L44="obi")</formula>
    </cfRule>
  </conditionalFormatting>
  <conditionalFormatting sqref="S44">
    <cfRule type="expression" dxfId="2076" priority="1300" stopIfTrue="1">
      <formula>P44="Inne?"</formula>
    </cfRule>
  </conditionalFormatting>
  <conditionalFormatting sqref="R44">
    <cfRule type="expression" dxfId="2075" priority="1301" stopIfTrue="1">
      <formula>P44="Kier?"</formula>
    </cfRule>
  </conditionalFormatting>
  <conditionalFormatting sqref="Q44">
    <cfRule type="expression" dxfId="2074" priority="1302" stopIfTrue="1">
      <formula>P44="Podst?"</formula>
    </cfRule>
  </conditionalFormatting>
  <conditionalFormatting sqref="R44">
    <cfRule type="expression" dxfId="2073" priority="1303" stopIfTrue="1">
      <formula>P44="Kier?"</formula>
    </cfRule>
  </conditionalFormatting>
  <conditionalFormatting sqref="Q44">
    <cfRule type="expression" dxfId="2072" priority="1304" stopIfTrue="1">
      <formula>P44="Podst?"</formula>
    </cfRule>
  </conditionalFormatting>
  <conditionalFormatting sqref="S44">
    <cfRule type="expression" dxfId="2071" priority="1305" stopIfTrue="1">
      <formula>P44="Inne?"</formula>
    </cfRule>
  </conditionalFormatting>
  <conditionalFormatting sqref="Q44">
    <cfRule type="expression" dxfId="2070" priority="1306" stopIfTrue="1">
      <formula>P44="Podst?"</formula>
    </cfRule>
  </conditionalFormatting>
  <conditionalFormatting sqref="R44">
    <cfRule type="expression" dxfId="2069" priority="1307" stopIfTrue="1">
      <formula>P44="Kier?"</formula>
    </cfRule>
  </conditionalFormatting>
  <conditionalFormatting sqref="R44">
    <cfRule type="expression" dxfId="2068" priority="1308" stopIfTrue="1">
      <formula>P44="Kier?"</formula>
    </cfRule>
  </conditionalFormatting>
  <conditionalFormatting sqref="S44">
    <cfRule type="expression" dxfId="2067" priority="1309" stopIfTrue="1">
      <formula>P44="Inne?"</formula>
    </cfRule>
  </conditionalFormatting>
  <conditionalFormatting sqref="R44">
    <cfRule type="expression" dxfId="2066" priority="1310" stopIfTrue="1">
      <formula>P44="Kier?"</formula>
    </cfRule>
  </conditionalFormatting>
  <conditionalFormatting sqref="Q44">
    <cfRule type="expression" dxfId="2065" priority="1311" stopIfTrue="1">
      <formula>P44="Podst?"</formula>
    </cfRule>
  </conditionalFormatting>
  <conditionalFormatting sqref="S44">
    <cfRule type="expression" dxfId="2064" priority="1312" stopIfTrue="1">
      <formula>P44="Inne?"</formula>
    </cfRule>
  </conditionalFormatting>
  <conditionalFormatting sqref="R44">
    <cfRule type="expression" dxfId="2063" priority="1313" stopIfTrue="1">
      <formula>P44="Kier?"</formula>
    </cfRule>
  </conditionalFormatting>
  <conditionalFormatting sqref="Q44">
    <cfRule type="expression" dxfId="2062" priority="1314" stopIfTrue="1">
      <formula>P44="Podst?"</formula>
    </cfRule>
  </conditionalFormatting>
  <conditionalFormatting sqref="S44">
    <cfRule type="expression" dxfId="2061" priority="1315" stopIfTrue="1">
      <formula>P44="Inne?"</formula>
    </cfRule>
  </conditionalFormatting>
  <conditionalFormatting sqref="Q44">
    <cfRule type="expression" dxfId="2060" priority="1316" stopIfTrue="1">
      <formula>P44="Podst?"</formula>
    </cfRule>
  </conditionalFormatting>
  <conditionalFormatting sqref="R44">
    <cfRule type="expression" dxfId="2059" priority="1317" stopIfTrue="1">
      <formula>P44="Kier?"</formula>
    </cfRule>
  </conditionalFormatting>
  <conditionalFormatting sqref="R44">
    <cfRule type="expression" dxfId="2058" priority="1318" stopIfTrue="1">
      <formula>P44="Kier?"</formula>
    </cfRule>
  </conditionalFormatting>
  <conditionalFormatting sqref="S44">
    <cfRule type="expression" dxfId="2057" priority="1319" stopIfTrue="1">
      <formula>P44="Inne?"</formula>
    </cfRule>
  </conditionalFormatting>
  <conditionalFormatting sqref="R44">
    <cfRule type="expression" dxfId="2056" priority="1320" stopIfTrue="1">
      <formula>P44="Kier?"</formula>
    </cfRule>
  </conditionalFormatting>
  <conditionalFormatting sqref="Q44">
    <cfRule type="expression" dxfId="2055" priority="1321" stopIfTrue="1">
      <formula>P44="Podst?"</formula>
    </cfRule>
  </conditionalFormatting>
  <conditionalFormatting sqref="S44">
    <cfRule type="expression" dxfId="2054" priority="1322" stopIfTrue="1">
      <formula>P44="Inne?"</formula>
    </cfRule>
  </conditionalFormatting>
  <conditionalFormatting sqref="R44">
    <cfRule type="expression" dxfId="2053" priority="1323" stopIfTrue="1">
      <formula>P44="Kier?"</formula>
    </cfRule>
  </conditionalFormatting>
  <conditionalFormatting sqref="Q44">
    <cfRule type="expression" dxfId="2052" priority="1324" stopIfTrue="1">
      <formula>P44="Podst?"</formula>
    </cfRule>
  </conditionalFormatting>
  <conditionalFormatting sqref="Q44">
    <cfRule type="expression" dxfId="2051" priority="1325" stopIfTrue="1">
      <formula>P37="Podst?"</formula>
    </cfRule>
  </conditionalFormatting>
  <conditionalFormatting sqref="R44">
    <cfRule type="expression" dxfId="2050" priority="1326" stopIfTrue="1">
      <formula>P37="Kier?"</formula>
    </cfRule>
  </conditionalFormatting>
  <conditionalFormatting sqref="S44">
    <cfRule type="expression" dxfId="2049" priority="1327" stopIfTrue="1">
      <formula>P37="Inne?"</formula>
    </cfRule>
  </conditionalFormatting>
  <conditionalFormatting sqref="S44">
    <cfRule type="expression" dxfId="2048" priority="1328" stopIfTrue="1">
      <formula>P44="Inne?"</formula>
    </cfRule>
  </conditionalFormatting>
  <conditionalFormatting sqref="R44">
    <cfRule type="expression" dxfId="2047" priority="1329" stopIfTrue="1">
      <formula>P44="Kier?"</formula>
    </cfRule>
  </conditionalFormatting>
  <conditionalFormatting sqref="Q44">
    <cfRule type="expression" dxfId="2046" priority="1330" stopIfTrue="1">
      <formula>P44="Podst?"</formula>
    </cfRule>
  </conditionalFormatting>
  <conditionalFormatting sqref="S44">
    <cfRule type="expression" dxfId="2045" priority="1331" stopIfTrue="1">
      <formula>P44="Inne?"</formula>
    </cfRule>
  </conditionalFormatting>
  <conditionalFormatting sqref="R44">
    <cfRule type="expression" dxfId="2044" priority="1332" stopIfTrue="1">
      <formula>P44="Kier?"</formula>
    </cfRule>
  </conditionalFormatting>
  <conditionalFormatting sqref="Q44">
    <cfRule type="expression" dxfId="2043" priority="1333" stopIfTrue="1">
      <formula>P44="Podst?"</formula>
    </cfRule>
  </conditionalFormatting>
  <conditionalFormatting sqref="S44">
    <cfRule type="expression" dxfId="2042" priority="1334" stopIfTrue="1">
      <formula>P44="Inne?"</formula>
    </cfRule>
  </conditionalFormatting>
  <conditionalFormatting sqref="R44">
    <cfRule type="expression" dxfId="2041" priority="1335" stopIfTrue="1">
      <formula>P44="Kier?"</formula>
    </cfRule>
  </conditionalFormatting>
  <conditionalFormatting sqref="Q44">
    <cfRule type="expression" dxfId="2040" priority="1336" stopIfTrue="1">
      <formula>P44="Podst?"</formula>
    </cfRule>
  </conditionalFormatting>
  <conditionalFormatting sqref="S44">
    <cfRule type="expression" dxfId="2039" priority="1337" stopIfTrue="1">
      <formula>P44="Inne?"</formula>
    </cfRule>
  </conditionalFormatting>
  <conditionalFormatting sqref="R44">
    <cfRule type="expression" dxfId="2038" priority="1338" stopIfTrue="1">
      <formula>P44="Kier?"</formula>
    </cfRule>
  </conditionalFormatting>
  <conditionalFormatting sqref="Q44">
    <cfRule type="expression" dxfId="2037" priority="1339" stopIfTrue="1">
      <formula>P44="Podst?"</formula>
    </cfRule>
  </conditionalFormatting>
  <conditionalFormatting sqref="O44">
    <cfRule type="expression" dxfId="2036" priority="1340" stopIfTrue="1">
      <formula>AND(O44="*",L44="obi")</formula>
    </cfRule>
  </conditionalFormatting>
  <conditionalFormatting sqref="S44">
    <cfRule type="expression" dxfId="2035" priority="1341" stopIfTrue="1">
      <formula>P44="Inne?"</formula>
    </cfRule>
  </conditionalFormatting>
  <conditionalFormatting sqref="R44">
    <cfRule type="expression" dxfId="2034" priority="1342" stopIfTrue="1">
      <formula>P44="Kier?"</formula>
    </cfRule>
  </conditionalFormatting>
  <conditionalFormatting sqref="Q44">
    <cfRule type="expression" dxfId="2033" priority="1343" stopIfTrue="1">
      <formula>P44="Podst?"</formula>
    </cfRule>
  </conditionalFormatting>
  <conditionalFormatting sqref="S44">
    <cfRule type="expression" dxfId="2032" priority="1344" stopIfTrue="1">
      <formula>P44="Inne?"</formula>
    </cfRule>
  </conditionalFormatting>
  <conditionalFormatting sqref="R44">
    <cfRule type="expression" dxfId="2031" priority="1345" stopIfTrue="1">
      <formula>P44="Kier?"</formula>
    </cfRule>
  </conditionalFormatting>
  <conditionalFormatting sqref="Q44">
    <cfRule type="expression" dxfId="2030" priority="1346" stopIfTrue="1">
      <formula>P44="Podst?"</formula>
    </cfRule>
  </conditionalFormatting>
  <conditionalFormatting sqref="S56">
    <cfRule type="expression" dxfId="2029" priority="1347" stopIfTrue="1">
      <formula>P56="Inne?"</formula>
    </cfRule>
  </conditionalFormatting>
  <conditionalFormatting sqref="R56">
    <cfRule type="expression" dxfId="2028" priority="1348" stopIfTrue="1">
      <formula>P56="Kier?"</formula>
    </cfRule>
  </conditionalFormatting>
  <conditionalFormatting sqref="Q56">
    <cfRule type="expression" dxfId="2027" priority="1349" stopIfTrue="1">
      <formula>P56="Podst?"</formula>
    </cfRule>
  </conditionalFormatting>
  <conditionalFormatting sqref="S56">
    <cfRule type="expression" dxfId="2026" priority="1350" stopIfTrue="1">
      <formula>P56="Inne?"</formula>
    </cfRule>
  </conditionalFormatting>
  <conditionalFormatting sqref="R56">
    <cfRule type="expression" dxfId="2025" priority="1351" stopIfTrue="1">
      <formula>P56="Kier?"</formula>
    </cfRule>
  </conditionalFormatting>
  <conditionalFormatting sqref="Q56">
    <cfRule type="expression" dxfId="2024" priority="1352" stopIfTrue="1">
      <formula>P56="Podst?"</formula>
    </cfRule>
  </conditionalFormatting>
  <conditionalFormatting sqref="S56">
    <cfRule type="expression" dxfId="2023" priority="1353" stopIfTrue="1">
      <formula>P56="Inne?"</formula>
    </cfRule>
  </conditionalFormatting>
  <conditionalFormatting sqref="S56">
    <cfRule type="expression" dxfId="2022" priority="1354" stopIfTrue="1">
      <formula>P56="Inne?"</formula>
    </cfRule>
  </conditionalFormatting>
  <conditionalFormatting sqref="R56">
    <cfRule type="expression" dxfId="2021" priority="1355" stopIfTrue="1">
      <formula>P56="Kier?"</formula>
    </cfRule>
  </conditionalFormatting>
  <conditionalFormatting sqref="Q56">
    <cfRule type="expression" dxfId="2020" priority="1356" stopIfTrue="1">
      <formula>P56="Podst?"</formula>
    </cfRule>
  </conditionalFormatting>
  <conditionalFormatting sqref="S56">
    <cfRule type="expression" dxfId="2019" priority="1357" stopIfTrue="1">
      <formula>P56="Inne?"</formula>
    </cfRule>
  </conditionalFormatting>
  <conditionalFormatting sqref="R56">
    <cfRule type="expression" dxfId="2018" priority="1358" stopIfTrue="1">
      <formula>P56="Kier?"</formula>
    </cfRule>
  </conditionalFormatting>
  <conditionalFormatting sqref="Q56">
    <cfRule type="expression" dxfId="2017" priority="1359" stopIfTrue="1">
      <formula>P56="Podst?"</formula>
    </cfRule>
  </conditionalFormatting>
  <conditionalFormatting sqref="Q56">
    <cfRule type="expression" dxfId="2016" priority="1360" stopIfTrue="1">
      <formula>P56="Podst?"</formula>
    </cfRule>
  </conditionalFormatting>
  <conditionalFormatting sqref="R56">
    <cfRule type="expression" dxfId="2015" priority="1361" stopIfTrue="1">
      <formula>P56="Kier?"</formula>
    </cfRule>
  </conditionalFormatting>
  <conditionalFormatting sqref="S56">
    <cfRule type="expression" dxfId="2014" priority="1362" stopIfTrue="1">
      <formula>P56="Inne?"</formula>
    </cfRule>
  </conditionalFormatting>
  <conditionalFormatting sqref="S56">
    <cfRule type="expression" dxfId="2013" priority="1363" stopIfTrue="1">
      <formula>P56="Inne?"</formula>
    </cfRule>
  </conditionalFormatting>
  <conditionalFormatting sqref="R56">
    <cfRule type="expression" dxfId="2012" priority="1364" stopIfTrue="1">
      <formula>P56="Kier?"</formula>
    </cfRule>
  </conditionalFormatting>
  <conditionalFormatting sqref="S56">
    <cfRule type="expression" dxfId="2011" priority="1365" stopIfTrue="1">
      <formula>P56="Inne?"</formula>
    </cfRule>
  </conditionalFormatting>
  <conditionalFormatting sqref="R56">
    <cfRule type="expression" dxfId="2010" priority="1366" stopIfTrue="1">
      <formula>P56="Kier?"</formula>
    </cfRule>
  </conditionalFormatting>
  <conditionalFormatting sqref="Q56">
    <cfRule type="expression" dxfId="2009" priority="1367" stopIfTrue="1">
      <formula>P56="Podst?"</formula>
    </cfRule>
  </conditionalFormatting>
  <conditionalFormatting sqref="R56">
    <cfRule type="expression" dxfId="2008" priority="1368" stopIfTrue="1">
      <formula>P56="Kier?"</formula>
    </cfRule>
  </conditionalFormatting>
  <conditionalFormatting sqref="Q56">
    <cfRule type="expression" dxfId="2007" priority="1369" stopIfTrue="1">
      <formula>P56="Podst?"</formula>
    </cfRule>
  </conditionalFormatting>
  <conditionalFormatting sqref="R56">
    <cfRule type="expression" dxfId="2006" priority="1370" stopIfTrue="1">
      <formula>P56="Kier?"</formula>
    </cfRule>
  </conditionalFormatting>
  <conditionalFormatting sqref="Q56">
    <cfRule type="expression" dxfId="2005" priority="1371" stopIfTrue="1">
      <formula>P56="Podst?"</formula>
    </cfRule>
  </conditionalFormatting>
  <conditionalFormatting sqref="S56">
    <cfRule type="expression" dxfId="2004" priority="1372" stopIfTrue="1">
      <formula>P56="Inne?"</formula>
    </cfRule>
  </conditionalFormatting>
  <conditionalFormatting sqref="S56">
    <cfRule type="expression" dxfId="2003" priority="1373" stopIfTrue="1">
      <formula>P56="Inne?"</formula>
    </cfRule>
  </conditionalFormatting>
  <conditionalFormatting sqref="S56">
    <cfRule type="expression" dxfId="2002" priority="1374" stopIfTrue="1">
      <formula>P56="Inne?"</formula>
    </cfRule>
  </conditionalFormatting>
  <conditionalFormatting sqref="R56">
    <cfRule type="expression" dxfId="2001" priority="1375" stopIfTrue="1">
      <formula>P56="Kier?"</formula>
    </cfRule>
  </conditionalFormatting>
  <conditionalFormatting sqref="Q56">
    <cfRule type="expression" dxfId="2000" priority="1376" stopIfTrue="1">
      <formula>P56="Podst?"</formula>
    </cfRule>
  </conditionalFormatting>
  <conditionalFormatting sqref="S56">
    <cfRule type="expression" dxfId="1999" priority="1377" stopIfTrue="1">
      <formula>P56="Inne?"</formula>
    </cfRule>
  </conditionalFormatting>
  <conditionalFormatting sqref="R56">
    <cfRule type="expression" dxfId="1998" priority="1378" stopIfTrue="1">
      <formula>P56="Kier?"</formula>
    </cfRule>
  </conditionalFormatting>
  <conditionalFormatting sqref="Q56">
    <cfRule type="expression" dxfId="1997" priority="1379" stopIfTrue="1">
      <formula>P56="Podst?"</formula>
    </cfRule>
  </conditionalFormatting>
  <conditionalFormatting sqref="S56">
    <cfRule type="expression" dxfId="1996" priority="1380" stopIfTrue="1">
      <formula>P56="Inne?"</formula>
    </cfRule>
  </conditionalFormatting>
  <conditionalFormatting sqref="R56">
    <cfRule type="expression" dxfId="1995" priority="1381" stopIfTrue="1">
      <formula>P56="Kier?"</formula>
    </cfRule>
  </conditionalFormatting>
  <conditionalFormatting sqref="Q56">
    <cfRule type="expression" dxfId="1994" priority="1382" stopIfTrue="1">
      <formula>P56="Podst?"</formula>
    </cfRule>
  </conditionalFormatting>
  <conditionalFormatting sqref="S56">
    <cfRule type="expression" dxfId="1993" priority="1383" stopIfTrue="1">
      <formula>P56="Inne?"</formula>
    </cfRule>
  </conditionalFormatting>
  <conditionalFormatting sqref="R56">
    <cfRule type="expression" dxfId="1992" priority="1384" stopIfTrue="1">
      <formula>P56="Kier?"</formula>
    </cfRule>
  </conditionalFormatting>
  <conditionalFormatting sqref="Q56">
    <cfRule type="expression" dxfId="1991" priority="1385" stopIfTrue="1">
      <formula>P56="Podst?"</formula>
    </cfRule>
  </conditionalFormatting>
  <conditionalFormatting sqref="S56">
    <cfRule type="expression" dxfId="1990" priority="1386" stopIfTrue="1">
      <formula>P56="Inne?"</formula>
    </cfRule>
  </conditionalFormatting>
  <conditionalFormatting sqref="R56">
    <cfRule type="expression" dxfId="1989" priority="1387" stopIfTrue="1">
      <formula>P56="Kier?"</formula>
    </cfRule>
  </conditionalFormatting>
  <conditionalFormatting sqref="Q56">
    <cfRule type="expression" dxfId="1988" priority="1388" stopIfTrue="1">
      <formula>P56="Podst?"</formula>
    </cfRule>
  </conditionalFormatting>
  <conditionalFormatting sqref="S56">
    <cfRule type="expression" dxfId="1987" priority="1389" stopIfTrue="1">
      <formula>P56="Inne?"</formula>
    </cfRule>
  </conditionalFormatting>
  <conditionalFormatting sqref="R56">
    <cfRule type="expression" dxfId="1986" priority="1390" stopIfTrue="1">
      <formula>P56="Kier?"</formula>
    </cfRule>
  </conditionalFormatting>
  <conditionalFormatting sqref="Q56">
    <cfRule type="expression" dxfId="1985" priority="1391" stopIfTrue="1">
      <formula>P56="Podst?"</formula>
    </cfRule>
  </conditionalFormatting>
  <conditionalFormatting sqref="S56">
    <cfRule type="expression" dxfId="1984" priority="1392" stopIfTrue="1">
      <formula>P56="Inne?"</formula>
    </cfRule>
  </conditionalFormatting>
  <conditionalFormatting sqref="R56">
    <cfRule type="expression" dxfId="1983" priority="1393" stopIfTrue="1">
      <formula>P56="Kier?"</formula>
    </cfRule>
  </conditionalFormatting>
  <conditionalFormatting sqref="Q56">
    <cfRule type="expression" dxfId="1982" priority="1394" stopIfTrue="1">
      <formula>P56="Podst?"</formula>
    </cfRule>
  </conditionalFormatting>
  <conditionalFormatting sqref="S56">
    <cfRule type="expression" dxfId="1981" priority="1395" stopIfTrue="1">
      <formula>P56="Inne?"</formula>
    </cfRule>
  </conditionalFormatting>
  <conditionalFormatting sqref="R56">
    <cfRule type="expression" dxfId="1980" priority="1396" stopIfTrue="1">
      <formula>P56="Kier?"</formula>
    </cfRule>
  </conditionalFormatting>
  <conditionalFormatting sqref="Q56">
    <cfRule type="expression" dxfId="1979" priority="1397" stopIfTrue="1">
      <formula>P56="Podst?"</formula>
    </cfRule>
  </conditionalFormatting>
  <conditionalFormatting sqref="O56">
    <cfRule type="expression" dxfId="1978" priority="1398" stopIfTrue="1">
      <formula>AND(O56="*",L56="obi")</formula>
    </cfRule>
  </conditionalFormatting>
  <conditionalFormatting sqref="S56">
    <cfRule type="expression" dxfId="1977" priority="1399" stopIfTrue="1">
      <formula>P56="Inne?"</formula>
    </cfRule>
  </conditionalFormatting>
  <conditionalFormatting sqref="R56">
    <cfRule type="expression" dxfId="1976" priority="1400" stopIfTrue="1">
      <formula>P56="Kier?"</formula>
    </cfRule>
  </conditionalFormatting>
  <conditionalFormatting sqref="Q56">
    <cfRule type="expression" dxfId="1975" priority="1401" stopIfTrue="1">
      <formula>P56="Podst?"</formula>
    </cfRule>
  </conditionalFormatting>
  <conditionalFormatting sqref="S56">
    <cfRule type="expression" dxfId="1974" priority="1402" stopIfTrue="1">
      <formula>P56="Inne?"</formula>
    </cfRule>
  </conditionalFormatting>
  <conditionalFormatting sqref="R56">
    <cfRule type="expression" dxfId="1973" priority="1403" stopIfTrue="1">
      <formula>P56="Kier?"</formula>
    </cfRule>
  </conditionalFormatting>
  <conditionalFormatting sqref="Q56">
    <cfRule type="expression" dxfId="1972" priority="1404" stopIfTrue="1">
      <formula>P56="Podst?"</formula>
    </cfRule>
  </conditionalFormatting>
  <conditionalFormatting sqref="O65">
    <cfRule type="expression" dxfId="1971" priority="1405" stopIfTrue="1">
      <formula>AND(O65="*",L65="obi")</formula>
    </cfRule>
  </conditionalFormatting>
  <conditionalFormatting sqref="O65">
    <cfRule type="expression" dxfId="1970" priority="1406" stopIfTrue="1">
      <formula>AND(O65="*",L65="obi")</formula>
    </cfRule>
  </conditionalFormatting>
  <conditionalFormatting sqref="S65">
    <cfRule type="expression" dxfId="1969" priority="1407" stopIfTrue="1">
      <formula>P65="Inne?"</formula>
    </cfRule>
  </conditionalFormatting>
  <conditionalFormatting sqref="R65">
    <cfRule type="expression" dxfId="1968" priority="1408" stopIfTrue="1">
      <formula>P65="Kier?"</formula>
    </cfRule>
  </conditionalFormatting>
  <conditionalFormatting sqref="Q65">
    <cfRule type="expression" dxfId="1967" priority="1409" stopIfTrue="1">
      <formula>P65="Podst?"</formula>
    </cfRule>
  </conditionalFormatting>
  <conditionalFormatting sqref="R65">
    <cfRule type="expression" dxfId="1966" priority="1410" stopIfTrue="1">
      <formula>P65="Kier?"</formula>
    </cfRule>
  </conditionalFormatting>
  <conditionalFormatting sqref="Q65">
    <cfRule type="expression" dxfId="1965" priority="1411" stopIfTrue="1">
      <formula>P65="Podst?"</formula>
    </cfRule>
  </conditionalFormatting>
  <conditionalFormatting sqref="R65">
    <cfRule type="expression" dxfId="1964" priority="1412" stopIfTrue="1">
      <formula>P65="Kier?"</formula>
    </cfRule>
  </conditionalFormatting>
  <conditionalFormatting sqref="Q65">
    <cfRule type="expression" dxfId="1963" priority="1413" stopIfTrue="1">
      <formula>P65="Podst?"</formula>
    </cfRule>
  </conditionalFormatting>
  <conditionalFormatting sqref="S65">
    <cfRule type="expression" dxfId="1962" priority="1414" stopIfTrue="1">
      <formula>P65="Inne?"</formula>
    </cfRule>
  </conditionalFormatting>
  <conditionalFormatting sqref="S65">
    <cfRule type="expression" dxfId="1961" priority="1415" stopIfTrue="1">
      <formula>P65="Inne?"</formula>
    </cfRule>
  </conditionalFormatting>
  <conditionalFormatting sqref="S65">
    <cfRule type="expression" dxfId="1960" priority="1416" stopIfTrue="1">
      <formula>P65="Inne?"</formula>
    </cfRule>
  </conditionalFormatting>
  <conditionalFormatting sqref="R65">
    <cfRule type="expression" dxfId="1959" priority="1417" stopIfTrue="1">
      <formula>P65="Kier?"</formula>
    </cfRule>
  </conditionalFormatting>
  <conditionalFormatting sqref="Q65">
    <cfRule type="expression" dxfId="1958" priority="1418" stopIfTrue="1">
      <formula>P65="Podst?"</formula>
    </cfRule>
  </conditionalFormatting>
  <conditionalFormatting sqref="S65">
    <cfRule type="expression" dxfId="1957" priority="1419" stopIfTrue="1">
      <formula>P65="Inne?"</formula>
    </cfRule>
  </conditionalFormatting>
  <conditionalFormatting sqref="R65">
    <cfRule type="expression" dxfId="1956" priority="1420" stopIfTrue="1">
      <formula>P65="Kier?"</formula>
    </cfRule>
  </conditionalFormatting>
  <conditionalFormatting sqref="Q65">
    <cfRule type="expression" dxfId="1955" priority="1421" stopIfTrue="1">
      <formula>P65="Podst?"</formula>
    </cfRule>
  </conditionalFormatting>
  <conditionalFormatting sqref="S65">
    <cfRule type="expression" dxfId="1954" priority="1422" stopIfTrue="1">
      <formula>P65="Inne?"</formula>
    </cfRule>
  </conditionalFormatting>
  <conditionalFormatting sqref="R65">
    <cfRule type="expression" dxfId="1953" priority="1423" stopIfTrue="1">
      <formula>P65="Kier?"</formula>
    </cfRule>
  </conditionalFormatting>
  <conditionalFormatting sqref="Q65">
    <cfRule type="expression" dxfId="1952" priority="1424" stopIfTrue="1">
      <formula>P65="Podst?"</formula>
    </cfRule>
  </conditionalFormatting>
  <conditionalFormatting sqref="S65">
    <cfRule type="expression" dxfId="1951" priority="1425" stopIfTrue="1">
      <formula>P65="Inne?"</formula>
    </cfRule>
  </conditionalFormatting>
  <conditionalFormatting sqref="R65">
    <cfRule type="expression" dxfId="1950" priority="1426" stopIfTrue="1">
      <formula>P65="Kier?"</formula>
    </cfRule>
  </conditionalFormatting>
  <conditionalFormatting sqref="Q65">
    <cfRule type="expression" dxfId="1949" priority="1427" stopIfTrue="1">
      <formula>P65="Podst?"</formula>
    </cfRule>
  </conditionalFormatting>
  <conditionalFormatting sqref="S65">
    <cfRule type="expression" dxfId="1948" priority="1428" stopIfTrue="1">
      <formula>P65="Inne?"</formula>
    </cfRule>
  </conditionalFormatting>
  <conditionalFormatting sqref="R65">
    <cfRule type="expression" dxfId="1947" priority="1429" stopIfTrue="1">
      <formula>P65="Kier?"</formula>
    </cfRule>
  </conditionalFormatting>
  <conditionalFormatting sqref="Q65">
    <cfRule type="expression" dxfId="1946" priority="1430" stopIfTrue="1">
      <formula>P65="Podst?"</formula>
    </cfRule>
  </conditionalFormatting>
  <conditionalFormatting sqref="S65">
    <cfRule type="expression" dxfId="1945" priority="1431" stopIfTrue="1">
      <formula>P65="Inne?"</formula>
    </cfRule>
  </conditionalFormatting>
  <conditionalFormatting sqref="R65">
    <cfRule type="expression" dxfId="1944" priority="1432" stopIfTrue="1">
      <formula>P65="Kier?"</formula>
    </cfRule>
  </conditionalFormatting>
  <conditionalFormatting sqref="Q65">
    <cfRule type="expression" dxfId="1943" priority="1433" stopIfTrue="1">
      <formula>P65="Podst?"</formula>
    </cfRule>
  </conditionalFormatting>
  <conditionalFormatting sqref="S65">
    <cfRule type="expression" dxfId="1942" priority="1434" stopIfTrue="1">
      <formula>P65="Inne?"</formula>
    </cfRule>
  </conditionalFormatting>
  <conditionalFormatting sqref="R65">
    <cfRule type="expression" dxfId="1941" priority="1435" stopIfTrue="1">
      <formula>P65="Kier?"</formula>
    </cfRule>
  </conditionalFormatting>
  <conditionalFormatting sqref="Q65">
    <cfRule type="expression" dxfId="1940" priority="1436" stopIfTrue="1">
      <formula>P65="Podst?"</formula>
    </cfRule>
  </conditionalFormatting>
  <conditionalFormatting sqref="S65">
    <cfRule type="expression" dxfId="1939" priority="1437" stopIfTrue="1">
      <formula>P65="Inne?"</formula>
    </cfRule>
  </conditionalFormatting>
  <conditionalFormatting sqref="R65">
    <cfRule type="expression" dxfId="1938" priority="1438" stopIfTrue="1">
      <formula>P65="Kier?"</formula>
    </cfRule>
  </conditionalFormatting>
  <conditionalFormatting sqref="Q65">
    <cfRule type="expression" dxfId="1937" priority="1439" stopIfTrue="1">
      <formula>P65="Podst?"</formula>
    </cfRule>
  </conditionalFormatting>
  <conditionalFormatting sqref="O65">
    <cfRule type="expression" dxfId="1936" priority="1440" stopIfTrue="1">
      <formula>AND(O65="*",L65="obi")</formula>
    </cfRule>
  </conditionalFormatting>
  <conditionalFormatting sqref="S65">
    <cfRule type="expression" dxfId="1935" priority="1441" stopIfTrue="1">
      <formula>P65="Inne?"</formula>
    </cfRule>
  </conditionalFormatting>
  <conditionalFormatting sqref="R65">
    <cfRule type="expression" dxfId="1934" priority="1442" stopIfTrue="1">
      <formula>P65="Kier?"</formula>
    </cfRule>
  </conditionalFormatting>
  <conditionalFormatting sqref="Q65">
    <cfRule type="expression" dxfId="1933" priority="1443" stopIfTrue="1">
      <formula>P65="Podst?"</formula>
    </cfRule>
  </conditionalFormatting>
  <conditionalFormatting sqref="S65">
    <cfRule type="expression" dxfId="1932" priority="1444" stopIfTrue="1">
      <formula>P65="Inne?"</formula>
    </cfRule>
  </conditionalFormatting>
  <conditionalFormatting sqref="R65">
    <cfRule type="expression" dxfId="1931" priority="1445" stopIfTrue="1">
      <formula>P65="Kier?"</formula>
    </cfRule>
  </conditionalFormatting>
  <conditionalFormatting sqref="Q65">
    <cfRule type="expression" dxfId="1930" priority="1446" stopIfTrue="1">
      <formula>P65="Podst?"</formula>
    </cfRule>
  </conditionalFormatting>
  <conditionalFormatting sqref="S53">
    <cfRule type="expression" dxfId="1929" priority="1447" stopIfTrue="1">
      <formula>P53="Inne?"</formula>
    </cfRule>
  </conditionalFormatting>
  <conditionalFormatting sqref="R53">
    <cfRule type="expression" dxfId="1928" priority="1448" stopIfTrue="1">
      <formula>P53="Kier?"</formula>
    </cfRule>
  </conditionalFormatting>
  <conditionalFormatting sqref="Q53">
    <cfRule type="expression" dxfId="1927" priority="1449" stopIfTrue="1">
      <formula>P53="Podst?"</formula>
    </cfRule>
  </conditionalFormatting>
  <conditionalFormatting sqref="O53">
    <cfRule type="expression" dxfId="1926" priority="1450" stopIfTrue="1">
      <formula>AND(O53="*",L53="obi")</formula>
    </cfRule>
  </conditionalFormatting>
  <conditionalFormatting sqref="O53">
    <cfRule type="expression" dxfId="1925" priority="1451" stopIfTrue="1">
      <formula>AND(O53="*",L53="obi")</formula>
    </cfRule>
  </conditionalFormatting>
  <conditionalFormatting sqref="S53">
    <cfRule type="expression" dxfId="1924" priority="1452" stopIfTrue="1">
      <formula>P53="Inne?"</formula>
    </cfRule>
  </conditionalFormatting>
  <conditionalFormatting sqref="R53">
    <cfRule type="expression" dxfId="1923" priority="1453" stopIfTrue="1">
      <formula>P53="Kier?"</formula>
    </cfRule>
  </conditionalFormatting>
  <conditionalFormatting sqref="Q53">
    <cfRule type="expression" dxfId="1922" priority="1454" stopIfTrue="1">
      <formula>P53="Podst?"</formula>
    </cfRule>
  </conditionalFormatting>
  <conditionalFormatting sqref="R53">
    <cfRule type="expression" dxfId="1921" priority="1455" stopIfTrue="1">
      <formula>P53="Kier?"</formula>
    </cfRule>
  </conditionalFormatting>
  <conditionalFormatting sqref="Q53">
    <cfRule type="expression" dxfId="1920" priority="1456" stopIfTrue="1">
      <formula>P53="Podst?"</formula>
    </cfRule>
  </conditionalFormatting>
  <conditionalFormatting sqref="R53">
    <cfRule type="expression" dxfId="1919" priority="1457" stopIfTrue="1">
      <formula>P53="Kier?"</formula>
    </cfRule>
  </conditionalFormatting>
  <conditionalFormatting sqref="Q53">
    <cfRule type="expression" dxfId="1918" priority="1458" stopIfTrue="1">
      <formula>P53="Podst?"</formula>
    </cfRule>
  </conditionalFormatting>
  <conditionalFormatting sqref="S53">
    <cfRule type="expression" dxfId="1917" priority="1459" stopIfTrue="1">
      <formula>P53="Inne?"</formula>
    </cfRule>
  </conditionalFormatting>
  <conditionalFormatting sqref="S53">
    <cfRule type="expression" dxfId="1916" priority="1460" stopIfTrue="1">
      <formula>P53="Inne?"</formula>
    </cfRule>
  </conditionalFormatting>
  <conditionalFormatting sqref="S53">
    <cfRule type="expression" dxfId="1915" priority="1461" stopIfTrue="1">
      <formula>P53="Inne?"</formula>
    </cfRule>
  </conditionalFormatting>
  <conditionalFormatting sqref="R53">
    <cfRule type="expression" dxfId="1914" priority="1462" stopIfTrue="1">
      <formula>P53="Kier?"</formula>
    </cfRule>
  </conditionalFormatting>
  <conditionalFormatting sqref="Q53">
    <cfRule type="expression" dxfId="1913" priority="1463" stopIfTrue="1">
      <formula>P53="Podst?"</formula>
    </cfRule>
  </conditionalFormatting>
  <conditionalFormatting sqref="S53">
    <cfRule type="expression" dxfId="1912" priority="1464" stopIfTrue="1">
      <formula>P53="Inne?"</formula>
    </cfRule>
  </conditionalFormatting>
  <conditionalFormatting sqref="R53">
    <cfRule type="expression" dxfId="1911" priority="1465" stopIfTrue="1">
      <formula>P53="Kier?"</formula>
    </cfRule>
  </conditionalFormatting>
  <conditionalFormatting sqref="Q53">
    <cfRule type="expression" dxfId="1910" priority="1466" stopIfTrue="1">
      <formula>P53="Podst?"</formula>
    </cfRule>
  </conditionalFormatting>
  <conditionalFormatting sqref="S53">
    <cfRule type="expression" dxfId="1909" priority="1467" stopIfTrue="1">
      <formula>P53="Inne?"</formula>
    </cfRule>
  </conditionalFormatting>
  <conditionalFormatting sqref="R53">
    <cfRule type="expression" dxfId="1908" priority="1468" stopIfTrue="1">
      <formula>P53="Kier?"</formula>
    </cfRule>
  </conditionalFormatting>
  <conditionalFormatting sqref="Q53">
    <cfRule type="expression" dxfId="1907" priority="1469" stopIfTrue="1">
      <formula>P53="Podst?"</formula>
    </cfRule>
  </conditionalFormatting>
  <conditionalFormatting sqref="S53">
    <cfRule type="expression" dxfId="1906" priority="1470" stopIfTrue="1">
      <formula>P53="Inne?"</formula>
    </cfRule>
  </conditionalFormatting>
  <conditionalFormatting sqref="R53">
    <cfRule type="expression" dxfId="1905" priority="1471" stopIfTrue="1">
      <formula>P53="Kier?"</formula>
    </cfRule>
  </conditionalFormatting>
  <conditionalFormatting sqref="Q53">
    <cfRule type="expression" dxfId="1904" priority="1472" stopIfTrue="1">
      <formula>P53="Podst?"</formula>
    </cfRule>
  </conditionalFormatting>
  <conditionalFormatting sqref="S53">
    <cfRule type="expression" dxfId="1903" priority="1473" stopIfTrue="1">
      <formula>P53="Inne?"</formula>
    </cfRule>
  </conditionalFormatting>
  <conditionalFormatting sqref="R53">
    <cfRule type="expression" dxfId="1902" priority="1474" stopIfTrue="1">
      <formula>P53="Kier?"</formula>
    </cfRule>
  </conditionalFormatting>
  <conditionalFormatting sqref="Q53">
    <cfRule type="expression" dxfId="1901" priority="1475" stopIfTrue="1">
      <formula>P53="Podst?"</formula>
    </cfRule>
  </conditionalFormatting>
  <conditionalFormatting sqref="S53">
    <cfRule type="expression" dxfId="1900" priority="1476" stopIfTrue="1">
      <formula>P53="Inne?"</formula>
    </cfRule>
  </conditionalFormatting>
  <conditionalFormatting sqref="R53">
    <cfRule type="expression" dxfId="1899" priority="1477" stopIfTrue="1">
      <formula>P53="Kier?"</formula>
    </cfRule>
  </conditionalFormatting>
  <conditionalFormatting sqref="Q53">
    <cfRule type="expression" dxfId="1898" priority="1478" stopIfTrue="1">
      <formula>P53="Podst?"</formula>
    </cfRule>
  </conditionalFormatting>
  <conditionalFormatting sqref="S53">
    <cfRule type="expression" dxfId="1897" priority="1479" stopIfTrue="1">
      <formula>P53="Inne?"</formula>
    </cfRule>
  </conditionalFormatting>
  <conditionalFormatting sqref="R53">
    <cfRule type="expression" dxfId="1896" priority="1480" stopIfTrue="1">
      <formula>P53="Kier?"</formula>
    </cfRule>
  </conditionalFormatting>
  <conditionalFormatting sqref="Q53">
    <cfRule type="expression" dxfId="1895" priority="1481" stopIfTrue="1">
      <formula>P53="Podst?"</formula>
    </cfRule>
  </conditionalFormatting>
  <conditionalFormatting sqref="S53">
    <cfRule type="expression" dxfId="1894" priority="1482" stopIfTrue="1">
      <formula>P53="Inne?"</formula>
    </cfRule>
  </conditionalFormatting>
  <conditionalFormatting sqref="R53">
    <cfRule type="expression" dxfId="1893" priority="1483" stopIfTrue="1">
      <formula>P53="Kier?"</formula>
    </cfRule>
  </conditionalFormatting>
  <conditionalFormatting sqref="Q53">
    <cfRule type="expression" dxfId="1892" priority="1484" stopIfTrue="1">
      <formula>P53="Podst?"</formula>
    </cfRule>
  </conditionalFormatting>
  <conditionalFormatting sqref="O53">
    <cfRule type="expression" dxfId="1891" priority="1485" stopIfTrue="1">
      <formula>AND(O53="*",L53="obi")</formula>
    </cfRule>
  </conditionalFormatting>
  <conditionalFormatting sqref="S53">
    <cfRule type="expression" dxfId="1890" priority="1486" stopIfTrue="1">
      <formula>P53="Inne?"</formula>
    </cfRule>
  </conditionalFormatting>
  <conditionalFormatting sqref="R53">
    <cfRule type="expression" dxfId="1889" priority="1487" stopIfTrue="1">
      <formula>P53="Kier?"</formula>
    </cfRule>
  </conditionalFormatting>
  <conditionalFormatting sqref="Q53">
    <cfRule type="expression" dxfId="1888" priority="1488" stopIfTrue="1">
      <formula>P53="Podst?"</formula>
    </cfRule>
  </conditionalFormatting>
  <conditionalFormatting sqref="S53">
    <cfRule type="expression" dxfId="1887" priority="1489" stopIfTrue="1">
      <formula>P53="Inne?"</formula>
    </cfRule>
  </conditionalFormatting>
  <conditionalFormatting sqref="R53">
    <cfRule type="expression" dxfId="1886" priority="1490" stopIfTrue="1">
      <formula>P53="Kier?"</formula>
    </cfRule>
  </conditionalFormatting>
  <conditionalFormatting sqref="Q53">
    <cfRule type="expression" dxfId="1885" priority="1491" stopIfTrue="1">
      <formula>P53="Podst?"</formula>
    </cfRule>
  </conditionalFormatting>
  <conditionalFormatting sqref="S76">
    <cfRule type="expression" dxfId="1884" priority="1492" stopIfTrue="1">
      <formula>P76="Inne?"</formula>
    </cfRule>
  </conditionalFormatting>
  <conditionalFormatting sqref="R76">
    <cfRule type="expression" dxfId="1883" priority="1493" stopIfTrue="1">
      <formula>P76="Kier?"</formula>
    </cfRule>
  </conditionalFormatting>
  <conditionalFormatting sqref="Q76">
    <cfRule type="expression" dxfId="1882" priority="1494" stopIfTrue="1">
      <formula>P76="Podst?"</formula>
    </cfRule>
  </conditionalFormatting>
  <conditionalFormatting sqref="S76">
    <cfRule type="expression" dxfId="1881" priority="1495" stopIfTrue="1">
      <formula>P76="Inne?"</formula>
    </cfRule>
  </conditionalFormatting>
  <conditionalFormatting sqref="R76">
    <cfRule type="expression" dxfId="1880" priority="1496" stopIfTrue="1">
      <formula>P76="Kier?"</formula>
    </cfRule>
  </conditionalFormatting>
  <conditionalFormatting sqref="Q76">
    <cfRule type="expression" dxfId="1879" priority="1497" stopIfTrue="1">
      <formula>P76="Podst?"</formula>
    </cfRule>
  </conditionalFormatting>
  <conditionalFormatting sqref="S76">
    <cfRule type="expression" dxfId="1878" priority="1498" stopIfTrue="1">
      <formula>P76="Inne?"</formula>
    </cfRule>
  </conditionalFormatting>
  <conditionalFormatting sqref="R76">
    <cfRule type="expression" dxfId="1877" priority="1499" stopIfTrue="1">
      <formula>P76="Kier?"</formula>
    </cfRule>
  </conditionalFormatting>
  <conditionalFormatting sqref="Q76">
    <cfRule type="expression" dxfId="1876" priority="1500" stopIfTrue="1">
      <formula>P76="Podst?"</formula>
    </cfRule>
  </conditionalFormatting>
  <conditionalFormatting sqref="O76">
    <cfRule type="expression" dxfId="1875" priority="1501" stopIfTrue="1">
      <formula>AND(O76="*",L76="obi")</formula>
    </cfRule>
  </conditionalFormatting>
  <conditionalFormatting sqref="O76">
    <cfRule type="expression" dxfId="1874" priority="1502" stopIfTrue="1">
      <formula>AND(O76="*",L76="obi")</formula>
    </cfRule>
  </conditionalFormatting>
  <conditionalFormatting sqref="S76">
    <cfRule type="expression" dxfId="1873" priority="1503" stopIfTrue="1">
      <formula>P76="Inne?"</formula>
    </cfRule>
  </conditionalFormatting>
  <conditionalFormatting sqref="R76">
    <cfRule type="expression" dxfId="1872" priority="1504" stopIfTrue="1">
      <formula>P76="Kier?"</formula>
    </cfRule>
  </conditionalFormatting>
  <conditionalFormatting sqref="Q76">
    <cfRule type="expression" dxfId="1871" priority="1505" stopIfTrue="1">
      <formula>P76="Podst?"</formula>
    </cfRule>
  </conditionalFormatting>
  <conditionalFormatting sqref="R76">
    <cfRule type="expression" dxfId="1870" priority="1506" stopIfTrue="1">
      <formula>P76="Kier?"</formula>
    </cfRule>
  </conditionalFormatting>
  <conditionalFormatting sqref="Q76">
    <cfRule type="expression" dxfId="1869" priority="1507" stopIfTrue="1">
      <formula>P76="Podst?"</formula>
    </cfRule>
  </conditionalFormatting>
  <conditionalFormatting sqref="R76">
    <cfRule type="expression" dxfId="1868" priority="1508" stopIfTrue="1">
      <formula>P76="Kier?"</formula>
    </cfRule>
  </conditionalFormatting>
  <conditionalFormatting sqref="Q76">
    <cfRule type="expression" dxfId="1867" priority="1509" stopIfTrue="1">
      <formula>P76="Podst?"</formula>
    </cfRule>
  </conditionalFormatting>
  <conditionalFormatting sqref="S76">
    <cfRule type="expression" dxfId="1866" priority="1510" stopIfTrue="1">
      <formula>P76="Inne?"</formula>
    </cfRule>
  </conditionalFormatting>
  <conditionalFormatting sqref="S76">
    <cfRule type="expression" dxfId="1865" priority="1511" stopIfTrue="1">
      <formula>P76="Inne?"</formula>
    </cfRule>
  </conditionalFormatting>
  <conditionalFormatting sqref="S76">
    <cfRule type="expression" dxfId="1864" priority="1512" stopIfTrue="1">
      <formula>P76="Inne?"</formula>
    </cfRule>
  </conditionalFormatting>
  <conditionalFormatting sqref="R76">
    <cfRule type="expression" dxfId="1863" priority="1513" stopIfTrue="1">
      <formula>P76="Kier?"</formula>
    </cfRule>
  </conditionalFormatting>
  <conditionalFormatting sqref="Q76">
    <cfRule type="expression" dxfId="1862" priority="1514" stopIfTrue="1">
      <formula>P76="Podst?"</formula>
    </cfRule>
  </conditionalFormatting>
  <conditionalFormatting sqref="S76">
    <cfRule type="expression" dxfId="1861" priority="1515" stopIfTrue="1">
      <formula>P76="Inne?"</formula>
    </cfRule>
  </conditionalFormatting>
  <conditionalFormatting sqref="R76">
    <cfRule type="expression" dxfId="1860" priority="1516" stopIfTrue="1">
      <formula>P76="Kier?"</formula>
    </cfRule>
  </conditionalFormatting>
  <conditionalFormatting sqref="Q76">
    <cfRule type="expression" dxfId="1859" priority="1517" stopIfTrue="1">
      <formula>P76="Podst?"</formula>
    </cfRule>
  </conditionalFormatting>
  <conditionalFormatting sqref="S76">
    <cfRule type="expression" dxfId="1858" priority="1518" stopIfTrue="1">
      <formula>P76="Inne?"</formula>
    </cfRule>
  </conditionalFormatting>
  <conditionalFormatting sqref="R76">
    <cfRule type="expression" dxfId="1857" priority="1519" stopIfTrue="1">
      <formula>P76="Kier?"</formula>
    </cfRule>
  </conditionalFormatting>
  <conditionalFormatting sqref="Q76">
    <cfRule type="expression" dxfId="1856" priority="1520" stopIfTrue="1">
      <formula>P76="Podst?"</formula>
    </cfRule>
  </conditionalFormatting>
  <conditionalFormatting sqref="S76">
    <cfRule type="expression" dxfId="1855" priority="1521" stopIfTrue="1">
      <formula>P76="Inne?"</formula>
    </cfRule>
  </conditionalFormatting>
  <conditionalFormatting sqref="R76">
    <cfRule type="expression" dxfId="1854" priority="1522" stopIfTrue="1">
      <formula>P76="Kier?"</formula>
    </cfRule>
  </conditionalFormatting>
  <conditionalFormatting sqref="Q76">
    <cfRule type="expression" dxfId="1853" priority="1523" stopIfTrue="1">
      <formula>P76="Podst?"</formula>
    </cfRule>
  </conditionalFormatting>
  <conditionalFormatting sqref="S76">
    <cfRule type="expression" dxfId="1852" priority="1524" stopIfTrue="1">
      <formula>P76="Inne?"</formula>
    </cfRule>
  </conditionalFormatting>
  <conditionalFormatting sqref="R76">
    <cfRule type="expression" dxfId="1851" priority="1525" stopIfTrue="1">
      <formula>P76="Kier?"</formula>
    </cfRule>
  </conditionalFormatting>
  <conditionalFormatting sqref="Q76">
    <cfRule type="expression" dxfId="1850" priority="1526" stopIfTrue="1">
      <formula>P76="Podst?"</formula>
    </cfRule>
  </conditionalFormatting>
  <conditionalFormatting sqref="S76">
    <cfRule type="expression" dxfId="1849" priority="1527" stopIfTrue="1">
      <formula>P76="Inne?"</formula>
    </cfRule>
  </conditionalFormatting>
  <conditionalFormatting sqref="R76">
    <cfRule type="expression" dxfId="1848" priority="1528" stopIfTrue="1">
      <formula>P76="Kier?"</formula>
    </cfRule>
  </conditionalFormatting>
  <conditionalFormatting sqref="Q76">
    <cfRule type="expression" dxfId="1847" priority="1529" stopIfTrue="1">
      <formula>P76="Podst?"</formula>
    </cfRule>
  </conditionalFormatting>
  <conditionalFormatting sqref="S76">
    <cfRule type="expression" dxfId="1846" priority="1530" stopIfTrue="1">
      <formula>P76="Inne?"</formula>
    </cfRule>
  </conditionalFormatting>
  <conditionalFormatting sqref="R76">
    <cfRule type="expression" dxfId="1845" priority="1531" stopIfTrue="1">
      <formula>P76="Kier?"</formula>
    </cfRule>
  </conditionalFormatting>
  <conditionalFormatting sqref="Q76">
    <cfRule type="expression" dxfId="1844" priority="1532" stopIfTrue="1">
      <formula>P76="Podst?"</formula>
    </cfRule>
  </conditionalFormatting>
  <conditionalFormatting sqref="S76">
    <cfRule type="expression" dxfId="1843" priority="1533" stopIfTrue="1">
      <formula>P76="Inne?"</formula>
    </cfRule>
  </conditionalFormatting>
  <conditionalFormatting sqref="R76">
    <cfRule type="expression" dxfId="1842" priority="1534" stopIfTrue="1">
      <formula>P76="Kier?"</formula>
    </cfRule>
  </conditionalFormatting>
  <conditionalFormatting sqref="Q76">
    <cfRule type="expression" dxfId="1841" priority="1535" stopIfTrue="1">
      <formula>P76="Podst?"</formula>
    </cfRule>
  </conditionalFormatting>
  <conditionalFormatting sqref="O76">
    <cfRule type="expression" dxfId="1840" priority="1536" stopIfTrue="1">
      <formula>AND(O76="*",L76="obi")</formula>
    </cfRule>
  </conditionalFormatting>
  <conditionalFormatting sqref="S76">
    <cfRule type="expression" dxfId="1839" priority="1537" stopIfTrue="1">
      <formula>P76="Inne?"</formula>
    </cfRule>
  </conditionalFormatting>
  <conditionalFormatting sqref="R76">
    <cfRule type="expression" dxfId="1838" priority="1538" stopIfTrue="1">
      <formula>P76="Kier?"</formula>
    </cfRule>
  </conditionalFormatting>
  <conditionalFormatting sqref="Q76">
    <cfRule type="expression" dxfId="1837" priority="1539" stopIfTrue="1">
      <formula>P76="Podst?"</formula>
    </cfRule>
  </conditionalFormatting>
  <conditionalFormatting sqref="S76">
    <cfRule type="expression" dxfId="1836" priority="1540" stopIfTrue="1">
      <formula>P76="Inne?"</formula>
    </cfRule>
  </conditionalFormatting>
  <conditionalFormatting sqref="R76">
    <cfRule type="expression" dxfId="1835" priority="1541" stopIfTrue="1">
      <formula>P76="Kier?"</formula>
    </cfRule>
  </conditionalFormatting>
  <conditionalFormatting sqref="Q76">
    <cfRule type="expression" dxfId="1834" priority="1542" stopIfTrue="1">
      <formula>P76="Podst?"</formula>
    </cfRule>
  </conditionalFormatting>
  <conditionalFormatting sqref="S62 S64">
    <cfRule type="expression" dxfId="1833" priority="1543" stopIfTrue="1">
      <formula>P62="Inne?"</formula>
    </cfRule>
  </conditionalFormatting>
  <conditionalFormatting sqref="R62 R64">
    <cfRule type="expression" dxfId="1832" priority="1544" stopIfTrue="1">
      <formula>P62="Kier?"</formula>
    </cfRule>
  </conditionalFormatting>
  <conditionalFormatting sqref="Q62 Q64">
    <cfRule type="expression" dxfId="1831" priority="1545" stopIfTrue="1">
      <formula>P62="Podst?"</formula>
    </cfRule>
  </conditionalFormatting>
  <conditionalFormatting sqref="S62 S64">
    <cfRule type="expression" dxfId="1830" priority="1546" stopIfTrue="1">
      <formula>P62="Inne?"</formula>
    </cfRule>
  </conditionalFormatting>
  <conditionalFormatting sqref="R62 R64">
    <cfRule type="expression" dxfId="1829" priority="1547" stopIfTrue="1">
      <formula>P62="Kier?"</formula>
    </cfRule>
  </conditionalFormatting>
  <conditionalFormatting sqref="Q62 Q64">
    <cfRule type="expression" dxfId="1828" priority="1548" stopIfTrue="1">
      <formula>P62="Podst?"</formula>
    </cfRule>
  </conditionalFormatting>
  <conditionalFormatting sqref="S62 S64">
    <cfRule type="expression" dxfId="1827" priority="1549" stopIfTrue="1">
      <formula>P62="Inne?"</formula>
    </cfRule>
  </conditionalFormatting>
  <conditionalFormatting sqref="R62 R64">
    <cfRule type="expression" dxfId="1826" priority="1550" stopIfTrue="1">
      <formula>P62="Kier?"</formula>
    </cfRule>
  </conditionalFormatting>
  <conditionalFormatting sqref="Q62 Q64">
    <cfRule type="expression" dxfId="1825" priority="1551" stopIfTrue="1">
      <formula>P62="Podst?"</formula>
    </cfRule>
  </conditionalFormatting>
  <conditionalFormatting sqref="O62">
    <cfRule type="expression" dxfId="1824" priority="1552" stopIfTrue="1">
      <formula>AND(O62="*",L62="obi")</formula>
    </cfRule>
  </conditionalFormatting>
  <conditionalFormatting sqref="O62">
    <cfRule type="expression" dxfId="1823" priority="1553" stopIfTrue="1">
      <formula>AND(O62="*",L62="obi")</formula>
    </cfRule>
  </conditionalFormatting>
  <conditionalFormatting sqref="S62 S64">
    <cfRule type="expression" dxfId="1822" priority="1554" stopIfTrue="1">
      <formula>P62="Inne?"</formula>
    </cfRule>
  </conditionalFormatting>
  <conditionalFormatting sqref="R62 R64">
    <cfRule type="expression" dxfId="1821" priority="1555" stopIfTrue="1">
      <formula>P62="Kier?"</formula>
    </cfRule>
  </conditionalFormatting>
  <conditionalFormatting sqref="Q62 Q64">
    <cfRule type="expression" dxfId="1820" priority="1556" stopIfTrue="1">
      <formula>P62="Podst?"</formula>
    </cfRule>
  </conditionalFormatting>
  <conditionalFormatting sqref="R62 R64">
    <cfRule type="expression" dxfId="1819" priority="1557" stopIfTrue="1">
      <formula>P62="Kier?"</formula>
    </cfRule>
  </conditionalFormatting>
  <conditionalFormatting sqref="Q62 Q64">
    <cfRule type="expression" dxfId="1818" priority="1558" stopIfTrue="1">
      <formula>P62="Podst?"</formula>
    </cfRule>
  </conditionalFormatting>
  <conditionalFormatting sqref="R62 R64">
    <cfRule type="expression" dxfId="1817" priority="1559" stopIfTrue="1">
      <formula>P62="Kier?"</formula>
    </cfRule>
  </conditionalFormatting>
  <conditionalFormatting sqref="Q62 Q64">
    <cfRule type="expression" dxfId="1816" priority="1560" stopIfTrue="1">
      <formula>P62="Podst?"</formula>
    </cfRule>
  </conditionalFormatting>
  <conditionalFormatting sqref="S62 S64">
    <cfRule type="expression" dxfId="1815" priority="1561" stopIfTrue="1">
      <formula>P62="Inne?"</formula>
    </cfRule>
  </conditionalFormatting>
  <conditionalFormatting sqref="S62 S64">
    <cfRule type="expression" dxfId="1814" priority="1562" stopIfTrue="1">
      <formula>P62="Inne?"</formula>
    </cfRule>
  </conditionalFormatting>
  <conditionalFormatting sqref="S62 S64">
    <cfRule type="expression" dxfId="1813" priority="1563" stopIfTrue="1">
      <formula>P62="Inne?"</formula>
    </cfRule>
  </conditionalFormatting>
  <conditionalFormatting sqref="R62 R64">
    <cfRule type="expression" dxfId="1812" priority="1564" stopIfTrue="1">
      <formula>P62="Kier?"</formula>
    </cfRule>
  </conditionalFormatting>
  <conditionalFormatting sqref="Q62 Q64">
    <cfRule type="expression" dxfId="1811" priority="1565" stopIfTrue="1">
      <formula>P62="Podst?"</formula>
    </cfRule>
  </conditionalFormatting>
  <conditionalFormatting sqref="S62 S64">
    <cfRule type="expression" dxfId="1810" priority="1566" stopIfTrue="1">
      <formula>P62="Inne?"</formula>
    </cfRule>
  </conditionalFormatting>
  <conditionalFormatting sqref="R62 R64">
    <cfRule type="expression" dxfId="1809" priority="1567" stopIfTrue="1">
      <formula>P62="Kier?"</formula>
    </cfRule>
  </conditionalFormatting>
  <conditionalFormatting sqref="Q62 Q64">
    <cfRule type="expression" dxfId="1808" priority="1568" stopIfTrue="1">
      <formula>P62="Podst?"</formula>
    </cfRule>
  </conditionalFormatting>
  <conditionalFormatting sqref="S62 S64">
    <cfRule type="expression" dxfId="1807" priority="1569" stopIfTrue="1">
      <formula>P62="Inne?"</formula>
    </cfRule>
  </conditionalFormatting>
  <conditionalFormatting sqref="R62 R64">
    <cfRule type="expression" dxfId="1806" priority="1570" stopIfTrue="1">
      <formula>P62="Kier?"</formula>
    </cfRule>
  </conditionalFormatting>
  <conditionalFormatting sqref="Q62 Q64">
    <cfRule type="expression" dxfId="1805" priority="1571" stopIfTrue="1">
      <formula>P62="Podst?"</formula>
    </cfRule>
  </conditionalFormatting>
  <conditionalFormatting sqref="S62 S64">
    <cfRule type="expression" dxfId="1804" priority="1572" stopIfTrue="1">
      <formula>P62="Inne?"</formula>
    </cfRule>
  </conditionalFormatting>
  <conditionalFormatting sqref="R62 R64">
    <cfRule type="expression" dxfId="1803" priority="1573" stopIfTrue="1">
      <formula>P62="Kier?"</formula>
    </cfRule>
  </conditionalFormatting>
  <conditionalFormatting sqref="Q62 Q64">
    <cfRule type="expression" dxfId="1802" priority="1574" stopIfTrue="1">
      <formula>P62="Podst?"</formula>
    </cfRule>
  </conditionalFormatting>
  <conditionalFormatting sqref="S62 S64">
    <cfRule type="expression" dxfId="1801" priority="1575" stopIfTrue="1">
      <formula>P62="Inne?"</formula>
    </cfRule>
  </conditionalFormatting>
  <conditionalFormatting sqref="R62 R64">
    <cfRule type="expression" dxfId="1800" priority="1576" stopIfTrue="1">
      <formula>P62="Kier?"</formula>
    </cfRule>
  </conditionalFormatting>
  <conditionalFormatting sqref="Q62 Q64">
    <cfRule type="expression" dxfId="1799" priority="1577" stopIfTrue="1">
      <formula>P62="Podst?"</formula>
    </cfRule>
  </conditionalFormatting>
  <conditionalFormatting sqref="S62 S64">
    <cfRule type="expression" dxfId="1798" priority="1578" stopIfTrue="1">
      <formula>P62="Inne?"</formula>
    </cfRule>
  </conditionalFormatting>
  <conditionalFormatting sqref="R62 R64">
    <cfRule type="expression" dxfId="1797" priority="1579" stopIfTrue="1">
      <formula>P62="Kier?"</formula>
    </cfRule>
  </conditionalFormatting>
  <conditionalFormatting sqref="Q62 Q64">
    <cfRule type="expression" dxfId="1796" priority="1580" stopIfTrue="1">
      <formula>P62="Podst?"</formula>
    </cfRule>
  </conditionalFormatting>
  <conditionalFormatting sqref="S62 S64">
    <cfRule type="expression" dxfId="1795" priority="1581" stopIfTrue="1">
      <formula>P62="Inne?"</formula>
    </cfRule>
  </conditionalFormatting>
  <conditionalFormatting sqref="R62 R64">
    <cfRule type="expression" dxfId="1794" priority="1582" stopIfTrue="1">
      <formula>P62="Kier?"</formula>
    </cfRule>
  </conditionalFormatting>
  <conditionalFormatting sqref="Q62 Q64">
    <cfRule type="expression" dxfId="1793" priority="1583" stopIfTrue="1">
      <formula>P62="Podst?"</formula>
    </cfRule>
  </conditionalFormatting>
  <conditionalFormatting sqref="S62 S64">
    <cfRule type="expression" dxfId="1792" priority="1584" stopIfTrue="1">
      <formula>P62="Inne?"</formula>
    </cfRule>
  </conditionalFormatting>
  <conditionalFormatting sqref="R62 R64">
    <cfRule type="expression" dxfId="1791" priority="1585" stopIfTrue="1">
      <formula>P62="Kier?"</formula>
    </cfRule>
  </conditionalFormatting>
  <conditionalFormatting sqref="Q62 Q64">
    <cfRule type="expression" dxfId="1790" priority="1586" stopIfTrue="1">
      <formula>P62="Podst?"</formula>
    </cfRule>
  </conditionalFormatting>
  <conditionalFormatting sqref="O62">
    <cfRule type="expression" dxfId="1789" priority="1587" stopIfTrue="1">
      <formula>AND(O62="*",L62="obi")</formula>
    </cfRule>
  </conditionalFormatting>
  <conditionalFormatting sqref="S62 S64">
    <cfRule type="expression" dxfId="1788" priority="1588" stopIfTrue="1">
      <formula>P62="Inne?"</formula>
    </cfRule>
  </conditionalFormatting>
  <conditionalFormatting sqref="R62 R64">
    <cfRule type="expression" dxfId="1787" priority="1589" stopIfTrue="1">
      <formula>P62="Kier?"</formula>
    </cfRule>
  </conditionalFormatting>
  <conditionalFormatting sqref="Q62 Q64">
    <cfRule type="expression" dxfId="1786" priority="1590" stopIfTrue="1">
      <formula>P62="Podst?"</formula>
    </cfRule>
  </conditionalFormatting>
  <conditionalFormatting sqref="S62 S64">
    <cfRule type="expression" dxfId="1785" priority="1591" stopIfTrue="1">
      <formula>P62="Inne?"</formula>
    </cfRule>
  </conditionalFormatting>
  <conditionalFormatting sqref="R62 R64">
    <cfRule type="expression" dxfId="1784" priority="1592" stopIfTrue="1">
      <formula>P62="Kier?"</formula>
    </cfRule>
  </conditionalFormatting>
  <conditionalFormatting sqref="Q62 Q64">
    <cfRule type="expression" dxfId="1783" priority="1593" stopIfTrue="1">
      <formula>P62="Podst?"</formula>
    </cfRule>
  </conditionalFormatting>
  <conditionalFormatting sqref="S87">
    <cfRule type="expression" dxfId="1782" priority="1594" stopIfTrue="1">
      <formula>P87="Inne?"</formula>
    </cfRule>
  </conditionalFormatting>
  <conditionalFormatting sqref="R87">
    <cfRule type="expression" dxfId="1781" priority="1595" stopIfTrue="1">
      <formula>P87="Kier?"</formula>
    </cfRule>
  </conditionalFormatting>
  <conditionalFormatting sqref="Q87">
    <cfRule type="expression" dxfId="1780" priority="1596" stopIfTrue="1">
      <formula>P87="Podst?"</formula>
    </cfRule>
  </conditionalFormatting>
  <conditionalFormatting sqref="S87">
    <cfRule type="expression" dxfId="1779" priority="1597" stopIfTrue="1">
      <formula>P87="Inne?"</formula>
    </cfRule>
  </conditionalFormatting>
  <conditionalFormatting sqref="R87">
    <cfRule type="expression" dxfId="1778" priority="1598" stopIfTrue="1">
      <formula>P87="Kier?"</formula>
    </cfRule>
  </conditionalFormatting>
  <conditionalFormatting sqref="Q87">
    <cfRule type="expression" dxfId="1777" priority="1599" stopIfTrue="1">
      <formula>P87="Podst?"</formula>
    </cfRule>
  </conditionalFormatting>
  <conditionalFormatting sqref="S87">
    <cfRule type="expression" dxfId="1776" priority="1600" stopIfTrue="1">
      <formula>P87="Inne?"</formula>
    </cfRule>
  </conditionalFormatting>
  <conditionalFormatting sqref="R87">
    <cfRule type="expression" dxfId="1775" priority="1601" stopIfTrue="1">
      <formula>P87="Kier?"</formula>
    </cfRule>
  </conditionalFormatting>
  <conditionalFormatting sqref="Q87">
    <cfRule type="expression" dxfId="1774" priority="1602" stopIfTrue="1">
      <formula>P87="Podst?"</formula>
    </cfRule>
  </conditionalFormatting>
  <conditionalFormatting sqref="S87">
    <cfRule type="expression" dxfId="1773" priority="1603" stopIfTrue="1">
      <formula>P87="Inne?"</formula>
    </cfRule>
  </conditionalFormatting>
  <conditionalFormatting sqref="R87">
    <cfRule type="expression" dxfId="1772" priority="1604" stopIfTrue="1">
      <formula>P87="Kier?"</formula>
    </cfRule>
  </conditionalFormatting>
  <conditionalFormatting sqref="Q87">
    <cfRule type="expression" dxfId="1771" priority="1605" stopIfTrue="1">
      <formula>P87="Podst?"</formula>
    </cfRule>
  </conditionalFormatting>
  <conditionalFormatting sqref="O87">
    <cfRule type="expression" dxfId="1770" priority="1606" stopIfTrue="1">
      <formula>AND(O87="*",L87="obi")</formula>
    </cfRule>
  </conditionalFormatting>
  <conditionalFormatting sqref="O87">
    <cfRule type="expression" dxfId="1769" priority="1607" stopIfTrue="1">
      <formula>AND(O87="*",L87="obi")</formula>
    </cfRule>
  </conditionalFormatting>
  <conditionalFormatting sqref="S87">
    <cfRule type="expression" dxfId="1768" priority="1608" stopIfTrue="1">
      <formula>P87="Inne?"</formula>
    </cfRule>
  </conditionalFormatting>
  <conditionalFormatting sqref="R87">
    <cfRule type="expression" dxfId="1767" priority="1609" stopIfTrue="1">
      <formula>P87="Kier?"</formula>
    </cfRule>
  </conditionalFormatting>
  <conditionalFormatting sqref="Q87">
    <cfRule type="expression" dxfId="1766" priority="1610" stopIfTrue="1">
      <formula>P87="Podst?"</formula>
    </cfRule>
  </conditionalFormatting>
  <conditionalFormatting sqref="R87">
    <cfRule type="expression" dxfId="1765" priority="1611" stopIfTrue="1">
      <formula>P87="Kier?"</formula>
    </cfRule>
  </conditionalFormatting>
  <conditionalFormatting sqref="Q87">
    <cfRule type="expression" dxfId="1764" priority="1612" stopIfTrue="1">
      <formula>P87="Podst?"</formula>
    </cfRule>
  </conditionalFormatting>
  <conditionalFormatting sqref="R87">
    <cfRule type="expression" dxfId="1763" priority="1613" stopIfTrue="1">
      <formula>P87="Kier?"</formula>
    </cfRule>
  </conditionalFormatting>
  <conditionalFormatting sqref="Q87">
    <cfRule type="expression" dxfId="1762" priority="1614" stopIfTrue="1">
      <formula>P87="Podst?"</formula>
    </cfRule>
  </conditionalFormatting>
  <conditionalFormatting sqref="S87">
    <cfRule type="expression" dxfId="1761" priority="1615" stopIfTrue="1">
      <formula>P87="Inne?"</formula>
    </cfRule>
  </conditionalFormatting>
  <conditionalFormatting sqref="S87">
    <cfRule type="expression" dxfId="1760" priority="1616" stopIfTrue="1">
      <formula>P87="Inne?"</formula>
    </cfRule>
  </conditionalFormatting>
  <conditionalFormatting sqref="S87">
    <cfRule type="expression" dxfId="1759" priority="1617" stopIfTrue="1">
      <formula>P87="Inne?"</formula>
    </cfRule>
  </conditionalFormatting>
  <conditionalFormatting sqref="R87">
    <cfRule type="expression" dxfId="1758" priority="1618" stopIfTrue="1">
      <formula>P87="Kier?"</formula>
    </cfRule>
  </conditionalFormatting>
  <conditionalFormatting sqref="Q87">
    <cfRule type="expression" dxfId="1757" priority="1619" stopIfTrue="1">
      <formula>P87="Podst?"</formula>
    </cfRule>
  </conditionalFormatting>
  <conditionalFormatting sqref="S87">
    <cfRule type="expression" dxfId="1756" priority="1620" stopIfTrue="1">
      <formula>P87="Inne?"</formula>
    </cfRule>
  </conditionalFormatting>
  <conditionalFormatting sqref="R87">
    <cfRule type="expression" dxfId="1755" priority="1621" stopIfTrue="1">
      <formula>P87="Kier?"</formula>
    </cfRule>
  </conditionalFormatting>
  <conditionalFormatting sqref="Q87">
    <cfRule type="expression" dxfId="1754" priority="1622" stopIfTrue="1">
      <formula>P87="Podst?"</formula>
    </cfRule>
  </conditionalFormatting>
  <conditionalFormatting sqref="S87">
    <cfRule type="expression" dxfId="1753" priority="1623" stopIfTrue="1">
      <formula>P87="Inne?"</formula>
    </cfRule>
  </conditionalFormatting>
  <conditionalFormatting sqref="R87">
    <cfRule type="expression" dxfId="1752" priority="1624" stopIfTrue="1">
      <formula>P87="Kier?"</formula>
    </cfRule>
  </conditionalFormatting>
  <conditionalFormatting sqref="Q87">
    <cfRule type="expression" dxfId="1751" priority="1625" stopIfTrue="1">
      <formula>P87="Podst?"</formula>
    </cfRule>
  </conditionalFormatting>
  <conditionalFormatting sqref="S87">
    <cfRule type="expression" dxfId="1750" priority="1626" stopIfTrue="1">
      <formula>P87="Inne?"</formula>
    </cfRule>
  </conditionalFormatting>
  <conditionalFormatting sqref="R87">
    <cfRule type="expression" dxfId="1749" priority="1627" stopIfTrue="1">
      <formula>P87="Kier?"</formula>
    </cfRule>
  </conditionalFormatting>
  <conditionalFormatting sqref="Q87">
    <cfRule type="expression" dxfId="1748" priority="1628" stopIfTrue="1">
      <formula>P87="Podst?"</formula>
    </cfRule>
  </conditionalFormatting>
  <conditionalFormatting sqref="S87">
    <cfRule type="expression" dxfId="1747" priority="1629" stopIfTrue="1">
      <formula>P87="Inne?"</formula>
    </cfRule>
  </conditionalFormatting>
  <conditionalFormatting sqref="R87">
    <cfRule type="expression" dxfId="1746" priority="1630" stopIfTrue="1">
      <formula>P87="Kier?"</formula>
    </cfRule>
  </conditionalFormatting>
  <conditionalFormatting sqref="Q87">
    <cfRule type="expression" dxfId="1745" priority="1631" stopIfTrue="1">
      <formula>P87="Podst?"</formula>
    </cfRule>
  </conditionalFormatting>
  <conditionalFormatting sqref="S87">
    <cfRule type="expression" dxfId="1744" priority="1632" stopIfTrue="1">
      <formula>P87="Inne?"</formula>
    </cfRule>
  </conditionalFormatting>
  <conditionalFormatting sqref="R87">
    <cfRule type="expression" dxfId="1743" priority="1633" stopIfTrue="1">
      <formula>P87="Kier?"</formula>
    </cfRule>
  </conditionalFormatting>
  <conditionalFormatting sqref="Q87">
    <cfRule type="expression" dxfId="1742" priority="1634" stopIfTrue="1">
      <formula>P87="Podst?"</formula>
    </cfRule>
  </conditionalFormatting>
  <conditionalFormatting sqref="S87">
    <cfRule type="expression" dxfId="1741" priority="1635" stopIfTrue="1">
      <formula>P87="Inne?"</formula>
    </cfRule>
  </conditionalFormatting>
  <conditionalFormatting sqref="R87">
    <cfRule type="expression" dxfId="1740" priority="1636" stopIfTrue="1">
      <formula>P87="Kier?"</formula>
    </cfRule>
  </conditionalFormatting>
  <conditionalFormatting sqref="Q87">
    <cfRule type="expression" dxfId="1739" priority="1637" stopIfTrue="1">
      <formula>P87="Podst?"</formula>
    </cfRule>
  </conditionalFormatting>
  <conditionalFormatting sqref="S87">
    <cfRule type="expression" dxfId="1738" priority="1638" stopIfTrue="1">
      <formula>P87="Inne?"</formula>
    </cfRule>
  </conditionalFormatting>
  <conditionalFormatting sqref="R87">
    <cfRule type="expression" dxfId="1737" priority="1639" stopIfTrue="1">
      <formula>P87="Kier?"</formula>
    </cfRule>
  </conditionalFormatting>
  <conditionalFormatting sqref="Q87">
    <cfRule type="expression" dxfId="1736" priority="1640" stopIfTrue="1">
      <formula>P87="Podst?"</formula>
    </cfRule>
  </conditionalFormatting>
  <conditionalFormatting sqref="O87">
    <cfRule type="expression" dxfId="1735" priority="1641" stopIfTrue="1">
      <formula>AND(O87="*",L87="obi")</formula>
    </cfRule>
  </conditionalFormatting>
  <conditionalFormatting sqref="S87">
    <cfRule type="expression" dxfId="1734" priority="1642" stopIfTrue="1">
      <formula>P87="Inne?"</formula>
    </cfRule>
  </conditionalFormatting>
  <conditionalFormatting sqref="R87">
    <cfRule type="expression" dxfId="1733" priority="1643" stopIfTrue="1">
      <formula>P87="Kier?"</formula>
    </cfRule>
  </conditionalFormatting>
  <conditionalFormatting sqref="Q87">
    <cfRule type="expression" dxfId="1732" priority="1644" stopIfTrue="1">
      <formula>P87="Podst?"</formula>
    </cfRule>
  </conditionalFormatting>
  <conditionalFormatting sqref="S87">
    <cfRule type="expression" dxfId="1731" priority="1645" stopIfTrue="1">
      <formula>P87="Inne?"</formula>
    </cfRule>
  </conditionalFormatting>
  <conditionalFormatting sqref="R87">
    <cfRule type="expression" dxfId="1730" priority="1646" stopIfTrue="1">
      <formula>P87="Kier?"</formula>
    </cfRule>
  </conditionalFormatting>
  <conditionalFormatting sqref="Q87">
    <cfRule type="expression" dxfId="1729" priority="1647" stopIfTrue="1">
      <formula>P87="Podst?"</formula>
    </cfRule>
  </conditionalFormatting>
  <conditionalFormatting sqref="S76:S78">
    <cfRule type="expression" dxfId="1728" priority="1648" stopIfTrue="1">
      <formula>P76="Inne?"</formula>
    </cfRule>
  </conditionalFormatting>
  <conditionalFormatting sqref="S76:S78">
    <cfRule type="expression" dxfId="1727" priority="1649" stopIfTrue="1">
      <formula>P76="Inne?"</formula>
    </cfRule>
  </conditionalFormatting>
  <conditionalFormatting sqref="R76:R78">
    <cfRule type="expression" dxfId="1726" priority="1650" stopIfTrue="1">
      <formula>P76="Kier?"</formula>
    </cfRule>
  </conditionalFormatting>
  <conditionalFormatting sqref="Q76:Q78">
    <cfRule type="expression" dxfId="1725" priority="1651" stopIfTrue="1">
      <formula>P76="Podst?"</formula>
    </cfRule>
  </conditionalFormatting>
  <conditionalFormatting sqref="Q76:Q78">
    <cfRule type="expression" dxfId="1724" priority="1652" stopIfTrue="1">
      <formula>P76="Podst?"</formula>
    </cfRule>
  </conditionalFormatting>
  <conditionalFormatting sqref="S76:S78">
    <cfRule type="expression" dxfId="1723" priority="1653" stopIfTrue="1">
      <formula>P76="Inne?"</formula>
    </cfRule>
  </conditionalFormatting>
  <conditionalFormatting sqref="R76:R78">
    <cfRule type="expression" dxfId="1722" priority="1654" stopIfTrue="1">
      <formula>P76="Kier?"</formula>
    </cfRule>
  </conditionalFormatting>
  <conditionalFormatting sqref="Q76:Q78">
    <cfRule type="expression" dxfId="1721" priority="1655" stopIfTrue="1">
      <formula>P76="Podst?"</formula>
    </cfRule>
  </conditionalFormatting>
  <conditionalFormatting sqref="S76:S78">
    <cfRule type="expression" dxfId="1720" priority="1656" stopIfTrue="1">
      <formula>P76="Inne?"</formula>
    </cfRule>
  </conditionalFormatting>
  <conditionalFormatting sqref="R76:R78">
    <cfRule type="expression" dxfId="1719" priority="1657" stopIfTrue="1">
      <formula>P76="Kier?"</formula>
    </cfRule>
  </conditionalFormatting>
  <conditionalFormatting sqref="Q76:Q78">
    <cfRule type="expression" dxfId="1718" priority="1658" stopIfTrue="1">
      <formula>P76="Podst?"</formula>
    </cfRule>
  </conditionalFormatting>
  <conditionalFormatting sqref="S76:S78">
    <cfRule type="expression" dxfId="1717" priority="1659" stopIfTrue="1">
      <formula>P76="Inne?"</formula>
    </cfRule>
  </conditionalFormatting>
  <conditionalFormatting sqref="R76:R78">
    <cfRule type="expression" dxfId="1716" priority="1660" stopIfTrue="1">
      <formula>P76="Kier?"</formula>
    </cfRule>
  </conditionalFormatting>
  <conditionalFormatting sqref="Q76:Q78">
    <cfRule type="expression" dxfId="1715" priority="1661" stopIfTrue="1">
      <formula>P76="Podst?"</formula>
    </cfRule>
  </conditionalFormatting>
  <conditionalFormatting sqref="S76:S78">
    <cfRule type="expression" dxfId="1714" priority="1662" stopIfTrue="1">
      <formula>P76="Inne?"</formula>
    </cfRule>
  </conditionalFormatting>
  <conditionalFormatting sqref="S76:S78">
    <cfRule type="expression" dxfId="1713" priority="1663" stopIfTrue="1">
      <formula>P76="Inne?"</formula>
    </cfRule>
  </conditionalFormatting>
  <conditionalFormatting sqref="R76:R78">
    <cfRule type="expression" dxfId="1712" priority="1664" stopIfTrue="1">
      <formula>P76="Kier?"</formula>
    </cfRule>
  </conditionalFormatting>
  <conditionalFormatting sqref="Q76:Q78">
    <cfRule type="expression" dxfId="1711" priority="1665" stopIfTrue="1">
      <formula>P76="Podst?"</formula>
    </cfRule>
  </conditionalFormatting>
  <conditionalFormatting sqref="S76:S78">
    <cfRule type="expression" dxfId="1710" priority="1666" stopIfTrue="1">
      <formula>P76="Inne?"</formula>
    </cfRule>
  </conditionalFormatting>
  <conditionalFormatting sqref="R76:R78">
    <cfRule type="expression" dxfId="1709" priority="1667" stopIfTrue="1">
      <formula>P76="Kier?"</formula>
    </cfRule>
  </conditionalFormatting>
  <conditionalFormatting sqref="Q76:Q78">
    <cfRule type="expression" dxfId="1708" priority="1668" stopIfTrue="1">
      <formula>P76="Podst?"</formula>
    </cfRule>
  </conditionalFormatting>
  <conditionalFormatting sqref="S76:S78">
    <cfRule type="expression" dxfId="1707" priority="1669" stopIfTrue="1">
      <formula>P76="Inne?"</formula>
    </cfRule>
  </conditionalFormatting>
  <conditionalFormatting sqref="R76:R78">
    <cfRule type="expression" dxfId="1706" priority="1670" stopIfTrue="1">
      <formula>P76="Kier?"</formula>
    </cfRule>
  </conditionalFormatting>
  <conditionalFormatting sqref="Q76:Q78">
    <cfRule type="expression" dxfId="1705" priority="1671" stopIfTrue="1">
      <formula>P76="Podst?"</formula>
    </cfRule>
  </conditionalFormatting>
  <conditionalFormatting sqref="S76:S78">
    <cfRule type="expression" dxfId="1704" priority="1672" stopIfTrue="1">
      <formula>P76="Inne?"</formula>
    </cfRule>
  </conditionalFormatting>
  <conditionalFormatting sqref="R76:R78">
    <cfRule type="expression" dxfId="1703" priority="1673" stopIfTrue="1">
      <formula>P76="Kier?"</formula>
    </cfRule>
  </conditionalFormatting>
  <conditionalFormatting sqref="Q76:Q78">
    <cfRule type="expression" dxfId="1702" priority="1674" stopIfTrue="1">
      <formula>P76="Podst?"</formula>
    </cfRule>
  </conditionalFormatting>
  <conditionalFormatting sqref="S76:S78">
    <cfRule type="expression" dxfId="1701" priority="1675" stopIfTrue="1">
      <formula>P76="Inne?"</formula>
    </cfRule>
  </conditionalFormatting>
  <conditionalFormatting sqref="S76:S78">
    <cfRule type="expression" dxfId="1700" priority="1676" stopIfTrue="1">
      <formula>P76="Inne?"</formula>
    </cfRule>
  </conditionalFormatting>
  <conditionalFormatting sqref="R76:R78">
    <cfRule type="expression" dxfId="1699" priority="1677" stopIfTrue="1">
      <formula>P76="Kier?"</formula>
    </cfRule>
  </conditionalFormatting>
  <conditionalFormatting sqref="Q76:Q78">
    <cfRule type="expression" dxfId="1698" priority="1678" stopIfTrue="1">
      <formula>P76="Podst?"</formula>
    </cfRule>
  </conditionalFormatting>
  <conditionalFormatting sqref="S76:S78">
    <cfRule type="expression" dxfId="1697" priority="1679" stopIfTrue="1">
      <formula>P76="Inne?"</formula>
    </cfRule>
  </conditionalFormatting>
  <conditionalFormatting sqref="R76:R78">
    <cfRule type="expression" dxfId="1696" priority="1680" stopIfTrue="1">
      <formula>P76="Kier?"</formula>
    </cfRule>
  </conditionalFormatting>
  <conditionalFormatting sqref="Q76:Q78">
    <cfRule type="expression" dxfId="1695" priority="1681" stopIfTrue="1">
      <formula>P76="Podst?"</formula>
    </cfRule>
  </conditionalFormatting>
  <conditionalFormatting sqref="S76:S78">
    <cfRule type="expression" dxfId="1694" priority="1682" stopIfTrue="1">
      <formula>P76="Inne?"</formula>
    </cfRule>
  </conditionalFormatting>
  <conditionalFormatting sqref="R76:R78">
    <cfRule type="expression" dxfId="1693" priority="1683" stopIfTrue="1">
      <formula>P76="Kier?"</formula>
    </cfRule>
  </conditionalFormatting>
  <conditionalFormatting sqref="Q76:Q78">
    <cfRule type="expression" dxfId="1692" priority="1684" stopIfTrue="1">
      <formula>P76="Podst?"</formula>
    </cfRule>
  </conditionalFormatting>
  <conditionalFormatting sqref="S76:S78">
    <cfRule type="expression" dxfId="1691" priority="1685" stopIfTrue="1">
      <formula>P76="Inne?"</formula>
    </cfRule>
  </conditionalFormatting>
  <conditionalFormatting sqref="R76:R78">
    <cfRule type="expression" dxfId="1690" priority="1686" stopIfTrue="1">
      <formula>P76="Kier?"</formula>
    </cfRule>
  </conditionalFormatting>
  <conditionalFormatting sqref="Q76:Q78">
    <cfRule type="expression" dxfId="1689" priority="1687" stopIfTrue="1">
      <formula>P76="Podst?"</formula>
    </cfRule>
  </conditionalFormatting>
  <conditionalFormatting sqref="O76:O78">
    <cfRule type="expression" dxfId="1688" priority="1688" stopIfTrue="1">
      <formula>AND(O76="*",L76="obi")</formula>
    </cfRule>
  </conditionalFormatting>
  <conditionalFormatting sqref="S76:S78">
    <cfRule type="expression" dxfId="1687" priority="1689" stopIfTrue="1">
      <formula>P76="Inne?"</formula>
    </cfRule>
  </conditionalFormatting>
  <conditionalFormatting sqref="R76:R78">
    <cfRule type="expression" dxfId="1686" priority="1690" stopIfTrue="1">
      <formula>P76="Kier?"</formula>
    </cfRule>
  </conditionalFormatting>
  <conditionalFormatting sqref="Q76:Q78">
    <cfRule type="expression" dxfId="1685" priority="1691" stopIfTrue="1">
      <formula>P76="Podst?"</formula>
    </cfRule>
  </conditionalFormatting>
  <conditionalFormatting sqref="S76:S78">
    <cfRule type="expression" dxfId="1684" priority="1692" stopIfTrue="1">
      <formula>P76="Inne?"</formula>
    </cfRule>
  </conditionalFormatting>
  <conditionalFormatting sqref="R76:R78">
    <cfRule type="expression" dxfId="1683" priority="1693" stopIfTrue="1">
      <formula>P76="Kier?"</formula>
    </cfRule>
  </conditionalFormatting>
  <conditionalFormatting sqref="Q76:Q78">
    <cfRule type="expression" dxfId="1682" priority="1694" stopIfTrue="1">
      <formula>P76="Podst?"</formula>
    </cfRule>
  </conditionalFormatting>
  <conditionalFormatting sqref="Q76:Q78">
    <cfRule type="expression" dxfId="1681" priority="1695" stopIfTrue="1">
      <formula>P76="Podst?"</formula>
    </cfRule>
  </conditionalFormatting>
  <conditionalFormatting sqref="R76:R78">
    <cfRule type="expression" dxfId="1680" priority="1696" stopIfTrue="1">
      <formula>P76="Kier?"</formula>
    </cfRule>
  </conditionalFormatting>
  <conditionalFormatting sqref="S76:S78">
    <cfRule type="expression" dxfId="1679" priority="1697" stopIfTrue="1">
      <formula>P76="Inne?"</formula>
    </cfRule>
  </conditionalFormatting>
  <conditionalFormatting sqref="S76:S78">
    <cfRule type="expression" dxfId="1678" priority="1698" stopIfTrue="1">
      <formula>P76="Inne?"</formula>
    </cfRule>
  </conditionalFormatting>
  <conditionalFormatting sqref="R76:R78">
    <cfRule type="expression" dxfId="1677" priority="1699" stopIfTrue="1">
      <formula>P76="Kier?"</formula>
    </cfRule>
  </conditionalFormatting>
  <conditionalFormatting sqref="S76:S78">
    <cfRule type="expression" dxfId="1676" priority="1700" stopIfTrue="1">
      <formula>P76="Inne?"</formula>
    </cfRule>
  </conditionalFormatting>
  <conditionalFormatting sqref="R76:R78">
    <cfRule type="expression" dxfId="1675" priority="1701" stopIfTrue="1">
      <formula>P76="Kier?"</formula>
    </cfRule>
  </conditionalFormatting>
  <conditionalFormatting sqref="Q76:Q78">
    <cfRule type="expression" dxfId="1674" priority="1702" stopIfTrue="1">
      <formula>P76="Podst?"</formula>
    </cfRule>
  </conditionalFormatting>
  <conditionalFormatting sqref="O76:O78">
    <cfRule type="expression" dxfId="1673" priority="1703" stopIfTrue="1">
      <formula>AND(O76="*",L76="obi")</formula>
    </cfRule>
  </conditionalFormatting>
  <conditionalFormatting sqref="R76:R78">
    <cfRule type="expression" dxfId="1672" priority="1704" stopIfTrue="1">
      <formula>P76="Kier?"</formula>
    </cfRule>
  </conditionalFormatting>
  <conditionalFormatting sqref="S76:S78">
    <cfRule type="expression" dxfId="1671" priority="1705" stopIfTrue="1">
      <formula>P76="Inne?"</formula>
    </cfRule>
  </conditionalFormatting>
  <conditionalFormatting sqref="Q76:Q78">
    <cfRule type="expression" dxfId="1670" priority="1706" stopIfTrue="1">
      <formula>P76="Podst?"</formula>
    </cfRule>
  </conditionalFormatting>
  <conditionalFormatting sqref="S76:S78">
    <cfRule type="expression" dxfId="1669" priority="1707" stopIfTrue="1">
      <formula>P76="Inne?"</formula>
    </cfRule>
  </conditionalFormatting>
  <conditionalFormatting sqref="R76:R78">
    <cfRule type="expression" dxfId="1668" priority="1708" stopIfTrue="1">
      <formula>P76="Kier?"</formula>
    </cfRule>
  </conditionalFormatting>
  <conditionalFormatting sqref="Q76:Q78">
    <cfRule type="expression" dxfId="1667" priority="1709" stopIfTrue="1">
      <formula>P76="Podst?"</formula>
    </cfRule>
  </conditionalFormatting>
  <conditionalFormatting sqref="S76:S78">
    <cfRule type="expression" dxfId="1666" priority="1710" stopIfTrue="1">
      <formula>P76="Inne?"</formula>
    </cfRule>
  </conditionalFormatting>
  <conditionalFormatting sqref="R76:R78">
    <cfRule type="expression" dxfId="1665" priority="1711" stopIfTrue="1">
      <formula>P76="Kier?"</formula>
    </cfRule>
  </conditionalFormatting>
  <conditionalFormatting sqref="Q76:Q78">
    <cfRule type="expression" dxfId="1664" priority="1712" stopIfTrue="1">
      <formula>P76="Podst?"</formula>
    </cfRule>
  </conditionalFormatting>
  <conditionalFormatting sqref="S76:S78">
    <cfRule type="expression" dxfId="1663" priority="1713" stopIfTrue="1">
      <formula>P76="Inne?"</formula>
    </cfRule>
  </conditionalFormatting>
  <conditionalFormatting sqref="R76:R78">
    <cfRule type="expression" dxfId="1662" priority="1714" stopIfTrue="1">
      <formula>P76="Kier?"</formula>
    </cfRule>
  </conditionalFormatting>
  <conditionalFormatting sqref="Q76:Q78">
    <cfRule type="expression" dxfId="1661" priority="1715" stopIfTrue="1">
      <formula>P76="Podst?"</formula>
    </cfRule>
  </conditionalFormatting>
  <conditionalFormatting sqref="O76:O78">
    <cfRule type="expression" dxfId="1660" priority="1716" stopIfTrue="1">
      <formula>AND(O76="*",L76="obi")</formula>
    </cfRule>
  </conditionalFormatting>
  <conditionalFormatting sqref="R76:R78">
    <cfRule type="expression" dxfId="1659" priority="1717" stopIfTrue="1">
      <formula>P76="Kier?"</formula>
    </cfRule>
  </conditionalFormatting>
  <conditionalFormatting sqref="Q76:Q78">
    <cfRule type="expression" dxfId="1658" priority="1718" stopIfTrue="1">
      <formula>P76="Podst?"</formula>
    </cfRule>
  </conditionalFormatting>
  <conditionalFormatting sqref="R76:R78">
    <cfRule type="expression" dxfId="1657" priority="1719" stopIfTrue="1">
      <formula>P76="Kier?"</formula>
    </cfRule>
  </conditionalFormatting>
  <conditionalFormatting sqref="Q76:Q78">
    <cfRule type="expression" dxfId="1656" priority="1720" stopIfTrue="1">
      <formula>P76="Podst?"</formula>
    </cfRule>
  </conditionalFormatting>
  <conditionalFormatting sqref="S76:S78">
    <cfRule type="expression" dxfId="1655" priority="1721" stopIfTrue="1">
      <formula>Q76="Kier?"</formula>
    </cfRule>
  </conditionalFormatting>
  <conditionalFormatting sqref="S76:S78">
    <cfRule type="expression" dxfId="1654" priority="1722" stopIfTrue="1">
      <formula>Q76="Kier?"</formula>
    </cfRule>
  </conditionalFormatting>
  <conditionalFormatting sqref="S76:S78">
    <cfRule type="expression" dxfId="1653" priority="1723" stopIfTrue="1">
      <formula>Q76="Kier?"</formula>
    </cfRule>
  </conditionalFormatting>
  <conditionalFormatting sqref="S76:S78">
    <cfRule type="expression" dxfId="1652" priority="1724" stopIfTrue="1">
      <formula>P76="Inne?"</formula>
    </cfRule>
  </conditionalFormatting>
  <conditionalFormatting sqref="R76:R78">
    <cfRule type="expression" dxfId="1651" priority="1725" stopIfTrue="1">
      <formula>P76="Kier?"</formula>
    </cfRule>
  </conditionalFormatting>
  <conditionalFormatting sqref="Q76:Q78">
    <cfRule type="expression" dxfId="1650" priority="1726" stopIfTrue="1">
      <formula>P76="Podst?"</formula>
    </cfRule>
  </conditionalFormatting>
  <conditionalFormatting sqref="O76:O78">
    <cfRule type="expression" dxfId="1649" priority="1727" stopIfTrue="1">
      <formula>AND(O76="*",L76="obi")</formula>
    </cfRule>
  </conditionalFormatting>
  <conditionalFormatting sqref="S76:S78">
    <cfRule type="expression" dxfId="1648" priority="1728" stopIfTrue="1">
      <formula>P76="Inne?"</formula>
    </cfRule>
  </conditionalFormatting>
  <conditionalFormatting sqref="R76:R78">
    <cfRule type="expression" dxfId="1647" priority="1729" stopIfTrue="1">
      <formula>P76="Kier?"</formula>
    </cfRule>
  </conditionalFormatting>
  <conditionalFormatting sqref="Q76:Q78">
    <cfRule type="expression" dxfId="1646" priority="1730" stopIfTrue="1">
      <formula>P76="Podst?"</formula>
    </cfRule>
  </conditionalFormatting>
  <conditionalFormatting sqref="R76:R78">
    <cfRule type="expression" dxfId="1645" priority="1731" stopIfTrue="1">
      <formula>P76="Kier?"</formula>
    </cfRule>
  </conditionalFormatting>
  <conditionalFormatting sqref="Q76:Q78">
    <cfRule type="expression" dxfId="1644" priority="1732" stopIfTrue="1">
      <formula>P76="Podst?"</formula>
    </cfRule>
  </conditionalFormatting>
  <conditionalFormatting sqref="S76:S78">
    <cfRule type="expression" dxfId="1643" priority="1733" stopIfTrue="1">
      <formula>P76="Inne?"</formula>
    </cfRule>
  </conditionalFormatting>
  <conditionalFormatting sqref="Q76:Q78">
    <cfRule type="expression" dxfId="1642" priority="1734" stopIfTrue="1">
      <formula>P76="Podst?"</formula>
    </cfRule>
  </conditionalFormatting>
  <conditionalFormatting sqref="R76:R78">
    <cfRule type="expression" dxfId="1641" priority="1735" stopIfTrue="1">
      <formula>P76="Kier?"</formula>
    </cfRule>
  </conditionalFormatting>
  <conditionalFormatting sqref="R76:R78">
    <cfRule type="expression" dxfId="1640" priority="1736" stopIfTrue="1">
      <formula>P76="Kier?"</formula>
    </cfRule>
  </conditionalFormatting>
  <conditionalFormatting sqref="S76:S78">
    <cfRule type="expression" dxfId="1639" priority="1737" stopIfTrue="1">
      <formula>P76="Inne?"</formula>
    </cfRule>
  </conditionalFormatting>
  <conditionalFormatting sqref="R76:R78">
    <cfRule type="expression" dxfId="1638" priority="1738" stopIfTrue="1">
      <formula>P76="Kier?"</formula>
    </cfRule>
  </conditionalFormatting>
  <conditionalFormatting sqref="Q76:Q78">
    <cfRule type="expression" dxfId="1637" priority="1739" stopIfTrue="1">
      <formula>P76="Podst?"</formula>
    </cfRule>
  </conditionalFormatting>
  <conditionalFormatting sqref="S76:S78">
    <cfRule type="expression" dxfId="1636" priority="1740" stopIfTrue="1">
      <formula>P76="Inne?"</formula>
    </cfRule>
  </conditionalFormatting>
  <conditionalFormatting sqref="R76:R78">
    <cfRule type="expression" dxfId="1635" priority="1741" stopIfTrue="1">
      <formula>P76="Kier?"</formula>
    </cfRule>
  </conditionalFormatting>
  <conditionalFormatting sqref="Q76:Q78">
    <cfRule type="expression" dxfId="1634" priority="1742" stopIfTrue="1">
      <formula>P76="Podst?"</formula>
    </cfRule>
  </conditionalFormatting>
  <conditionalFormatting sqref="S76:S78">
    <cfRule type="expression" dxfId="1633" priority="1743" stopIfTrue="1">
      <formula>P76="Inne?"</formula>
    </cfRule>
  </conditionalFormatting>
  <conditionalFormatting sqref="Q76:Q78">
    <cfRule type="expression" dxfId="1632" priority="1744" stopIfTrue="1">
      <formula>P76="Podst?"</formula>
    </cfRule>
  </conditionalFormatting>
  <conditionalFormatting sqref="R76:R78">
    <cfRule type="expression" dxfId="1631" priority="1745" stopIfTrue="1">
      <formula>P76="Kier?"</formula>
    </cfRule>
  </conditionalFormatting>
  <conditionalFormatting sqref="R76:R78">
    <cfRule type="expression" dxfId="1630" priority="1746" stopIfTrue="1">
      <formula>P76="Kier?"</formula>
    </cfRule>
  </conditionalFormatting>
  <conditionalFormatting sqref="S76:S78">
    <cfRule type="expression" dxfId="1629" priority="1747" stopIfTrue="1">
      <formula>P76="Inne?"</formula>
    </cfRule>
  </conditionalFormatting>
  <conditionalFormatting sqref="R76:R78">
    <cfRule type="expression" dxfId="1628" priority="1748" stopIfTrue="1">
      <formula>P76="Kier?"</formula>
    </cfRule>
  </conditionalFormatting>
  <conditionalFormatting sqref="Q76:Q78">
    <cfRule type="expression" dxfId="1627" priority="1749" stopIfTrue="1">
      <formula>P76="Podst?"</formula>
    </cfRule>
  </conditionalFormatting>
  <conditionalFormatting sqref="S76:S78">
    <cfRule type="expression" dxfId="1626" priority="1750" stopIfTrue="1">
      <formula>P76="Inne?"</formula>
    </cfRule>
  </conditionalFormatting>
  <conditionalFormatting sqref="R76:R78">
    <cfRule type="expression" dxfId="1625" priority="1751" stopIfTrue="1">
      <formula>P76="Kier?"</formula>
    </cfRule>
  </conditionalFormatting>
  <conditionalFormatting sqref="Q76:Q78">
    <cfRule type="expression" dxfId="1624" priority="1752" stopIfTrue="1">
      <formula>P76="Podst?"</formula>
    </cfRule>
  </conditionalFormatting>
  <conditionalFormatting sqref="Q76:Q78">
    <cfRule type="expression" dxfId="1623" priority="1753" stopIfTrue="1">
      <formula>P45="Podst?"</formula>
    </cfRule>
  </conditionalFormatting>
  <conditionalFormatting sqref="R76:R78">
    <cfRule type="expression" dxfId="1622" priority="1754" stopIfTrue="1">
      <formula>P45="Kier?"</formula>
    </cfRule>
  </conditionalFormatting>
  <conditionalFormatting sqref="S76:S78">
    <cfRule type="expression" dxfId="1621" priority="1755" stopIfTrue="1">
      <formula>P45="Inne?"</formula>
    </cfRule>
  </conditionalFormatting>
  <conditionalFormatting sqref="S76:S78">
    <cfRule type="expression" dxfId="1620" priority="1756" stopIfTrue="1">
      <formula>P76="Inne?"</formula>
    </cfRule>
  </conditionalFormatting>
  <conditionalFormatting sqref="R76:R78">
    <cfRule type="expression" dxfId="1619" priority="1757" stopIfTrue="1">
      <formula>P76="Kier?"</formula>
    </cfRule>
  </conditionalFormatting>
  <conditionalFormatting sqref="Q76:Q78">
    <cfRule type="expression" dxfId="1618" priority="1758" stopIfTrue="1">
      <formula>P76="Podst?"</formula>
    </cfRule>
  </conditionalFormatting>
  <conditionalFormatting sqref="S76:S78">
    <cfRule type="expression" dxfId="1617" priority="1759" stopIfTrue="1">
      <formula>P76="Inne?"</formula>
    </cfRule>
  </conditionalFormatting>
  <conditionalFormatting sqref="R76:R78">
    <cfRule type="expression" dxfId="1616" priority="1760" stopIfTrue="1">
      <formula>P76="Kier?"</formula>
    </cfRule>
  </conditionalFormatting>
  <conditionalFormatting sqref="Q76:Q78">
    <cfRule type="expression" dxfId="1615" priority="1761" stopIfTrue="1">
      <formula>P76="Podst?"</formula>
    </cfRule>
  </conditionalFormatting>
  <conditionalFormatting sqref="S76:S78">
    <cfRule type="expression" dxfId="1614" priority="1762" stopIfTrue="1">
      <formula>P76="Inne?"</formula>
    </cfRule>
  </conditionalFormatting>
  <conditionalFormatting sqref="R76:R78">
    <cfRule type="expression" dxfId="1613" priority="1763" stopIfTrue="1">
      <formula>P76="Kier?"</formula>
    </cfRule>
  </conditionalFormatting>
  <conditionalFormatting sqref="Q76:Q78">
    <cfRule type="expression" dxfId="1612" priority="1764" stopIfTrue="1">
      <formula>P76="Podst?"</formula>
    </cfRule>
  </conditionalFormatting>
  <conditionalFormatting sqref="S76:S78">
    <cfRule type="expression" dxfId="1611" priority="1765" stopIfTrue="1">
      <formula>P76="Inne?"</formula>
    </cfRule>
  </conditionalFormatting>
  <conditionalFormatting sqref="R76:R78">
    <cfRule type="expression" dxfId="1610" priority="1766" stopIfTrue="1">
      <formula>P76="Kier?"</formula>
    </cfRule>
  </conditionalFormatting>
  <conditionalFormatting sqref="Q76:Q78">
    <cfRule type="expression" dxfId="1609" priority="1767" stopIfTrue="1">
      <formula>P76="Podst?"</formula>
    </cfRule>
  </conditionalFormatting>
  <conditionalFormatting sqref="O76:O78">
    <cfRule type="expression" dxfId="1608" priority="1768" stopIfTrue="1">
      <formula>AND(O76="*",L76="obi")</formula>
    </cfRule>
  </conditionalFormatting>
  <conditionalFormatting sqref="S76:S78">
    <cfRule type="expression" dxfId="1607" priority="1769" stopIfTrue="1">
      <formula>P76="Inne?"</formula>
    </cfRule>
  </conditionalFormatting>
  <conditionalFormatting sqref="R76:R78">
    <cfRule type="expression" dxfId="1606" priority="1770" stopIfTrue="1">
      <formula>P76="Kier?"</formula>
    </cfRule>
  </conditionalFormatting>
  <conditionalFormatting sqref="Q76:Q78">
    <cfRule type="expression" dxfId="1605" priority="1771" stopIfTrue="1">
      <formula>P76="Podst?"</formula>
    </cfRule>
  </conditionalFormatting>
  <conditionalFormatting sqref="S76:S78">
    <cfRule type="expression" dxfId="1604" priority="1772" stopIfTrue="1">
      <formula>P76="Inne?"</formula>
    </cfRule>
  </conditionalFormatting>
  <conditionalFormatting sqref="R76:R78">
    <cfRule type="expression" dxfId="1603" priority="1773" stopIfTrue="1">
      <formula>P76="Kier?"</formula>
    </cfRule>
  </conditionalFormatting>
  <conditionalFormatting sqref="Q76:Q78">
    <cfRule type="expression" dxfId="1602" priority="1774" stopIfTrue="1">
      <formula>P76="Podst?"</formula>
    </cfRule>
  </conditionalFormatting>
  <conditionalFormatting sqref="R63">
    <cfRule type="expression" dxfId="1601" priority="1775" stopIfTrue="1">
      <formula>P63="Kier?"</formula>
    </cfRule>
  </conditionalFormatting>
  <conditionalFormatting sqref="Q63">
    <cfRule type="expression" dxfId="1600" priority="1776" stopIfTrue="1">
      <formula>P63="Podst?"</formula>
    </cfRule>
  </conditionalFormatting>
  <conditionalFormatting sqref="S63">
    <cfRule type="expression" dxfId="1599" priority="1777" stopIfTrue="1">
      <formula>P63="Inne?"</formula>
    </cfRule>
  </conditionalFormatting>
  <conditionalFormatting sqref="S63">
    <cfRule type="expression" dxfId="1598" priority="1778" stopIfTrue="1">
      <formula>P63="Inne?"</formula>
    </cfRule>
  </conditionalFormatting>
  <conditionalFormatting sqref="S63">
    <cfRule type="expression" dxfId="1597" priority="1779" stopIfTrue="1">
      <formula>P63="Inne?"</formula>
    </cfRule>
  </conditionalFormatting>
  <conditionalFormatting sqref="R63">
    <cfRule type="expression" dxfId="1596" priority="1780" stopIfTrue="1">
      <formula>P63="Kier?"</formula>
    </cfRule>
  </conditionalFormatting>
  <conditionalFormatting sqref="Q63">
    <cfRule type="expression" dxfId="1595" priority="1781" stopIfTrue="1">
      <formula>P63="Podst?"</formula>
    </cfRule>
  </conditionalFormatting>
  <conditionalFormatting sqref="Q63">
    <cfRule type="expression" dxfId="1594" priority="1782" stopIfTrue="1">
      <formula>P63="Podst?"</formula>
    </cfRule>
  </conditionalFormatting>
  <conditionalFormatting sqref="S63">
    <cfRule type="expression" dxfId="1593" priority="1783" stopIfTrue="1">
      <formula>P63="Inne?"</formula>
    </cfRule>
  </conditionalFormatting>
  <conditionalFormatting sqref="R63">
    <cfRule type="expression" dxfId="1592" priority="1784" stopIfTrue="1">
      <formula>P63="Kier?"</formula>
    </cfRule>
  </conditionalFormatting>
  <conditionalFormatting sqref="Q63">
    <cfRule type="expression" dxfId="1591" priority="1785" stopIfTrue="1">
      <formula>P63="Podst?"</formula>
    </cfRule>
  </conditionalFormatting>
  <conditionalFormatting sqref="S63">
    <cfRule type="expression" dxfId="1590" priority="1786" stopIfTrue="1">
      <formula>P63="Inne?"</formula>
    </cfRule>
  </conditionalFormatting>
  <conditionalFormatting sqref="R63">
    <cfRule type="expression" dxfId="1589" priority="1787" stopIfTrue="1">
      <formula>P63="Kier?"</formula>
    </cfRule>
  </conditionalFormatting>
  <conditionalFormatting sqref="Q63">
    <cfRule type="expression" dxfId="1588" priority="1788" stopIfTrue="1">
      <formula>P63="Podst?"</formula>
    </cfRule>
  </conditionalFormatting>
  <conditionalFormatting sqref="S63">
    <cfRule type="expression" dxfId="1587" priority="1789" stopIfTrue="1">
      <formula>P63="Inne?"</formula>
    </cfRule>
  </conditionalFormatting>
  <conditionalFormatting sqref="R63">
    <cfRule type="expression" dxfId="1586" priority="1790" stopIfTrue="1">
      <formula>P63="Kier?"</formula>
    </cfRule>
  </conditionalFormatting>
  <conditionalFormatting sqref="Q63">
    <cfRule type="expression" dxfId="1585" priority="1791" stopIfTrue="1">
      <formula>P63="Podst?"</formula>
    </cfRule>
  </conditionalFormatting>
  <conditionalFormatting sqref="S63">
    <cfRule type="expression" dxfId="1584" priority="1792" stopIfTrue="1">
      <formula>P63="Inne?"</formula>
    </cfRule>
  </conditionalFormatting>
  <conditionalFormatting sqref="S63">
    <cfRule type="expression" dxfId="1583" priority="1793" stopIfTrue="1">
      <formula>P63="Inne?"</formula>
    </cfRule>
  </conditionalFormatting>
  <conditionalFormatting sqref="R63">
    <cfRule type="expression" dxfId="1582" priority="1794" stopIfTrue="1">
      <formula>P63="Kier?"</formula>
    </cfRule>
  </conditionalFormatting>
  <conditionalFormatting sqref="Q63">
    <cfRule type="expression" dxfId="1581" priority="1795" stopIfTrue="1">
      <formula>P63="Podst?"</formula>
    </cfRule>
  </conditionalFormatting>
  <conditionalFormatting sqref="S63">
    <cfRule type="expression" dxfId="1580" priority="1796" stopIfTrue="1">
      <formula>P63="Inne?"</formula>
    </cfRule>
  </conditionalFormatting>
  <conditionalFormatting sqref="R63">
    <cfRule type="expression" dxfId="1579" priority="1797" stopIfTrue="1">
      <formula>P63="Kier?"</formula>
    </cfRule>
  </conditionalFormatting>
  <conditionalFormatting sqref="Q63">
    <cfRule type="expression" dxfId="1578" priority="1798" stopIfTrue="1">
      <formula>P63="Podst?"</formula>
    </cfRule>
  </conditionalFormatting>
  <conditionalFormatting sqref="S63">
    <cfRule type="expression" dxfId="1577" priority="1799" stopIfTrue="1">
      <formula>P63="Inne?"</formula>
    </cfRule>
  </conditionalFormatting>
  <conditionalFormatting sqref="R63">
    <cfRule type="expression" dxfId="1576" priority="1800" stopIfTrue="1">
      <formula>P63="Kier?"</formula>
    </cfRule>
  </conditionalFormatting>
  <conditionalFormatting sqref="Q63">
    <cfRule type="expression" dxfId="1575" priority="1801" stopIfTrue="1">
      <formula>P63="Podst?"</formula>
    </cfRule>
  </conditionalFormatting>
  <conditionalFormatting sqref="S63">
    <cfRule type="expression" dxfId="1574" priority="1802" stopIfTrue="1">
      <formula>P63="Inne?"</formula>
    </cfRule>
  </conditionalFormatting>
  <conditionalFormatting sqref="R63">
    <cfRule type="expression" dxfId="1573" priority="1803" stopIfTrue="1">
      <formula>P63="Kier?"</formula>
    </cfRule>
  </conditionalFormatting>
  <conditionalFormatting sqref="Q63">
    <cfRule type="expression" dxfId="1572" priority="1804" stopIfTrue="1">
      <formula>P63="Podst?"</formula>
    </cfRule>
  </conditionalFormatting>
  <conditionalFormatting sqref="S63">
    <cfRule type="expression" dxfId="1571" priority="1805" stopIfTrue="1">
      <formula>P63="Inne?"</formula>
    </cfRule>
  </conditionalFormatting>
  <conditionalFormatting sqref="S63">
    <cfRule type="expression" dxfId="1570" priority="1806" stopIfTrue="1">
      <formula>P63="Inne?"</formula>
    </cfRule>
  </conditionalFormatting>
  <conditionalFormatting sqref="R63">
    <cfRule type="expression" dxfId="1569" priority="1807" stopIfTrue="1">
      <formula>P63="Kier?"</formula>
    </cfRule>
  </conditionalFormatting>
  <conditionalFormatting sqref="Q63">
    <cfRule type="expression" dxfId="1568" priority="1808" stopIfTrue="1">
      <formula>P63="Podst?"</formula>
    </cfRule>
  </conditionalFormatting>
  <conditionalFormatting sqref="S63">
    <cfRule type="expression" dxfId="1567" priority="1809" stopIfTrue="1">
      <formula>P63="Inne?"</formula>
    </cfRule>
  </conditionalFormatting>
  <conditionalFormatting sqref="R63">
    <cfRule type="expression" dxfId="1566" priority="1810" stopIfTrue="1">
      <formula>P63="Kier?"</formula>
    </cfRule>
  </conditionalFormatting>
  <conditionalFormatting sqref="Q63">
    <cfRule type="expression" dxfId="1565" priority="1811" stopIfTrue="1">
      <formula>P63="Podst?"</formula>
    </cfRule>
  </conditionalFormatting>
  <conditionalFormatting sqref="S63">
    <cfRule type="expression" dxfId="1564" priority="1812" stopIfTrue="1">
      <formula>P63="Inne?"</formula>
    </cfRule>
  </conditionalFormatting>
  <conditionalFormatting sqref="R63">
    <cfRule type="expression" dxfId="1563" priority="1813" stopIfTrue="1">
      <formula>P63="Kier?"</formula>
    </cfRule>
  </conditionalFormatting>
  <conditionalFormatting sqref="Q63">
    <cfRule type="expression" dxfId="1562" priority="1814" stopIfTrue="1">
      <formula>P63="Podst?"</formula>
    </cfRule>
  </conditionalFormatting>
  <conditionalFormatting sqref="S63">
    <cfRule type="expression" dxfId="1561" priority="1815" stopIfTrue="1">
      <formula>P63="Inne?"</formula>
    </cfRule>
  </conditionalFormatting>
  <conditionalFormatting sqref="R63">
    <cfRule type="expression" dxfId="1560" priority="1816" stopIfTrue="1">
      <formula>P63="Kier?"</formula>
    </cfRule>
  </conditionalFormatting>
  <conditionalFormatting sqref="Q63">
    <cfRule type="expression" dxfId="1559" priority="1817" stopIfTrue="1">
      <formula>P63="Podst?"</formula>
    </cfRule>
  </conditionalFormatting>
  <conditionalFormatting sqref="O63">
    <cfRule type="expression" dxfId="1558" priority="1818" stopIfTrue="1">
      <formula>AND(O63="*",L63="obi")</formula>
    </cfRule>
  </conditionalFormatting>
  <conditionalFormatting sqref="S63">
    <cfRule type="expression" dxfId="1557" priority="1819" stopIfTrue="1">
      <formula>P63="Inne?"</formula>
    </cfRule>
  </conditionalFormatting>
  <conditionalFormatting sqref="R63">
    <cfRule type="expression" dxfId="1556" priority="1820" stopIfTrue="1">
      <formula>P63="Kier?"</formula>
    </cfRule>
  </conditionalFormatting>
  <conditionalFormatting sqref="Q63">
    <cfRule type="expression" dxfId="1555" priority="1821" stopIfTrue="1">
      <formula>P63="Podst?"</formula>
    </cfRule>
  </conditionalFormatting>
  <conditionalFormatting sqref="S63">
    <cfRule type="expression" dxfId="1554" priority="1822" stopIfTrue="1">
      <formula>P63="Inne?"</formula>
    </cfRule>
  </conditionalFormatting>
  <conditionalFormatting sqref="R63">
    <cfRule type="expression" dxfId="1553" priority="1823" stopIfTrue="1">
      <formula>P63="Kier?"</formula>
    </cfRule>
  </conditionalFormatting>
  <conditionalFormatting sqref="Q63">
    <cfRule type="expression" dxfId="1552" priority="1824" stopIfTrue="1">
      <formula>P63="Podst?"</formula>
    </cfRule>
  </conditionalFormatting>
  <conditionalFormatting sqref="Q63">
    <cfRule type="expression" dxfId="1551" priority="1825" stopIfTrue="1">
      <formula>P63="Podst?"</formula>
    </cfRule>
  </conditionalFormatting>
  <conditionalFormatting sqref="R63">
    <cfRule type="expression" dxfId="1550" priority="1826" stopIfTrue="1">
      <formula>P63="Kier?"</formula>
    </cfRule>
  </conditionalFormatting>
  <conditionalFormatting sqref="S63">
    <cfRule type="expression" dxfId="1549" priority="1827" stopIfTrue="1">
      <formula>P63="Inne?"</formula>
    </cfRule>
  </conditionalFormatting>
  <conditionalFormatting sqref="S63">
    <cfRule type="expression" dxfId="1548" priority="1828" stopIfTrue="1">
      <formula>P63="Inne?"</formula>
    </cfRule>
  </conditionalFormatting>
  <conditionalFormatting sqref="R63">
    <cfRule type="expression" dxfId="1547" priority="1829" stopIfTrue="1">
      <formula>P63="Kier?"</formula>
    </cfRule>
  </conditionalFormatting>
  <conditionalFormatting sqref="S63">
    <cfRule type="expression" dxfId="1546" priority="1830" stopIfTrue="1">
      <formula>P63="Inne?"</formula>
    </cfRule>
  </conditionalFormatting>
  <conditionalFormatting sqref="R63">
    <cfRule type="expression" dxfId="1545" priority="1831" stopIfTrue="1">
      <formula>P63="Kier?"</formula>
    </cfRule>
  </conditionalFormatting>
  <conditionalFormatting sqref="Q63">
    <cfRule type="expression" dxfId="1544" priority="1832" stopIfTrue="1">
      <formula>P63="Podst?"</formula>
    </cfRule>
  </conditionalFormatting>
  <conditionalFormatting sqref="O63">
    <cfRule type="expression" dxfId="1543" priority="1833" stopIfTrue="1">
      <formula>AND(O63="*",L63="obi")</formula>
    </cfRule>
  </conditionalFormatting>
  <conditionalFormatting sqref="R63">
    <cfRule type="expression" dxfId="1542" priority="1834" stopIfTrue="1">
      <formula>P63="Kier?"</formula>
    </cfRule>
  </conditionalFormatting>
  <conditionalFormatting sqref="S63">
    <cfRule type="expression" dxfId="1541" priority="1835" stopIfTrue="1">
      <formula>P63="Inne?"</formula>
    </cfRule>
  </conditionalFormatting>
  <conditionalFormatting sqref="Q63">
    <cfRule type="expression" dxfId="1540" priority="1836" stopIfTrue="1">
      <formula>P63="Podst?"</formula>
    </cfRule>
  </conditionalFormatting>
  <conditionalFormatting sqref="S63">
    <cfRule type="expression" dxfId="1539" priority="1837" stopIfTrue="1">
      <formula>P63="Inne?"</formula>
    </cfRule>
  </conditionalFormatting>
  <conditionalFormatting sqref="R63">
    <cfRule type="expression" dxfId="1538" priority="1838" stopIfTrue="1">
      <formula>P63="Kier?"</formula>
    </cfRule>
  </conditionalFormatting>
  <conditionalFormatting sqref="Q63">
    <cfRule type="expression" dxfId="1537" priority="1839" stopIfTrue="1">
      <formula>P63="Podst?"</formula>
    </cfRule>
  </conditionalFormatting>
  <conditionalFormatting sqref="S63">
    <cfRule type="expression" dxfId="1536" priority="1840" stopIfTrue="1">
      <formula>P63="Inne?"</formula>
    </cfRule>
  </conditionalFormatting>
  <conditionalFormatting sqref="R63">
    <cfRule type="expression" dxfId="1535" priority="1841" stopIfTrue="1">
      <formula>P63="Kier?"</formula>
    </cfRule>
  </conditionalFormatting>
  <conditionalFormatting sqref="Q63">
    <cfRule type="expression" dxfId="1534" priority="1842" stopIfTrue="1">
      <formula>P63="Podst?"</formula>
    </cfRule>
  </conditionalFormatting>
  <conditionalFormatting sqref="S63">
    <cfRule type="expression" dxfId="1533" priority="1843" stopIfTrue="1">
      <formula>P63="Inne?"</formula>
    </cfRule>
  </conditionalFormatting>
  <conditionalFormatting sqref="R63">
    <cfRule type="expression" dxfId="1532" priority="1844" stopIfTrue="1">
      <formula>P63="Kier?"</formula>
    </cfRule>
  </conditionalFormatting>
  <conditionalFormatting sqref="Q63">
    <cfRule type="expression" dxfId="1531" priority="1845" stopIfTrue="1">
      <formula>P63="Podst?"</formula>
    </cfRule>
  </conditionalFormatting>
  <conditionalFormatting sqref="O63">
    <cfRule type="expression" dxfId="1530" priority="1846" stopIfTrue="1">
      <formula>AND(O63="*",L63="obi")</formula>
    </cfRule>
  </conditionalFormatting>
  <conditionalFormatting sqref="R63">
    <cfRule type="expression" dxfId="1529" priority="1847" stopIfTrue="1">
      <formula>P63="Kier?"</formula>
    </cfRule>
  </conditionalFormatting>
  <conditionalFormatting sqref="Q63">
    <cfRule type="expression" dxfId="1528" priority="1848" stopIfTrue="1">
      <formula>P63="Podst?"</formula>
    </cfRule>
  </conditionalFormatting>
  <conditionalFormatting sqref="R63">
    <cfRule type="expression" dxfId="1527" priority="1849" stopIfTrue="1">
      <formula>P63="Kier?"</formula>
    </cfRule>
  </conditionalFormatting>
  <conditionalFormatting sqref="Q63">
    <cfRule type="expression" dxfId="1526" priority="1850" stopIfTrue="1">
      <formula>P63="Podst?"</formula>
    </cfRule>
  </conditionalFormatting>
  <conditionalFormatting sqref="S63">
    <cfRule type="expression" dxfId="1525" priority="1851" stopIfTrue="1">
      <formula>Q63="Kier?"</formula>
    </cfRule>
  </conditionalFormatting>
  <conditionalFormatting sqref="S63">
    <cfRule type="expression" dxfId="1524" priority="1852" stopIfTrue="1">
      <formula>Q63="Kier?"</formula>
    </cfRule>
  </conditionalFormatting>
  <conditionalFormatting sqref="S63">
    <cfRule type="expression" dxfId="1523" priority="1853" stopIfTrue="1">
      <formula>Q63="Kier?"</formula>
    </cfRule>
  </conditionalFormatting>
  <conditionalFormatting sqref="S63">
    <cfRule type="expression" dxfId="1522" priority="1854" stopIfTrue="1">
      <formula>P63="Inne?"</formula>
    </cfRule>
  </conditionalFormatting>
  <conditionalFormatting sqref="R63">
    <cfRule type="expression" dxfId="1521" priority="1855" stopIfTrue="1">
      <formula>P63="Kier?"</formula>
    </cfRule>
  </conditionalFormatting>
  <conditionalFormatting sqref="Q63">
    <cfRule type="expression" dxfId="1520" priority="1856" stopIfTrue="1">
      <formula>P63="Podst?"</formula>
    </cfRule>
  </conditionalFormatting>
  <conditionalFormatting sqref="O63">
    <cfRule type="expression" dxfId="1519" priority="1857" stopIfTrue="1">
      <formula>AND(O63="*",L63="obi")</formula>
    </cfRule>
  </conditionalFormatting>
  <conditionalFormatting sqref="S63">
    <cfRule type="expression" dxfId="1518" priority="1858" stopIfTrue="1">
      <formula>P63="Inne?"</formula>
    </cfRule>
  </conditionalFormatting>
  <conditionalFormatting sqref="R63">
    <cfRule type="expression" dxfId="1517" priority="1859" stopIfTrue="1">
      <formula>P63="Kier?"</formula>
    </cfRule>
  </conditionalFormatting>
  <conditionalFormatting sqref="Q63">
    <cfRule type="expression" dxfId="1516" priority="1860" stopIfTrue="1">
      <formula>P63="Podst?"</formula>
    </cfRule>
  </conditionalFormatting>
  <conditionalFormatting sqref="R63">
    <cfRule type="expression" dxfId="1515" priority="1861" stopIfTrue="1">
      <formula>P63="Kier?"</formula>
    </cfRule>
  </conditionalFormatting>
  <conditionalFormatting sqref="Q63">
    <cfRule type="expression" dxfId="1514" priority="1862" stopIfTrue="1">
      <formula>P63="Podst?"</formula>
    </cfRule>
  </conditionalFormatting>
  <conditionalFormatting sqref="S63">
    <cfRule type="expression" dxfId="1513" priority="1863" stopIfTrue="1">
      <formula>P63="Inne?"</formula>
    </cfRule>
  </conditionalFormatting>
  <conditionalFormatting sqref="Q63">
    <cfRule type="expression" dxfId="1512" priority="1864" stopIfTrue="1">
      <formula>P63="Podst?"</formula>
    </cfRule>
  </conditionalFormatting>
  <conditionalFormatting sqref="R63">
    <cfRule type="expression" dxfId="1511" priority="1865" stopIfTrue="1">
      <formula>P63="Kier?"</formula>
    </cfRule>
  </conditionalFormatting>
  <conditionalFormatting sqref="R63">
    <cfRule type="expression" dxfId="1510" priority="1866" stopIfTrue="1">
      <formula>P63="Kier?"</formula>
    </cfRule>
  </conditionalFormatting>
  <conditionalFormatting sqref="S63">
    <cfRule type="expression" dxfId="1509" priority="1867" stopIfTrue="1">
      <formula>P63="Inne?"</formula>
    </cfRule>
  </conditionalFormatting>
  <conditionalFormatting sqref="R63">
    <cfRule type="expression" dxfId="1508" priority="1868" stopIfTrue="1">
      <formula>P63="Kier?"</formula>
    </cfRule>
  </conditionalFormatting>
  <conditionalFormatting sqref="Q63">
    <cfRule type="expression" dxfId="1507" priority="1869" stopIfTrue="1">
      <formula>P63="Podst?"</formula>
    </cfRule>
  </conditionalFormatting>
  <conditionalFormatting sqref="S63">
    <cfRule type="expression" dxfId="1506" priority="1870" stopIfTrue="1">
      <formula>P63="Inne?"</formula>
    </cfRule>
  </conditionalFormatting>
  <conditionalFormatting sqref="R63">
    <cfRule type="expression" dxfId="1505" priority="1871" stopIfTrue="1">
      <formula>P63="Kier?"</formula>
    </cfRule>
  </conditionalFormatting>
  <conditionalFormatting sqref="Q63">
    <cfRule type="expression" dxfId="1504" priority="1872" stopIfTrue="1">
      <formula>P63="Podst?"</formula>
    </cfRule>
  </conditionalFormatting>
  <conditionalFormatting sqref="S63">
    <cfRule type="expression" dxfId="1503" priority="1873" stopIfTrue="1">
      <formula>P63="Inne?"</formula>
    </cfRule>
  </conditionalFormatting>
  <conditionalFormatting sqref="Q63">
    <cfRule type="expression" dxfId="1502" priority="1874" stopIfTrue="1">
      <formula>P63="Podst?"</formula>
    </cfRule>
  </conditionalFormatting>
  <conditionalFormatting sqref="R63">
    <cfRule type="expression" dxfId="1501" priority="1875" stopIfTrue="1">
      <formula>P63="Kier?"</formula>
    </cfRule>
  </conditionalFormatting>
  <conditionalFormatting sqref="R63">
    <cfRule type="expression" dxfId="1500" priority="1876" stopIfTrue="1">
      <formula>P63="Kier?"</formula>
    </cfRule>
  </conditionalFormatting>
  <conditionalFormatting sqref="S63">
    <cfRule type="expression" dxfId="1499" priority="1877" stopIfTrue="1">
      <formula>P63="Inne?"</formula>
    </cfRule>
  </conditionalFormatting>
  <conditionalFormatting sqref="R63">
    <cfRule type="expression" dxfId="1498" priority="1878" stopIfTrue="1">
      <formula>P63="Kier?"</formula>
    </cfRule>
  </conditionalFormatting>
  <conditionalFormatting sqref="Q63">
    <cfRule type="expression" dxfId="1497" priority="1879" stopIfTrue="1">
      <formula>P63="Podst?"</formula>
    </cfRule>
  </conditionalFormatting>
  <conditionalFormatting sqref="S63">
    <cfRule type="expression" dxfId="1496" priority="1880" stopIfTrue="1">
      <formula>P63="Inne?"</formula>
    </cfRule>
  </conditionalFormatting>
  <conditionalFormatting sqref="R63">
    <cfRule type="expression" dxfId="1495" priority="1881" stopIfTrue="1">
      <formula>P63="Kier?"</formula>
    </cfRule>
  </conditionalFormatting>
  <conditionalFormatting sqref="Q63">
    <cfRule type="expression" dxfId="1494" priority="1882" stopIfTrue="1">
      <formula>P63="Podst?"</formula>
    </cfRule>
  </conditionalFormatting>
  <conditionalFormatting sqref="Q63">
    <cfRule type="expression" dxfId="1493" priority="1883" stopIfTrue="1">
      <formula>P44="Podst?"</formula>
    </cfRule>
  </conditionalFormatting>
  <conditionalFormatting sqref="R63">
    <cfRule type="expression" dxfId="1492" priority="1884" stopIfTrue="1">
      <formula>P44="Kier?"</formula>
    </cfRule>
  </conditionalFormatting>
  <conditionalFormatting sqref="S63">
    <cfRule type="expression" dxfId="1491" priority="1885" stopIfTrue="1">
      <formula>P44="Inne?"</formula>
    </cfRule>
  </conditionalFormatting>
  <conditionalFormatting sqref="S63">
    <cfRule type="expression" dxfId="1490" priority="1886" stopIfTrue="1">
      <formula>P63="Inne?"</formula>
    </cfRule>
  </conditionalFormatting>
  <conditionalFormatting sqref="R63">
    <cfRule type="expression" dxfId="1489" priority="1887" stopIfTrue="1">
      <formula>P63="Kier?"</formula>
    </cfRule>
  </conditionalFormatting>
  <conditionalFormatting sqref="Q63">
    <cfRule type="expression" dxfId="1488" priority="1888" stopIfTrue="1">
      <formula>P63="Podst?"</formula>
    </cfRule>
  </conditionalFormatting>
  <conditionalFormatting sqref="S63">
    <cfRule type="expression" dxfId="1487" priority="1889" stopIfTrue="1">
      <formula>P63="Inne?"</formula>
    </cfRule>
  </conditionalFormatting>
  <conditionalFormatting sqref="R63">
    <cfRule type="expression" dxfId="1486" priority="1890" stopIfTrue="1">
      <formula>P63="Kier?"</formula>
    </cfRule>
  </conditionalFormatting>
  <conditionalFormatting sqref="Q63">
    <cfRule type="expression" dxfId="1485" priority="1891" stopIfTrue="1">
      <formula>P63="Podst?"</formula>
    </cfRule>
  </conditionalFormatting>
  <conditionalFormatting sqref="S63">
    <cfRule type="expression" dxfId="1484" priority="1892" stopIfTrue="1">
      <formula>P63="Inne?"</formula>
    </cfRule>
  </conditionalFormatting>
  <conditionalFormatting sqref="R63">
    <cfRule type="expression" dxfId="1483" priority="1893" stopIfTrue="1">
      <formula>P63="Kier?"</formula>
    </cfRule>
  </conditionalFormatting>
  <conditionalFormatting sqref="Q63">
    <cfRule type="expression" dxfId="1482" priority="1894" stopIfTrue="1">
      <formula>P63="Podst?"</formula>
    </cfRule>
  </conditionalFormatting>
  <conditionalFormatting sqref="S63">
    <cfRule type="expression" dxfId="1481" priority="1895" stopIfTrue="1">
      <formula>P63="Inne?"</formula>
    </cfRule>
  </conditionalFormatting>
  <conditionalFormatting sqref="R63">
    <cfRule type="expression" dxfId="1480" priority="1896" stopIfTrue="1">
      <formula>P63="Kier?"</formula>
    </cfRule>
  </conditionalFormatting>
  <conditionalFormatting sqref="Q63">
    <cfRule type="expression" dxfId="1479" priority="1897" stopIfTrue="1">
      <formula>P63="Podst?"</formula>
    </cfRule>
  </conditionalFormatting>
  <conditionalFormatting sqref="O63">
    <cfRule type="expression" dxfId="1478" priority="1898" stopIfTrue="1">
      <formula>AND(O63="*",L63="obi")</formula>
    </cfRule>
  </conditionalFormatting>
  <conditionalFormatting sqref="S63">
    <cfRule type="expression" dxfId="1477" priority="1899" stopIfTrue="1">
      <formula>P63="Inne?"</formula>
    </cfRule>
  </conditionalFormatting>
  <conditionalFormatting sqref="R63">
    <cfRule type="expression" dxfId="1476" priority="1900" stopIfTrue="1">
      <formula>P63="Kier?"</formula>
    </cfRule>
  </conditionalFormatting>
  <conditionalFormatting sqref="Q63">
    <cfRule type="expression" dxfId="1475" priority="1901" stopIfTrue="1">
      <formula>P63="Podst?"</formula>
    </cfRule>
  </conditionalFormatting>
  <conditionalFormatting sqref="S63">
    <cfRule type="expression" dxfId="1474" priority="1902" stopIfTrue="1">
      <formula>P63="Inne?"</formula>
    </cfRule>
  </conditionalFormatting>
  <conditionalFormatting sqref="R63">
    <cfRule type="expression" dxfId="1473" priority="1903" stopIfTrue="1">
      <formula>P63="Kier?"</formula>
    </cfRule>
  </conditionalFormatting>
  <conditionalFormatting sqref="Q63">
    <cfRule type="expression" dxfId="1472" priority="1904" stopIfTrue="1">
      <formula>P63="Podst?"</formula>
    </cfRule>
  </conditionalFormatting>
  <conditionalFormatting sqref="O75">
    <cfRule type="expression" dxfId="1471" priority="1905" stopIfTrue="1">
      <formula>AND(O75="*",L75="obi")</formula>
    </cfRule>
  </conditionalFormatting>
  <conditionalFormatting sqref="O75">
    <cfRule type="expression" dxfId="1470" priority="1906" stopIfTrue="1">
      <formula>AND(O75="*",L75="obi")</formula>
    </cfRule>
  </conditionalFormatting>
  <conditionalFormatting sqref="O75">
    <cfRule type="expression" dxfId="1469" priority="1907" stopIfTrue="1">
      <formula>AND(O75="*",L75="obi")</formula>
    </cfRule>
  </conditionalFormatting>
  <conditionalFormatting sqref="O75">
    <cfRule type="expression" dxfId="1468" priority="1908" stopIfTrue="1">
      <formula>AND(O75="*",L75="obi")</formula>
    </cfRule>
  </conditionalFormatting>
  <conditionalFormatting sqref="O75">
    <cfRule type="expression" dxfId="1467" priority="1909" stopIfTrue="1">
      <formula>AND(O75="*",L75="obi")</formula>
    </cfRule>
  </conditionalFormatting>
  <conditionalFormatting sqref="S80">
    <cfRule type="expression" dxfId="1466" priority="1910" stopIfTrue="1">
      <formula>P80="Inne?"</formula>
    </cfRule>
  </conditionalFormatting>
  <conditionalFormatting sqref="R80">
    <cfRule type="expression" dxfId="1465" priority="1911" stopIfTrue="1">
      <formula>P80="Kier?"</formula>
    </cfRule>
  </conditionalFormatting>
  <conditionalFormatting sqref="Q80">
    <cfRule type="expression" dxfId="1464" priority="1912" stopIfTrue="1">
      <formula>P80="Podst?"</formula>
    </cfRule>
  </conditionalFormatting>
  <conditionalFormatting sqref="S80">
    <cfRule type="expression" dxfId="1463" priority="1913" stopIfTrue="1">
      <formula>P80="Inne?"</formula>
    </cfRule>
  </conditionalFormatting>
  <conditionalFormatting sqref="R80">
    <cfRule type="expression" dxfId="1462" priority="1914" stopIfTrue="1">
      <formula>P80="Kier?"</formula>
    </cfRule>
  </conditionalFormatting>
  <conditionalFormatting sqref="Q80">
    <cfRule type="expression" dxfId="1461" priority="1915" stopIfTrue="1">
      <formula>P80="Podst?"</formula>
    </cfRule>
  </conditionalFormatting>
  <conditionalFormatting sqref="S80">
    <cfRule type="expression" dxfId="1460" priority="1916" stopIfTrue="1">
      <formula>P80="Inne?"</formula>
    </cfRule>
  </conditionalFormatting>
  <conditionalFormatting sqref="R80">
    <cfRule type="expression" dxfId="1459" priority="1917" stopIfTrue="1">
      <formula>P80="Kier?"</formula>
    </cfRule>
  </conditionalFormatting>
  <conditionalFormatting sqref="Q80">
    <cfRule type="expression" dxfId="1458" priority="1918" stopIfTrue="1">
      <formula>P80="Podst?"</formula>
    </cfRule>
  </conditionalFormatting>
  <conditionalFormatting sqref="R80">
    <cfRule type="expression" dxfId="1457" priority="1919" stopIfTrue="1">
      <formula>P80="Kier?"</formula>
    </cfRule>
  </conditionalFormatting>
  <conditionalFormatting sqref="Q80">
    <cfRule type="expression" dxfId="1456" priority="1920" stopIfTrue="1">
      <formula>P80="Podst?"</formula>
    </cfRule>
  </conditionalFormatting>
  <conditionalFormatting sqref="S80">
    <cfRule type="expression" dxfId="1455" priority="1921" stopIfTrue="1">
      <formula>P80="Inne?"</formula>
    </cfRule>
  </conditionalFormatting>
  <conditionalFormatting sqref="S80">
    <cfRule type="expression" dxfId="1454" priority="1922" stopIfTrue="1">
      <formula>P80="Inne?"</formula>
    </cfRule>
  </conditionalFormatting>
  <conditionalFormatting sqref="S80">
    <cfRule type="expression" dxfId="1453" priority="1923" stopIfTrue="1">
      <formula>P80="Inne?"</formula>
    </cfRule>
  </conditionalFormatting>
  <conditionalFormatting sqref="R80">
    <cfRule type="expression" dxfId="1452" priority="1924" stopIfTrue="1">
      <formula>P80="Kier?"</formula>
    </cfRule>
  </conditionalFormatting>
  <conditionalFormatting sqref="Q80">
    <cfRule type="expression" dxfId="1451" priority="1925" stopIfTrue="1">
      <formula>P80="Podst?"</formula>
    </cfRule>
  </conditionalFormatting>
  <conditionalFormatting sqref="Q80">
    <cfRule type="expression" dxfId="1450" priority="1926" stopIfTrue="1">
      <formula>P80="Podst?"</formula>
    </cfRule>
  </conditionalFormatting>
  <conditionalFormatting sqref="S80">
    <cfRule type="expression" dxfId="1449" priority="1927" stopIfTrue="1">
      <formula>P80="Inne?"</formula>
    </cfRule>
  </conditionalFormatting>
  <conditionalFormatting sqref="R80">
    <cfRule type="expression" dxfId="1448" priority="1928" stopIfTrue="1">
      <formula>P80="Kier?"</formula>
    </cfRule>
  </conditionalFormatting>
  <conditionalFormatting sqref="Q80">
    <cfRule type="expression" dxfId="1447" priority="1929" stopIfTrue="1">
      <formula>P80="Podst?"</formula>
    </cfRule>
  </conditionalFormatting>
  <conditionalFormatting sqref="S80">
    <cfRule type="expression" dxfId="1446" priority="1930" stopIfTrue="1">
      <formula>P80="Inne?"</formula>
    </cfRule>
  </conditionalFormatting>
  <conditionalFormatting sqref="R80">
    <cfRule type="expression" dxfId="1445" priority="1931" stopIfTrue="1">
      <formula>P80="Kier?"</formula>
    </cfRule>
  </conditionalFormatting>
  <conditionalFormatting sqref="Q80">
    <cfRule type="expression" dxfId="1444" priority="1932" stopIfTrue="1">
      <formula>P80="Podst?"</formula>
    </cfRule>
  </conditionalFormatting>
  <conditionalFormatting sqref="S80">
    <cfRule type="expression" dxfId="1443" priority="1933" stopIfTrue="1">
      <formula>P80="Inne?"</formula>
    </cfRule>
  </conditionalFormatting>
  <conditionalFormatting sqref="R80">
    <cfRule type="expression" dxfId="1442" priority="1934" stopIfTrue="1">
      <formula>P80="Kier?"</formula>
    </cfRule>
  </conditionalFormatting>
  <conditionalFormatting sqref="Q80">
    <cfRule type="expression" dxfId="1441" priority="1935" stopIfTrue="1">
      <formula>P80="Podst?"</formula>
    </cfRule>
  </conditionalFormatting>
  <conditionalFormatting sqref="S80">
    <cfRule type="expression" dxfId="1440" priority="1936" stopIfTrue="1">
      <formula>P80="Inne?"</formula>
    </cfRule>
  </conditionalFormatting>
  <conditionalFormatting sqref="S80">
    <cfRule type="expression" dxfId="1439" priority="1937" stopIfTrue="1">
      <formula>P80="Inne?"</formula>
    </cfRule>
  </conditionalFormatting>
  <conditionalFormatting sqref="R80">
    <cfRule type="expression" dxfId="1438" priority="1938" stopIfTrue="1">
      <formula>P80="Kier?"</formula>
    </cfRule>
  </conditionalFormatting>
  <conditionalFormatting sqref="Q80">
    <cfRule type="expression" dxfId="1437" priority="1939" stopIfTrue="1">
      <formula>P80="Podst?"</formula>
    </cfRule>
  </conditionalFormatting>
  <conditionalFormatting sqref="S80">
    <cfRule type="expression" dxfId="1436" priority="1940" stopIfTrue="1">
      <formula>P80="Inne?"</formula>
    </cfRule>
  </conditionalFormatting>
  <conditionalFormatting sqref="R80">
    <cfRule type="expression" dxfId="1435" priority="1941" stopIfTrue="1">
      <formula>P80="Kier?"</formula>
    </cfRule>
  </conditionalFormatting>
  <conditionalFormatting sqref="Q80">
    <cfRule type="expression" dxfId="1434" priority="1942" stopIfTrue="1">
      <formula>P80="Podst?"</formula>
    </cfRule>
  </conditionalFormatting>
  <conditionalFormatting sqref="S80">
    <cfRule type="expression" dxfId="1433" priority="1943" stopIfTrue="1">
      <formula>P80="Inne?"</formula>
    </cfRule>
  </conditionalFormatting>
  <conditionalFormatting sqref="R80">
    <cfRule type="expression" dxfId="1432" priority="1944" stopIfTrue="1">
      <formula>P80="Kier?"</formula>
    </cfRule>
  </conditionalFormatting>
  <conditionalFormatting sqref="Q80">
    <cfRule type="expression" dxfId="1431" priority="1945" stopIfTrue="1">
      <formula>P80="Podst?"</formula>
    </cfRule>
  </conditionalFormatting>
  <conditionalFormatting sqref="S80">
    <cfRule type="expression" dxfId="1430" priority="1946" stopIfTrue="1">
      <formula>P80="Inne?"</formula>
    </cfRule>
  </conditionalFormatting>
  <conditionalFormatting sqref="R80">
    <cfRule type="expression" dxfId="1429" priority="1947" stopIfTrue="1">
      <formula>P80="Kier?"</formula>
    </cfRule>
  </conditionalFormatting>
  <conditionalFormatting sqref="Q80">
    <cfRule type="expression" dxfId="1428" priority="1948" stopIfTrue="1">
      <formula>P80="Podst?"</formula>
    </cfRule>
  </conditionalFormatting>
  <conditionalFormatting sqref="S80">
    <cfRule type="expression" dxfId="1427" priority="1949" stopIfTrue="1">
      <formula>P80="Inne?"</formula>
    </cfRule>
  </conditionalFormatting>
  <conditionalFormatting sqref="S80">
    <cfRule type="expression" dxfId="1426" priority="1950" stopIfTrue="1">
      <formula>P80="Inne?"</formula>
    </cfRule>
  </conditionalFormatting>
  <conditionalFormatting sqref="R80">
    <cfRule type="expression" dxfId="1425" priority="1951" stopIfTrue="1">
      <formula>P80="Kier?"</formula>
    </cfRule>
  </conditionalFormatting>
  <conditionalFormatting sqref="Q80">
    <cfRule type="expression" dxfId="1424" priority="1952" stopIfTrue="1">
      <formula>P80="Podst?"</formula>
    </cfRule>
  </conditionalFormatting>
  <conditionalFormatting sqref="S80">
    <cfRule type="expression" dxfId="1423" priority="1953" stopIfTrue="1">
      <formula>P80="Inne?"</formula>
    </cfRule>
  </conditionalFormatting>
  <conditionalFormatting sqref="R80">
    <cfRule type="expression" dxfId="1422" priority="1954" stopIfTrue="1">
      <formula>P80="Kier?"</formula>
    </cfRule>
  </conditionalFormatting>
  <conditionalFormatting sqref="Q80">
    <cfRule type="expression" dxfId="1421" priority="1955" stopIfTrue="1">
      <formula>P80="Podst?"</formula>
    </cfRule>
  </conditionalFormatting>
  <conditionalFormatting sqref="S80">
    <cfRule type="expression" dxfId="1420" priority="1956" stopIfTrue="1">
      <formula>P80="Inne?"</formula>
    </cfRule>
  </conditionalFormatting>
  <conditionalFormatting sqref="R80">
    <cfRule type="expression" dxfId="1419" priority="1957" stopIfTrue="1">
      <formula>P80="Kier?"</formula>
    </cfRule>
  </conditionalFormatting>
  <conditionalFormatting sqref="Q80">
    <cfRule type="expression" dxfId="1418" priority="1958" stopIfTrue="1">
      <formula>P80="Podst?"</formula>
    </cfRule>
  </conditionalFormatting>
  <conditionalFormatting sqref="S80">
    <cfRule type="expression" dxfId="1417" priority="1959" stopIfTrue="1">
      <formula>P80="Inne?"</formula>
    </cfRule>
  </conditionalFormatting>
  <conditionalFormatting sqref="R80">
    <cfRule type="expression" dxfId="1416" priority="1960" stopIfTrue="1">
      <formula>P80="Kier?"</formula>
    </cfRule>
  </conditionalFormatting>
  <conditionalFormatting sqref="Q80">
    <cfRule type="expression" dxfId="1415" priority="1961" stopIfTrue="1">
      <formula>P80="Podst?"</formula>
    </cfRule>
  </conditionalFormatting>
  <conditionalFormatting sqref="O80">
    <cfRule type="expression" dxfId="1414" priority="1962" stopIfTrue="1">
      <formula>AND(O80="*",L80="obi")</formula>
    </cfRule>
  </conditionalFormatting>
  <conditionalFormatting sqref="S80">
    <cfRule type="expression" dxfId="1413" priority="1963" stopIfTrue="1">
      <formula>P80="Inne?"</formula>
    </cfRule>
  </conditionalFormatting>
  <conditionalFormatting sqref="R80">
    <cfRule type="expression" dxfId="1412" priority="1964" stopIfTrue="1">
      <formula>P80="Kier?"</formula>
    </cfRule>
  </conditionalFormatting>
  <conditionalFormatting sqref="Q80">
    <cfRule type="expression" dxfId="1411" priority="1965" stopIfTrue="1">
      <formula>P80="Podst?"</formula>
    </cfRule>
  </conditionalFormatting>
  <conditionalFormatting sqref="S80">
    <cfRule type="expression" dxfId="1410" priority="1966" stopIfTrue="1">
      <formula>P80="Inne?"</formula>
    </cfRule>
  </conditionalFormatting>
  <conditionalFormatting sqref="R80">
    <cfRule type="expression" dxfId="1409" priority="1967" stopIfTrue="1">
      <formula>P80="Kier?"</formula>
    </cfRule>
  </conditionalFormatting>
  <conditionalFormatting sqref="Q80">
    <cfRule type="expression" dxfId="1408" priority="1968" stopIfTrue="1">
      <formula>P80="Podst?"</formula>
    </cfRule>
  </conditionalFormatting>
  <conditionalFormatting sqref="Q80">
    <cfRule type="expression" dxfId="1407" priority="1969" stopIfTrue="1">
      <formula>P80="Podst?"</formula>
    </cfRule>
  </conditionalFormatting>
  <conditionalFormatting sqref="R80">
    <cfRule type="expression" dxfId="1406" priority="1970" stopIfTrue="1">
      <formula>P80="Kier?"</formula>
    </cfRule>
  </conditionalFormatting>
  <conditionalFormatting sqref="S80">
    <cfRule type="expression" dxfId="1405" priority="1971" stopIfTrue="1">
      <formula>P80="Inne?"</formula>
    </cfRule>
  </conditionalFormatting>
  <conditionalFormatting sqref="S80">
    <cfRule type="expression" dxfId="1404" priority="1972" stopIfTrue="1">
      <formula>P80="Inne?"</formula>
    </cfRule>
  </conditionalFormatting>
  <conditionalFormatting sqref="R80">
    <cfRule type="expression" dxfId="1403" priority="1973" stopIfTrue="1">
      <formula>P80="Kier?"</formula>
    </cfRule>
  </conditionalFormatting>
  <conditionalFormatting sqref="S80">
    <cfRule type="expression" dxfId="1402" priority="1974" stopIfTrue="1">
      <formula>P80="Inne?"</formula>
    </cfRule>
  </conditionalFormatting>
  <conditionalFormatting sqref="R80">
    <cfRule type="expression" dxfId="1401" priority="1975" stopIfTrue="1">
      <formula>P80="Kier?"</formula>
    </cfRule>
  </conditionalFormatting>
  <conditionalFormatting sqref="Q80">
    <cfRule type="expression" dxfId="1400" priority="1976" stopIfTrue="1">
      <formula>P80="Podst?"</formula>
    </cfRule>
  </conditionalFormatting>
  <conditionalFormatting sqref="O80">
    <cfRule type="expression" dxfId="1399" priority="1977" stopIfTrue="1">
      <formula>AND(O80="*",L80="obi")</formula>
    </cfRule>
  </conditionalFormatting>
  <conditionalFormatting sqref="R80">
    <cfRule type="expression" dxfId="1398" priority="1978" stopIfTrue="1">
      <formula>P80="Kier?"</formula>
    </cfRule>
  </conditionalFormatting>
  <conditionalFormatting sqref="S80">
    <cfRule type="expression" dxfId="1397" priority="1979" stopIfTrue="1">
      <formula>P80="Inne?"</formula>
    </cfRule>
  </conditionalFormatting>
  <conditionalFormatting sqref="Q80">
    <cfRule type="expression" dxfId="1396" priority="1980" stopIfTrue="1">
      <formula>P80="Podst?"</formula>
    </cfRule>
  </conditionalFormatting>
  <conditionalFormatting sqref="S80">
    <cfRule type="expression" dxfId="1395" priority="1981" stopIfTrue="1">
      <formula>P80="Inne?"</formula>
    </cfRule>
  </conditionalFormatting>
  <conditionalFormatting sqref="R80">
    <cfRule type="expression" dxfId="1394" priority="1982" stopIfTrue="1">
      <formula>P80="Kier?"</formula>
    </cfRule>
  </conditionalFormatting>
  <conditionalFormatting sqref="Q80">
    <cfRule type="expression" dxfId="1393" priority="1983" stopIfTrue="1">
      <formula>P80="Podst?"</formula>
    </cfRule>
  </conditionalFormatting>
  <conditionalFormatting sqref="S80">
    <cfRule type="expression" dxfId="1392" priority="1984" stopIfTrue="1">
      <formula>P80="Inne?"</formula>
    </cfRule>
  </conditionalFormatting>
  <conditionalFormatting sqref="R80">
    <cfRule type="expression" dxfId="1391" priority="1985" stopIfTrue="1">
      <formula>P80="Kier?"</formula>
    </cfRule>
  </conditionalFormatting>
  <conditionalFormatting sqref="Q80">
    <cfRule type="expression" dxfId="1390" priority="1986" stopIfTrue="1">
      <formula>P80="Podst?"</formula>
    </cfRule>
  </conditionalFormatting>
  <conditionalFormatting sqref="S80">
    <cfRule type="expression" dxfId="1389" priority="1987" stopIfTrue="1">
      <formula>P80="Inne?"</formula>
    </cfRule>
  </conditionalFormatting>
  <conditionalFormatting sqref="R80">
    <cfRule type="expression" dxfId="1388" priority="1988" stopIfTrue="1">
      <formula>P80="Kier?"</formula>
    </cfRule>
  </conditionalFormatting>
  <conditionalFormatting sqref="Q80">
    <cfRule type="expression" dxfId="1387" priority="1989" stopIfTrue="1">
      <formula>P80="Podst?"</formula>
    </cfRule>
  </conditionalFormatting>
  <conditionalFormatting sqref="O80">
    <cfRule type="expression" dxfId="1386" priority="1990" stopIfTrue="1">
      <formula>AND(O80="*",L80="obi")</formula>
    </cfRule>
  </conditionalFormatting>
  <conditionalFormatting sqref="R80">
    <cfRule type="expression" dxfId="1385" priority="1991" stopIfTrue="1">
      <formula>P80="Kier?"</formula>
    </cfRule>
  </conditionalFormatting>
  <conditionalFormatting sqref="Q80">
    <cfRule type="expression" dxfId="1384" priority="1992" stopIfTrue="1">
      <formula>P80="Podst?"</formula>
    </cfRule>
  </conditionalFormatting>
  <conditionalFormatting sqref="R80">
    <cfRule type="expression" dxfId="1383" priority="1993" stopIfTrue="1">
      <formula>P80="Kier?"</formula>
    </cfRule>
  </conditionalFormatting>
  <conditionalFormatting sqref="Q80">
    <cfRule type="expression" dxfId="1382" priority="1994" stopIfTrue="1">
      <formula>P80="Podst?"</formula>
    </cfRule>
  </conditionalFormatting>
  <conditionalFormatting sqref="S80">
    <cfRule type="expression" dxfId="1381" priority="1995" stopIfTrue="1">
      <formula>Q80="Kier?"</formula>
    </cfRule>
  </conditionalFormatting>
  <conditionalFormatting sqref="S80">
    <cfRule type="expression" dxfId="1380" priority="1996" stopIfTrue="1">
      <formula>Q80="Kier?"</formula>
    </cfRule>
  </conditionalFormatting>
  <conditionalFormatting sqref="S80">
    <cfRule type="expression" dxfId="1379" priority="1997" stopIfTrue="1">
      <formula>Q80="Kier?"</formula>
    </cfRule>
  </conditionalFormatting>
  <conditionalFormatting sqref="S80">
    <cfRule type="expression" dxfId="1378" priority="1998" stopIfTrue="1">
      <formula>P80="Inne?"</formula>
    </cfRule>
  </conditionalFormatting>
  <conditionalFormatting sqref="R80">
    <cfRule type="expression" dxfId="1377" priority="1999" stopIfTrue="1">
      <formula>P80="Kier?"</formula>
    </cfRule>
  </conditionalFormatting>
  <conditionalFormatting sqref="Q80">
    <cfRule type="expression" dxfId="1376" priority="2000" stopIfTrue="1">
      <formula>P80="Podst?"</formula>
    </cfRule>
  </conditionalFormatting>
  <conditionalFormatting sqref="O80">
    <cfRule type="expression" dxfId="1375" priority="2001" stopIfTrue="1">
      <formula>AND(O80="*",L80="obi")</formula>
    </cfRule>
  </conditionalFormatting>
  <conditionalFormatting sqref="S80">
    <cfRule type="expression" dxfId="1374" priority="2002" stopIfTrue="1">
      <formula>P80="Inne?"</formula>
    </cfRule>
  </conditionalFormatting>
  <conditionalFormatting sqref="R80">
    <cfRule type="expression" dxfId="1373" priority="2003" stopIfTrue="1">
      <formula>P80="Kier?"</formula>
    </cfRule>
  </conditionalFormatting>
  <conditionalFormatting sqref="Q80">
    <cfRule type="expression" dxfId="1372" priority="2004" stopIfTrue="1">
      <formula>P80="Podst?"</formula>
    </cfRule>
  </conditionalFormatting>
  <conditionalFormatting sqref="R80">
    <cfRule type="expression" dxfId="1371" priority="2005" stopIfTrue="1">
      <formula>P80="Kier?"</formula>
    </cfRule>
  </conditionalFormatting>
  <conditionalFormatting sqref="Q80">
    <cfRule type="expression" dxfId="1370" priority="2006" stopIfTrue="1">
      <formula>P80="Podst?"</formula>
    </cfRule>
  </conditionalFormatting>
  <conditionalFormatting sqref="S80">
    <cfRule type="expression" dxfId="1369" priority="2007" stopIfTrue="1">
      <formula>P80="Inne?"</formula>
    </cfRule>
  </conditionalFormatting>
  <conditionalFormatting sqref="Q80">
    <cfRule type="expression" dxfId="1368" priority="2008" stopIfTrue="1">
      <formula>P80="Podst?"</formula>
    </cfRule>
  </conditionalFormatting>
  <conditionalFormatting sqref="R80">
    <cfRule type="expression" dxfId="1367" priority="2009" stopIfTrue="1">
      <formula>P80="Kier?"</formula>
    </cfRule>
  </conditionalFormatting>
  <conditionalFormatting sqref="R80">
    <cfRule type="expression" dxfId="1366" priority="2010" stopIfTrue="1">
      <formula>P80="Kier?"</formula>
    </cfRule>
  </conditionalFormatting>
  <conditionalFormatting sqref="S80">
    <cfRule type="expression" dxfId="1365" priority="2011" stopIfTrue="1">
      <formula>P80="Inne?"</formula>
    </cfRule>
  </conditionalFormatting>
  <conditionalFormatting sqref="R80">
    <cfRule type="expression" dxfId="1364" priority="2012" stopIfTrue="1">
      <formula>P80="Kier?"</formula>
    </cfRule>
  </conditionalFormatting>
  <conditionalFormatting sqref="Q80">
    <cfRule type="expression" dxfId="1363" priority="2013" stopIfTrue="1">
      <formula>P80="Podst?"</formula>
    </cfRule>
  </conditionalFormatting>
  <conditionalFormatting sqref="S80">
    <cfRule type="expression" dxfId="1362" priority="2014" stopIfTrue="1">
      <formula>P80="Inne?"</formula>
    </cfRule>
  </conditionalFormatting>
  <conditionalFormatting sqref="R80">
    <cfRule type="expression" dxfId="1361" priority="2015" stopIfTrue="1">
      <formula>P80="Kier?"</formula>
    </cfRule>
  </conditionalFormatting>
  <conditionalFormatting sqref="Q80">
    <cfRule type="expression" dxfId="1360" priority="2016" stopIfTrue="1">
      <formula>P80="Podst?"</formula>
    </cfRule>
  </conditionalFormatting>
  <conditionalFormatting sqref="S80">
    <cfRule type="expression" dxfId="1359" priority="2017" stopIfTrue="1">
      <formula>P80="Inne?"</formula>
    </cfRule>
  </conditionalFormatting>
  <conditionalFormatting sqref="Q80">
    <cfRule type="expression" dxfId="1358" priority="2018" stopIfTrue="1">
      <formula>P80="Podst?"</formula>
    </cfRule>
  </conditionalFormatting>
  <conditionalFormatting sqref="R80">
    <cfRule type="expression" dxfId="1357" priority="2019" stopIfTrue="1">
      <formula>P80="Kier?"</formula>
    </cfRule>
  </conditionalFormatting>
  <conditionalFormatting sqref="R80">
    <cfRule type="expression" dxfId="1356" priority="2020" stopIfTrue="1">
      <formula>P80="Kier?"</formula>
    </cfRule>
  </conditionalFormatting>
  <conditionalFormatting sqref="S80">
    <cfRule type="expression" dxfId="1355" priority="2021" stopIfTrue="1">
      <formula>P80="Inne?"</formula>
    </cfRule>
  </conditionalFormatting>
  <conditionalFormatting sqref="R80">
    <cfRule type="expression" dxfId="1354" priority="2022" stopIfTrue="1">
      <formula>P80="Kier?"</formula>
    </cfRule>
  </conditionalFormatting>
  <conditionalFormatting sqref="Q80">
    <cfRule type="expression" dxfId="1353" priority="2023" stopIfTrue="1">
      <formula>P80="Podst?"</formula>
    </cfRule>
  </conditionalFormatting>
  <conditionalFormatting sqref="S80">
    <cfRule type="expression" dxfId="1352" priority="2024" stopIfTrue="1">
      <formula>P80="Inne?"</formula>
    </cfRule>
  </conditionalFormatting>
  <conditionalFormatting sqref="R80">
    <cfRule type="expression" dxfId="1351" priority="2025" stopIfTrue="1">
      <formula>P80="Kier?"</formula>
    </cfRule>
  </conditionalFormatting>
  <conditionalFormatting sqref="Q80">
    <cfRule type="expression" dxfId="1350" priority="2026" stopIfTrue="1">
      <formula>P80="Podst?"</formula>
    </cfRule>
  </conditionalFormatting>
  <conditionalFormatting sqref="Q80">
    <cfRule type="expression" dxfId="1349" priority="2027" stopIfTrue="1">
      <formula>P60="Podst?"</formula>
    </cfRule>
  </conditionalFormatting>
  <conditionalFormatting sqref="R80">
    <cfRule type="expression" dxfId="1348" priority="2028" stopIfTrue="1">
      <formula>P60="Kier?"</formula>
    </cfRule>
  </conditionalFormatting>
  <conditionalFormatting sqref="S80">
    <cfRule type="expression" dxfId="1347" priority="2029" stopIfTrue="1">
      <formula>P60="Inne?"</formula>
    </cfRule>
  </conditionalFormatting>
  <conditionalFormatting sqref="S80">
    <cfRule type="expression" dxfId="1346" priority="2030" stopIfTrue="1">
      <formula>P80="Inne?"</formula>
    </cfRule>
  </conditionalFormatting>
  <conditionalFormatting sqref="R80">
    <cfRule type="expression" dxfId="1345" priority="2031" stopIfTrue="1">
      <formula>P80="Kier?"</formula>
    </cfRule>
  </conditionalFormatting>
  <conditionalFormatting sqref="Q80">
    <cfRule type="expression" dxfId="1344" priority="2032" stopIfTrue="1">
      <formula>P80="Podst?"</formula>
    </cfRule>
  </conditionalFormatting>
  <conditionalFormatting sqref="S80">
    <cfRule type="expression" dxfId="1343" priority="2033" stopIfTrue="1">
      <formula>P80="Inne?"</formula>
    </cfRule>
  </conditionalFormatting>
  <conditionalFormatting sqref="R80">
    <cfRule type="expression" dxfId="1342" priority="2034" stopIfTrue="1">
      <formula>P80="Kier?"</formula>
    </cfRule>
  </conditionalFormatting>
  <conditionalFormatting sqref="Q80">
    <cfRule type="expression" dxfId="1341" priority="2035" stopIfTrue="1">
      <formula>P80="Podst?"</formula>
    </cfRule>
  </conditionalFormatting>
  <conditionalFormatting sqref="S80">
    <cfRule type="expression" dxfId="1340" priority="2036" stopIfTrue="1">
      <formula>P80="Inne?"</formula>
    </cfRule>
  </conditionalFormatting>
  <conditionalFormatting sqref="R80">
    <cfRule type="expression" dxfId="1339" priority="2037" stopIfTrue="1">
      <formula>P80="Kier?"</formula>
    </cfRule>
  </conditionalFormatting>
  <conditionalFormatting sqref="Q80">
    <cfRule type="expression" dxfId="1338" priority="2038" stopIfTrue="1">
      <formula>P80="Podst?"</formula>
    </cfRule>
  </conditionalFormatting>
  <conditionalFormatting sqref="S80">
    <cfRule type="expression" dxfId="1337" priority="2039" stopIfTrue="1">
      <formula>P80="Inne?"</formula>
    </cfRule>
  </conditionalFormatting>
  <conditionalFormatting sqref="R80">
    <cfRule type="expression" dxfId="1336" priority="2040" stopIfTrue="1">
      <formula>P80="Kier?"</formula>
    </cfRule>
  </conditionalFormatting>
  <conditionalFormatting sqref="Q80">
    <cfRule type="expression" dxfId="1335" priority="2041" stopIfTrue="1">
      <formula>P80="Podst?"</formula>
    </cfRule>
  </conditionalFormatting>
  <conditionalFormatting sqref="O80">
    <cfRule type="expression" dxfId="1334" priority="2042" stopIfTrue="1">
      <formula>AND(O80="*",L80="obi")</formula>
    </cfRule>
  </conditionalFormatting>
  <conditionalFormatting sqref="S80">
    <cfRule type="expression" dxfId="1333" priority="2043" stopIfTrue="1">
      <formula>P80="Inne?"</formula>
    </cfRule>
  </conditionalFormatting>
  <conditionalFormatting sqref="R80">
    <cfRule type="expression" dxfId="1332" priority="2044" stopIfTrue="1">
      <formula>P80="Kier?"</formula>
    </cfRule>
  </conditionalFormatting>
  <conditionalFormatting sqref="Q80">
    <cfRule type="expression" dxfId="1331" priority="2045" stopIfTrue="1">
      <formula>P80="Podst?"</formula>
    </cfRule>
  </conditionalFormatting>
  <conditionalFormatting sqref="S80">
    <cfRule type="expression" dxfId="1330" priority="2046" stopIfTrue="1">
      <formula>P80="Inne?"</formula>
    </cfRule>
  </conditionalFormatting>
  <conditionalFormatting sqref="R80">
    <cfRule type="expression" dxfId="1329" priority="2047" stopIfTrue="1">
      <formula>P80="Kier?"</formula>
    </cfRule>
  </conditionalFormatting>
  <conditionalFormatting sqref="Q80">
    <cfRule type="expression" dxfId="1328" priority="2048" stopIfTrue="1">
      <formula>P80="Podst?"</formula>
    </cfRule>
  </conditionalFormatting>
  <conditionalFormatting sqref="S81">
    <cfRule type="expression" dxfId="1327" priority="2049" stopIfTrue="1">
      <formula>P81="Inne?"</formula>
    </cfRule>
  </conditionalFormatting>
  <conditionalFormatting sqref="R81">
    <cfRule type="expression" dxfId="1326" priority="2050" stopIfTrue="1">
      <formula>P81="Kier?"</formula>
    </cfRule>
  </conditionalFormatting>
  <conditionalFormatting sqref="Q81">
    <cfRule type="expression" dxfId="1325" priority="2051" stopIfTrue="1">
      <formula>P81="Podst?"</formula>
    </cfRule>
  </conditionalFormatting>
  <conditionalFormatting sqref="S81">
    <cfRule type="expression" dxfId="1324" priority="2052" stopIfTrue="1">
      <formula>P81="Inne?"</formula>
    </cfRule>
  </conditionalFormatting>
  <conditionalFormatting sqref="R81">
    <cfRule type="expression" dxfId="1323" priority="2053" stopIfTrue="1">
      <formula>P81="Kier?"</formula>
    </cfRule>
  </conditionalFormatting>
  <conditionalFormatting sqref="Q81">
    <cfRule type="expression" dxfId="1322" priority="2054" stopIfTrue="1">
      <formula>P81="Podst?"</formula>
    </cfRule>
  </conditionalFormatting>
  <conditionalFormatting sqref="S81">
    <cfRule type="expression" dxfId="1321" priority="2055" stopIfTrue="1">
      <formula>P81="Inne?"</formula>
    </cfRule>
  </conditionalFormatting>
  <conditionalFormatting sqref="R81">
    <cfRule type="expression" dxfId="1320" priority="2056" stopIfTrue="1">
      <formula>P81="Kier?"</formula>
    </cfRule>
  </conditionalFormatting>
  <conditionalFormatting sqref="Q81">
    <cfRule type="expression" dxfId="1319" priority="2057" stopIfTrue="1">
      <formula>P81="Podst?"</formula>
    </cfRule>
  </conditionalFormatting>
  <conditionalFormatting sqref="R81">
    <cfRule type="expression" dxfId="1318" priority="2058" stopIfTrue="1">
      <formula>P81="Kier?"</formula>
    </cfRule>
  </conditionalFormatting>
  <conditionalFormatting sqref="Q81">
    <cfRule type="expression" dxfId="1317" priority="2059" stopIfTrue="1">
      <formula>P81="Podst?"</formula>
    </cfRule>
  </conditionalFormatting>
  <conditionalFormatting sqref="S81">
    <cfRule type="expression" dxfId="1316" priority="2060" stopIfTrue="1">
      <formula>P81="Inne?"</formula>
    </cfRule>
  </conditionalFormatting>
  <conditionalFormatting sqref="S81">
    <cfRule type="expression" dxfId="1315" priority="2061" stopIfTrue="1">
      <formula>P81="Inne?"</formula>
    </cfRule>
  </conditionalFormatting>
  <conditionalFormatting sqref="S81">
    <cfRule type="expression" dxfId="1314" priority="2062" stopIfTrue="1">
      <formula>P81="Inne?"</formula>
    </cfRule>
  </conditionalFormatting>
  <conditionalFormatting sqref="R81">
    <cfRule type="expression" dxfId="1313" priority="2063" stopIfTrue="1">
      <formula>P81="Kier?"</formula>
    </cfRule>
  </conditionalFormatting>
  <conditionalFormatting sqref="Q81">
    <cfRule type="expression" dxfId="1312" priority="2064" stopIfTrue="1">
      <formula>P81="Podst?"</formula>
    </cfRule>
  </conditionalFormatting>
  <conditionalFormatting sqref="Q81">
    <cfRule type="expression" dxfId="1311" priority="2065" stopIfTrue="1">
      <formula>P81="Podst?"</formula>
    </cfRule>
  </conditionalFormatting>
  <conditionalFormatting sqref="S81">
    <cfRule type="expression" dxfId="1310" priority="2066" stopIfTrue="1">
      <formula>P81="Inne?"</formula>
    </cfRule>
  </conditionalFormatting>
  <conditionalFormatting sqref="R81">
    <cfRule type="expression" dxfId="1309" priority="2067" stopIfTrue="1">
      <formula>P81="Kier?"</formula>
    </cfRule>
  </conditionalFormatting>
  <conditionalFormatting sqref="Q81">
    <cfRule type="expression" dxfId="1308" priority="2068" stopIfTrue="1">
      <formula>P81="Podst?"</formula>
    </cfRule>
  </conditionalFormatting>
  <conditionalFormatting sqref="S81">
    <cfRule type="expression" dxfId="1307" priority="2069" stopIfTrue="1">
      <formula>P81="Inne?"</formula>
    </cfRule>
  </conditionalFormatting>
  <conditionalFormatting sqref="R81">
    <cfRule type="expression" dxfId="1306" priority="2070" stopIfTrue="1">
      <formula>P81="Kier?"</formula>
    </cfRule>
  </conditionalFormatting>
  <conditionalFormatting sqref="Q81">
    <cfRule type="expression" dxfId="1305" priority="2071" stopIfTrue="1">
      <formula>P81="Podst?"</formula>
    </cfRule>
  </conditionalFormatting>
  <conditionalFormatting sqref="S81">
    <cfRule type="expression" dxfId="1304" priority="2072" stopIfTrue="1">
      <formula>P81="Inne?"</formula>
    </cfRule>
  </conditionalFormatting>
  <conditionalFormatting sqref="R81">
    <cfRule type="expression" dxfId="1303" priority="2073" stopIfTrue="1">
      <formula>P81="Kier?"</formula>
    </cfRule>
  </conditionalFormatting>
  <conditionalFormatting sqref="Q81">
    <cfRule type="expression" dxfId="1302" priority="2074" stopIfTrue="1">
      <formula>P81="Podst?"</formula>
    </cfRule>
  </conditionalFormatting>
  <conditionalFormatting sqref="S81">
    <cfRule type="expression" dxfId="1301" priority="2075" stopIfTrue="1">
      <formula>P81="Inne?"</formula>
    </cfRule>
  </conditionalFormatting>
  <conditionalFormatting sqref="S81">
    <cfRule type="expression" dxfId="1300" priority="2076" stopIfTrue="1">
      <formula>P81="Inne?"</formula>
    </cfRule>
  </conditionalFormatting>
  <conditionalFormatting sqref="R81">
    <cfRule type="expression" dxfId="1299" priority="2077" stopIfTrue="1">
      <formula>P81="Kier?"</formula>
    </cfRule>
  </conditionalFormatting>
  <conditionalFormatting sqref="Q81">
    <cfRule type="expression" dxfId="1298" priority="2078" stopIfTrue="1">
      <formula>P81="Podst?"</formula>
    </cfRule>
  </conditionalFormatting>
  <conditionalFormatting sqref="S81">
    <cfRule type="expression" dxfId="1297" priority="2079" stopIfTrue="1">
      <formula>P81="Inne?"</formula>
    </cfRule>
  </conditionalFormatting>
  <conditionalFormatting sqref="R81">
    <cfRule type="expression" dxfId="1296" priority="2080" stopIfTrue="1">
      <formula>P81="Kier?"</formula>
    </cfRule>
  </conditionalFormatting>
  <conditionalFormatting sqref="Q81">
    <cfRule type="expression" dxfId="1295" priority="2081" stopIfTrue="1">
      <formula>P81="Podst?"</formula>
    </cfRule>
  </conditionalFormatting>
  <conditionalFormatting sqref="S81">
    <cfRule type="expression" dxfId="1294" priority="2082" stopIfTrue="1">
      <formula>P81="Inne?"</formula>
    </cfRule>
  </conditionalFormatting>
  <conditionalFormatting sqref="R81">
    <cfRule type="expression" dxfId="1293" priority="2083" stopIfTrue="1">
      <formula>P81="Kier?"</formula>
    </cfRule>
  </conditionalFormatting>
  <conditionalFormatting sqref="Q81">
    <cfRule type="expression" dxfId="1292" priority="2084" stopIfTrue="1">
      <formula>P81="Podst?"</formula>
    </cfRule>
  </conditionalFormatting>
  <conditionalFormatting sqref="S81">
    <cfRule type="expression" dxfId="1291" priority="2085" stopIfTrue="1">
      <formula>P81="Inne?"</formula>
    </cfRule>
  </conditionalFormatting>
  <conditionalFormatting sqref="R81">
    <cfRule type="expression" dxfId="1290" priority="2086" stopIfTrue="1">
      <formula>P81="Kier?"</formula>
    </cfRule>
  </conditionalFormatting>
  <conditionalFormatting sqref="Q81">
    <cfRule type="expression" dxfId="1289" priority="2087" stopIfTrue="1">
      <formula>P81="Podst?"</formula>
    </cfRule>
  </conditionalFormatting>
  <conditionalFormatting sqref="S81">
    <cfRule type="expression" dxfId="1288" priority="2088" stopIfTrue="1">
      <formula>P81="Inne?"</formula>
    </cfRule>
  </conditionalFormatting>
  <conditionalFormatting sqref="S81">
    <cfRule type="expression" dxfId="1287" priority="2089" stopIfTrue="1">
      <formula>P81="Inne?"</formula>
    </cfRule>
  </conditionalFormatting>
  <conditionalFormatting sqref="R81">
    <cfRule type="expression" dxfId="1286" priority="2090" stopIfTrue="1">
      <formula>P81="Kier?"</formula>
    </cfRule>
  </conditionalFormatting>
  <conditionalFormatting sqref="Q81">
    <cfRule type="expression" dxfId="1285" priority="2091" stopIfTrue="1">
      <formula>P81="Podst?"</formula>
    </cfRule>
  </conditionalFormatting>
  <conditionalFormatting sqref="S81">
    <cfRule type="expression" dxfId="1284" priority="2092" stopIfTrue="1">
      <formula>P81="Inne?"</formula>
    </cfRule>
  </conditionalFormatting>
  <conditionalFormatting sqref="R81">
    <cfRule type="expression" dxfId="1283" priority="2093" stopIfTrue="1">
      <formula>P81="Kier?"</formula>
    </cfRule>
  </conditionalFormatting>
  <conditionalFormatting sqref="Q81">
    <cfRule type="expression" dxfId="1282" priority="2094" stopIfTrue="1">
      <formula>P81="Podst?"</formula>
    </cfRule>
  </conditionalFormatting>
  <conditionalFormatting sqref="S81">
    <cfRule type="expression" dxfId="1281" priority="2095" stopIfTrue="1">
      <formula>P81="Inne?"</formula>
    </cfRule>
  </conditionalFormatting>
  <conditionalFormatting sqref="R81">
    <cfRule type="expression" dxfId="1280" priority="2096" stopIfTrue="1">
      <formula>P81="Kier?"</formula>
    </cfRule>
  </conditionalFormatting>
  <conditionalFormatting sqref="Q81">
    <cfRule type="expression" dxfId="1279" priority="2097" stopIfTrue="1">
      <formula>P81="Podst?"</formula>
    </cfRule>
  </conditionalFormatting>
  <conditionalFormatting sqref="S81">
    <cfRule type="expression" dxfId="1278" priority="2098" stopIfTrue="1">
      <formula>P81="Inne?"</formula>
    </cfRule>
  </conditionalFormatting>
  <conditionalFormatting sqref="R81">
    <cfRule type="expression" dxfId="1277" priority="2099" stopIfTrue="1">
      <formula>P81="Kier?"</formula>
    </cfRule>
  </conditionalFormatting>
  <conditionalFormatting sqref="Q81">
    <cfRule type="expression" dxfId="1276" priority="2100" stopIfTrue="1">
      <formula>P81="Podst?"</formula>
    </cfRule>
  </conditionalFormatting>
  <conditionalFormatting sqref="O81">
    <cfRule type="expression" dxfId="1275" priority="2101" stopIfTrue="1">
      <formula>AND(O81="*",L81="obi")</formula>
    </cfRule>
  </conditionalFormatting>
  <conditionalFormatting sqref="S81">
    <cfRule type="expression" dxfId="1274" priority="2102" stopIfTrue="1">
      <formula>P81="Inne?"</formula>
    </cfRule>
  </conditionalFormatting>
  <conditionalFormatting sqref="R81">
    <cfRule type="expression" dxfId="1273" priority="2103" stopIfTrue="1">
      <formula>P81="Kier?"</formula>
    </cfRule>
  </conditionalFormatting>
  <conditionalFormatting sqref="Q81">
    <cfRule type="expression" dxfId="1272" priority="2104" stopIfTrue="1">
      <formula>P81="Podst?"</formula>
    </cfRule>
  </conditionalFormatting>
  <conditionalFormatting sqref="S81">
    <cfRule type="expression" dxfId="1271" priority="2105" stopIfTrue="1">
      <formula>P81="Inne?"</formula>
    </cfRule>
  </conditionalFormatting>
  <conditionalFormatting sqref="R81">
    <cfRule type="expression" dxfId="1270" priority="2106" stopIfTrue="1">
      <formula>P81="Kier?"</formula>
    </cfRule>
  </conditionalFormatting>
  <conditionalFormatting sqref="Q81">
    <cfRule type="expression" dxfId="1269" priority="2107" stopIfTrue="1">
      <formula>P81="Podst?"</formula>
    </cfRule>
  </conditionalFormatting>
  <conditionalFormatting sqref="Q81">
    <cfRule type="expression" dxfId="1268" priority="2108" stopIfTrue="1">
      <formula>P81="Podst?"</formula>
    </cfRule>
  </conditionalFormatting>
  <conditionalFormatting sqref="R81">
    <cfRule type="expression" dxfId="1267" priority="2109" stopIfTrue="1">
      <formula>P81="Kier?"</formula>
    </cfRule>
  </conditionalFormatting>
  <conditionalFormatting sqref="S81">
    <cfRule type="expression" dxfId="1266" priority="2110" stopIfTrue="1">
      <formula>P81="Inne?"</formula>
    </cfRule>
  </conditionalFormatting>
  <conditionalFormatting sqref="S81">
    <cfRule type="expression" dxfId="1265" priority="2111" stopIfTrue="1">
      <formula>P81="Inne?"</formula>
    </cfRule>
  </conditionalFormatting>
  <conditionalFormatting sqref="R81">
    <cfRule type="expression" dxfId="1264" priority="2112" stopIfTrue="1">
      <formula>P81="Kier?"</formula>
    </cfRule>
  </conditionalFormatting>
  <conditionalFormatting sqref="S81">
    <cfRule type="expression" dxfId="1263" priority="2113" stopIfTrue="1">
      <formula>P81="Inne?"</formula>
    </cfRule>
  </conditionalFormatting>
  <conditionalFormatting sqref="R81">
    <cfRule type="expression" dxfId="1262" priority="2114" stopIfTrue="1">
      <formula>P81="Kier?"</formula>
    </cfRule>
  </conditionalFormatting>
  <conditionalFormatting sqref="Q81">
    <cfRule type="expression" dxfId="1261" priority="2115" stopIfTrue="1">
      <formula>P81="Podst?"</formula>
    </cfRule>
  </conditionalFormatting>
  <conditionalFormatting sqref="O81">
    <cfRule type="expression" dxfId="1260" priority="2116" stopIfTrue="1">
      <formula>AND(O81="*",L81="obi")</formula>
    </cfRule>
  </conditionalFormatting>
  <conditionalFormatting sqref="R81">
    <cfRule type="expression" dxfId="1259" priority="2117" stopIfTrue="1">
      <formula>P81="Kier?"</formula>
    </cfRule>
  </conditionalFormatting>
  <conditionalFormatting sqref="S81">
    <cfRule type="expression" dxfId="1258" priority="2118" stopIfTrue="1">
      <formula>P81="Inne?"</formula>
    </cfRule>
  </conditionalFormatting>
  <conditionalFormatting sqref="Q81">
    <cfRule type="expression" dxfId="1257" priority="2119" stopIfTrue="1">
      <formula>P81="Podst?"</formula>
    </cfRule>
  </conditionalFormatting>
  <conditionalFormatting sqref="S81">
    <cfRule type="expression" dxfId="1256" priority="2120" stopIfTrue="1">
      <formula>P81="Inne?"</formula>
    </cfRule>
  </conditionalFormatting>
  <conditionalFormatting sqref="R81">
    <cfRule type="expression" dxfId="1255" priority="2121" stopIfTrue="1">
      <formula>P81="Kier?"</formula>
    </cfRule>
  </conditionalFormatting>
  <conditionalFormatting sqref="Q81">
    <cfRule type="expression" dxfId="1254" priority="2122" stopIfTrue="1">
      <formula>P81="Podst?"</formula>
    </cfRule>
  </conditionalFormatting>
  <conditionalFormatting sqref="S81">
    <cfRule type="expression" dxfId="1253" priority="2123" stopIfTrue="1">
      <formula>P81="Inne?"</formula>
    </cfRule>
  </conditionalFormatting>
  <conditionalFormatting sqref="R81">
    <cfRule type="expression" dxfId="1252" priority="2124" stopIfTrue="1">
      <formula>P81="Kier?"</formula>
    </cfRule>
  </conditionalFormatting>
  <conditionalFormatting sqref="Q81">
    <cfRule type="expression" dxfId="1251" priority="2125" stopIfTrue="1">
      <formula>P81="Podst?"</formula>
    </cfRule>
  </conditionalFormatting>
  <conditionalFormatting sqref="S81">
    <cfRule type="expression" dxfId="1250" priority="2126" stopIfTrue="1">
      <formula>P81="Inne?"</formula>
    </cfRule>
  </conditionalFormatting>
  <conditionalFormatting sqref="R81">
    <cfRule type="expression" dxfId="1249" priority="2127" stopIfTrue="1">
      <formula>P81="Kier?"</formula>
    </cfRule>
  </conditionalFormatting>
  <conditionalFormatting sqref="Q81">
    <cfRule type="expression" dxfId="1248" priority="2128" stopIfTrue="1">
      <formula>P81="Podst?"</formula>
    </cfRule>
  </conditionalFormatting>
  <conditionalFormatting sqref="O81">
    <cfRule type="expression" dxfId="1247" priority="2129" stopIfTrue="1">
      <formula>AND(O81="*",L81="obi")</formula>
    </cfRule>
  </conditionalFormatting>
  <conditionalFormatting sqref="R81">
    <cfRule type="expression" dxfId="1246" priority="2130" stopIfTrue="1">
      <formula>P81="Kier?"</formula>
    </cfRule>
  </conditionalFormatting>
  <conditionalFormatting sqref="Q81">
    <cfRule type="expression" dxfId="1245" priority="2131" stopIfTrue="1">
      <formula>P81="Podst?"</formula>
    </cfRule>
  </conditionalFormatting>
  <conditionalFormatting sqref="R81">
    <cfRule type="expression" dxfId="1244" priority="2132" stopIfTrue="1">
      <formula>P81="Kier?"</formula>
    </cfRule>
  </conditionalFormatting>
  <conditionalFormatting sqref="Q81">
    <cfRule type="expression" dxfId="1243" priority="2133" stopIfTrue="1">
      <formula>P81="Podst?"</formula>
    </cfRule>
  </conditionalFormatting>
  <conditionalFormatting sqref="S81">
    <cfRule type="expression" dxfId="1242" priority="2134" stopIfTrue="1">
      <formula>Q81="Kier?"</formula>
    </cfRule>
  </conditionalFormatting>
  <conditionalFormatting sqref="S81">
    <cfRule type="expression" dxfId="1241" priority="2135" stopIfTrue="1">
      <formula>Q81="Kier?"</formula>
    </cfRule>
  </conditionalFormatting>
  <conditionalFormatting sqref="S81">
    <cfRule type="expression" dxfId="1240" priority="2136" stopIfTrue="1">
      <formula>Q81="Kier?"</formula>
    </cfRule>
  </conditionalFormatting>
  <conditionalFormatting sqref="S81">
    <cfRule type="expression" dxfId="1239" priority="2137" stopIfTrue="1">
      <formula>P81="Inne?"</formula>
    </cfRule>
  </conditionalFormatting>
  <conditionalFormatting sqref="R81">
    <cfRule type="expression" dxfId="1238" priority="2138" stopIfTrue="1">
      <formula>P81="Kier?"</formula>
    </cfRule>
  </conditionalFormatting>
  <conditionalFormatting sqref="Q81">
    <cfRule type="expression" dxfId="1237" priority="2139" stopIfTrue="1">
      <formula>P81="Podst?"</formula>
    </cfRule>
  </conditionalFormatting>
  <conditionalFormatting sqref="O81">
    <cfRule type="expression" dxfId="1236" priority="2140" stopIfTrue="1">
      <formula>AND(O81="*",L81="obi")</formula>
    </cfRule>
  </conditionalFormatting>
  <conditionalFormatting sqref="S81">
    <cfRule type="expression" dxfId="1235" priority="2141" stopIfTrue="1">
      <formula>P81="Inne?"</formula>
    </cfRule>
  </conditionalFormatting>
  <conditionalFormatting sqref="R81">
    <cfRule type="expression" dxfId="1234" priority="2142" stopIfTrue="1">
      <formula>P81="Kier?"</formula>
    </cfRule>
  </conditionalFormatting>
  <conditionalFormatting sqref="Q81">
    <cfRule type="expression" dxfId="1233" priority="2143" stopIfTrue="1">
      <formula>P81="Podst?"</formula>
    </cfRule>
  </conditionalFormatting>
  <conditionalFormatting sqref="R81">
    <cfRule type="expression" dxfId="1232" priority="2144" stopIfTrue="1">
      <formula>P81="Kier?"</formula>
    </cfRule>
  </conditionalFormatting>
  <conditionalFormatting sqref="Q81">
    <cfRule type="expression" dxfId="1231" priority="2145" stopIfTrue="1">
      <formula>P81="Podst?"</formula>
    </cfRule>
  </conditionalFormatting>
  <conditionalFormatting sqref="S81">
    <cfRule type="expression" dxfId="1230" priority="2146" stopIfTrue="1">
      <formula>P81="Inne?"</formula>
    </cfRule>
  </conditionalFormatting>
  <conditionalFormatting sqref="Q81">
    <cfRule type="expression" dxfId="1229" priority="2147" stopIfTrue="1">
      <formula>P81="Podst?"</formula>
    </cfRule>
  </conditionalFormatting>
  <conditionalFormatting sqref="R81">
    <cfRule type="expression" dxfId="1228" priority="2148" stopIfTrue="1">
      <formula>P81="Kier?"</formula>
    </cfRule>
  </conditionalFormatting>
  <conditionalFormatting sqref="R81">
    <cfRule type="expression" dxfId="1227" priority="2149" stopIfTrue="1">
      <formula>P81="Kier?"</formula>
    </cfRule>
  </conditionalFormatting>
  <conditionalFormatting sqref="S81">
    <cfRule type="expression" dxfId="1226" priority="2150" stopIfTrue="1">
      <formula>P81="Inne?"</formula>
    </cfRule>
  </conditionalFormatting>
  <conditionalFormatting sqref="R81">
    <cfRule type="expression" dxfId="1225" priority="2151" stopIfTrue="1">
      <formula>P81="Kier?"</formula>
    </cfRule>
  </conditionalFormatting>
  <conditionalFormatting sqref="Q81">
    <cfRule type="expression" dxfId="1224" priority="2152" stopIfTrue="1">
      <formula>P81="Podst?"</formula>
    </cfRule>
  </conditionalFormatting>
  <conditionalFormatting sqref="S81">
    <cfRule type="expression" dxfId="1223" priority="2153" stopIfTrue="1">
      <formula>P81="Inne?"</formula>
    </cfRule>
  </conditionalFormatting>
  <conditionalFormatting sqref="R81">
    <cfRule type="expression" dxfId="1222" priority="2154" stopIfTrue="1">
      <formula>P81="Kier?"</formula>
    </cfRule>
  </conditionalFormatting>
  <conditionalFormatting sqref="Q81">
    <cfRule type="expression" dxfId="1221" priority="2155" stopIfTrue="1">
      <formula>P81="Podst?"</formula>
    </cfRule>
  </conditionalFormatting>
  <conditionalFormatting sqref="S81">
    <cfRule type="expression" dxfId="1220" priority="2156" stopIfTrue="1">
      <formula>P81="Inne?"</formula>
    </cfRule>
  </conditionalFormatting>
  <conditionalFormatting sqref="Q81">
    <cfRule type="expression" dxfId="1219" priority="2157" stopIfTrue="1">
      <formula>P81="Podst?"</formula>
    </cfRule>
  </conditionalFormatting>
  <conditionalFormatting sqref="R81">
    <cfRule type="expression" dxfId="1218" priority="2158" stopIfTrue="1">
      <formula>P81="Kier?"</formula>
    </cfRule>
  </conditionalFormatting>
  <conditionalFormatting sqref="R81">
    <cfRule type="expression" dxfId="1217" priority="2159" stopIfTrue="1">
      <formula>P81="Kier?"</formula>
    </cfRule>
  </conditionalFormatting>
  <conditionalFormatting sqref="S81">
    <cfRule type="expression" dxfId="1216" priority="2160" stopIfTrue="1">
      <formula>P81="Inne?"</formula>
    </cfRule>
  </conditionalFormatting>
  <conditionalFormatting sqref="R81">
    <cfRule type="expression" dxfId="1215" priority="2161" stopIfTrue="1">
      <formula>P81="Kier?"</formula>
    </cfRule>
  </conditionalFormatting>
  <conditionalFormatting sqref="Q81">
    <cfRule type="expression" dxfId="1214" priority="2162" stopIfTrue="1">
      <formula>P81="Podst?"</formula>
    </cfRule>
  </conditionalFormatting>
  <conditionalFormatting sqref="S81">
    <cfRule type="expression" dxfId="1213" priority="2163" stopIfTrue="1">
      <formula>P81="Inne?"</formula>
    </cfRule>
  </conditionalFormatting>
  <conditionalFormatting sqref="R81">
    <cfRule type="expression" dxfId="1212" priority="2164" stopIfTrue="1">
      <formula>P81="Kier?"</formula>
    </cfRule>
  </conditionalFormatting>
  <conditionalFormatting sqref="Q81">
    <cfRule type="expression" dxfId="1211" priority="2165" stopIfTrue="1">
      <formula>P81="Podst?"</formula>
    </cfRule>
  </conditionalFormatting>
  <conditionalFormatting sqref="S81">
    <cfRule type="expression" dxfId="1210" priority="2166" stopIfTrue="1">
      <formula>P81="Inne?"</formula>
    </cfRule>
  </conditionalFormatting>
  <conditionalFormatting sqref="R81">
    <cfRule type="expression" dxfId="1209" priority="2167" stopIfTrue="1">
      <formula>P81="Kier?"</formula>
    </cfRule>
  </conditionalFormatting>
  <conditionalFormatting sqref="Q81">
    <cfRule type="expression" dxfId="1208" priority="2168" stopIfTrue="1">
      <formula>P81="Podst?"</formula>
    </cfRule>
  </conditionalFormatting>
  <conditionalFormatting sqref="S81">
    <cfRule type="expression" dxfId="1207" priority="2169" stopIfTrue="1">
      <formula>P81="Inne?"</formula>
    </cfRule>
  </conditionalFormatting>
  <conditionalFormatting sqref="R81">
    <cfRule type="expression" dxfId="1206" priority="2170" stopIfTrue="1">
      <formula>P81="Kier?"</formula>
    </cfRule>
  </conditionalFormatting>
  <conditionalFormatting sqref="Q81">
    <cfRule type="expression" dxfId="1205" priority="2171" stopIfTrue="1">
      <formula>P81="Podst?"</formula>
    </cfRule>
  </conditionalFormatting>
  <conditionalFormatting sqref="S81">
    <cfRule type="expression" dxfId="1204" priority="2172" stopIfTrue="1">
      <formula>P81="Inne?"</formula>
    </cfRule>
  </conditionalFormatting>
  <conditionalFormatting sqref="R81">
    <cfRule type="expression" dxfId="1203" priority="2173" stopIfTrue="1">
      <formula>P81="Kier?"</formula>
    </cfRule>
  </conditionalFormatting>
  <conditionalFormatting sqref="Q81">
    <cfRule type="expression" dxfId="1202" priority="2174" stopIfTrue="1">
      <formula>P81="Podst?"</formula>
    </cfRule>
  </conditionalFormatting>
  <conditionalFormatting sqref="S81">
    <cfRule type="expression" dxfId="1201" priority="2175" stopIfTrue="1">
      <formula>P81="Inne?"</formula>
    </cfRule>
  </conditionalFormatting>
  <conditionalFormatting sqref="R81">
    <cfRule type="expression" dxfId="1200" priority="2176" stopIfTrue="1">
      <formula>P81="Kier?"</formula>
    </cfRule>
  </conditionalFormatting>
  <conditionalFormatting sqref="Q81">
    <cfRule type="expression" dxfId="1199" priority="2177" stopIfTrue="1">
      <formula>P81="Podst?"</formula>
    </cfRule>
  </conditionalFormatting>
  <conditionalFormatting sqref="O81">
    <cfRule type="expression" dxfId="1198" priority="2178" stopIfTrue="1">
      <formula>AND(O81="*",L81="obi")</formula>
    </cfRule>
  </conditionalFormatting>
  <conditionalFormatting sqref="S81">
    <cfRule type="expression" dxfId="1197" priority="2179" stopIfTrue="1">
      <formula>P81="Inne?"</formula>
    </cfRule>
  </conditionalFormatting>
  <conditionalFormatting sqref="R81">
    <cfRule type="expression" dxfId="1196" priority="2180" stopIfTrue="1">
      <formula>P81="Kier?"</formula>
    </cfRule>
  </conditionalFormatting>
  <conditionalFormatting sqref="Q81">
    <cfRule type="expression" dxfId="1195" priority="2181" stopIfTrue="1">
      <formula>P81="Podst?"</formula>
    </cfRule>
  </conditionalFormatting>
  <conditionalFormatting sqref="S81">
    <cfRule type="expression" dxfId="1194" priority="2182" stopIfTrue="1">
      <formula>P81="Inne?"</formula>
    </cfRule>
  </conditionalFormatting>
  <conditionalFormatting sqref="R81">
    <cfRule type="expression" dxfId="1193" priority="2183" stopIfTrue="1">
      <formula>P81="Kier?"</formula>
    </cfRule>
  </conditionalFormatting>
  <conditionalFormatting sqref="Q81">
    <cfRule type="expression" dxfId="1192" priority="2184" stopIfTrue="1">
      <formula>P81="Podst?"</formula>
    </cfRule>
  </conditionalFormatting>
  <conditionalFormatting sqref="S92">
    <cfRule type="expression" dxfId="1191" priority="2185" stopIfTrue="1">
      <formula>P92="Inne?"</formula>
    </cfRule>
  </conditionalFormatting>
  <conditionalFormatting sqref="R92">
    <cfRule type="expression" dxfId="1190" priority="2186" stopIfTrue="1">
      <formula>P92="Kier?"</formula>
    </cfRule>
  </conditionalFormatting>
  <conditionalFormatting sqref="Q92">
    <cfRule type="expression" dxfId="1189" priority="2187" stopIfTrue="1">
      <formula>P92="Podst?"</formula>
    </cfRule>
  </conditionalFormatting>
  <conditionalFormatting sqref="S92">
    <cfRule type="expression" dxfId="1188" priority="2188" stopIfTrue="1">
      <formula>P92="Inne?"</formula>
    </cfRule>
  </conditionalFormatting>
  <conditionalFormatting sqref="R92">
    <cfRule type="expression" dxfId="1187" priority="2189" stopIfTrue="1">
      <formula>P92="Kier?"</formula>
    </cfRule>
  </conditionalFormatting>
  <conditionalFormatting sqref="Q92">
    <cfRule type="expression" dxfId="1186" priority="2190" stopIfTrue="1">
      <formula>P92="Podst?"</formula>
    </cfRule>
  </conditionalFormatting>
  <conditionalFormatting sqref="S92">
    <cfRule type="expression" dxfId="1185" priority="2191" stopIfTrue="1">
      <formula>P92="Inne?"</formula>
    </cfRule>
  </conditionalFormatting>
  <conditionalFormatting sqref="R92">
    <cfRule type="expression" dxfId="1184" priority="2192" stopIfTrue="1">
      <formula>P92="Kier?"</formula>
    </cfRule>
  </conditionalFormatting>
  <conditionalFormatting sqref="Q92">
    <cfRule type="expression" dxfId="1183" priority="2193" stopIfTrue="1">
      <formula>P92="Podst?"</formula>
    </cfRule>
  </conditionalFormatting>
  <conditionalFormatting sqref="S92">
    <cfRule type="expression" dxfId="1182" priority="2194" stopIfTrue="1">
      <formula>P92="Inne?"</formula>
    </cfRule>
  </conditionalFormatting>
  <conditionalFormatting sqref="R92">
    <cfRule type="expression" dxfId="1181" priority="2195" stopIfTrue="1">
      <formula>P92="Kier?"</formula>
    </cfRule>
  </conditionalFormatting>
  <conditionalFormatting sqref="Q92">
    <cfRule type="expression" dxfId="1180" priority="2196" stopIfTrue="1">
      <formula>P92="Podst?"</formula>
    </cfRule>
  </conditionalFormatting>
  <conditionalFormatting sqref="S92">
    <cfRule type="expression" dxfId="1179" priority="2197" stopIfTrue="1">
      <formula>P92="Inne?"</formula>
    </cfRule>
  </conditionalFormatting>
  <conditionalFormatting sqref="R92">
    <cfRule type="expression" dxfId="1178" priority="2198" stopIfTrue="1">
      <formula>P92="Kier?"</formula>
    </cfRule>
  </conditionalFormatting>
  <conditionalFormatting sqref="Q92">
    <cfRule type="expression" dxfId="1177" priority="2199" stopIfTrue="1">
      <formula>P92="Podst?"</formula>
    </cfRule>
  </conditionalFormatting>
  <conditionalFormatting sqref="O92">
    <cfRule type="expression" dxfId="1176" priority="2200" stopIfTrue="1">
      <formula>AND(O92="*",L92="obi")</formula>
    </cfRule>
  </conditionalFormatting>
  <conditionalFormatting sqref="O92">
    <cfRule type="expression" dxfId="1175" priority="2201" stopIfTrue="1">
      <formula>AND(O92="*",L92="obi")</formula>
    </cfRule>
  </conditionalFormatting>
  <conditionalFormatting sqref="S92">
    <cfRule type="expression" dxfId="1174" priority="2202" stopIfTrue="1">
      <formula>P92="Inne?"</formula>
    </cfRule>
  </conditionalFormatting>
  <conditionalFormatting sqref="R92">
    <cfRule type="expression" dxfId="1173" priority="2203" stopIfTrue="1">
      <formula>P92="Kier?"</formula>
    </cfRule>
  </conditionalFormatting>
  <conditionalFormatting sqref="Q92">
    <cfRule type="expression" dxfId="1172" priority="2204" stopIfTrue="1">
      <formula>P92="Podst?"</formula>
    </cfRule>
  </conditionalFormatting>
  <conditionalFormatting sqref="R92">
    <cfRule type="expression" dxfId="1171" priority="2205" stopIfTrue="1">
      <formula>P92="Kier?"</formula>
    </cfRule>
  </conditionalFormatting>
  <conditionalFormatting sqref="Q92">
    <cfRule type="expression" dxfId="1170" priority="2206" stopIfTrue="1">
      <formula>P92="Podst?"</formula>
    </cfRule>
  </conditionalFormatting>
  <conditionalFormatting sqref="R92">
    <cfRule type="expression" dxfId="1169" priority="2207" stopIfTrue="1">
      <formula>P92="Kier?"</formula>
    </cfRule>
  </conditionalFormatting>
  <conditionalFormatting sqref="Q92">
    <cfRule type="expression" dxfId="1168" priority="2208" stopIfTrue="1">
      <formula>P92="Podst?"</formula>
    </cfRule>
  </conditionalFormatting>
  <conditionalFormatting sqref="S92">
    <cfRule type="expression" dxfId="1167" priority="2209" stopIfTrue="1">
      <formula>P92="Inne?"</formula>
    </cfRule>
  </conditionalFormatting>
  <conditionalFormatting sqref="S92">
    <cfRule type="expression" dxfId="1166" priority="2210" stopIfTrue="1">
      <formula>P92="Inne?"</formula>
    </cfRule>
  </conditionalFormatting>
  <conditionalFormatting sqref="S92">
    <cfRule type="expression" dxfId="1165" priority="2211" stopIfTrue="1">
      <formula>P92="Inne?"</formula>
    </cfRule>
  </conditionalFormatting>
  <conditionalFormatting sqref="R92">
    <cfRule type="expression" dxfId="1164" priority="2212" stopIfTrue="1">
      <formula>P92="Kier?"</formula>
    </cfRule>
  </conditionalFormatting>
  <conditionalFormatting sqref="Q92">
    <cfRule type="expression" dxfId="1163" priority="2213" stopIfTrue="1">
      <formula>P92="Podst?"</formula>
    </cfRule>
  </conditionalFormatting>
  <conditionalFormatting sqref="S92">
    <cfRule type="expression" dxfId="1162" priority="2214" stopIfTrue="1">
      <formula>P92="Inne?"</formula>
    </cfRule>
  </conditionalFormatting>
  <conditionalFormatting sqref="R92">
    <cfRule type="expression" dxfId="1161" priority="2215" stopIfTrue="1">
      <formula>P92="Kier?"</formula>
    </cfRule>
  </conditionalFormatting>
  <conditionalFormatting sqref="Q92">
    <cfRule type="expression" dxfId="1160" priority="2216" stopIfTrue="1">
      <formula>P92="Podst?"</formula>
    </cfRule>
  </conditionalFormatting>
  <conditionalFormatting sqref="S92">
    <cfRule type="expression" dxfId="1159" priority="2217" stopIfTrue="1">
      <formula>P92="Inne?"</formula>
    </cfRule>
  </conditionalFormatting>
  <conditionalFormatting sqref="R92">
    <cfRule type="expression" dxfId="1158" priority="2218" stopIfTrue="1">
      <formula>P92="Kier?"</formula>
    </cfRule>
  </conditionalFormatting>
  <conditionalFormatting sqref="Q92">
    <cfRule type="expression" dxfId="1157" priority="2219" stopIfTrue="1">
      <formula>P92="Podst?"</formula>
    </cfRule>
  </conditionalFormatting>
  <conditionalFormatting sqref="S92">
    <cfRule type="expression" dxfId="1156" priority="2220" stopIfTrue="1">
      <formula>P92="Inne?"</formula>
    </cfRule>
  </conditionalFormatting>
  <conditionalFormatting sqref="R92">
    <cfRule type="expression" dxfId="1155" priority="2221" stopIfTrue="1">
      <formula>P92="Kier?"</formula>
    </cfRule>
  </conditionalFormatting>
  <conditionalFormatting sqref="Q92">
    <cfRule type="expression" dxfId="1154" priority="2222" stopIfTrue="1">
      <formula>P92="Podst?"</formula>
    </cfRule>
  </conditionalFormatting>
  <conditionalFormatting sqref="S92">
    <cfRule type="expression" dxfId="1153" priority="2223" stopIfTrue="1">
      <formula>P92="Inne?"</formula>
    </cfRule>
  </conditionalFormatting>
  <conditionalFormatting sqref="R92">
    <cfRule type="expression" dxfId="1152" priority="2224" stopIfTrue="1">
      <formula>P92="Kier?"</formula>
    </cfRule>
  </conditionalFormatting>
  <conditionalFormatting sqref="Q92">
    <cfRule type="expression" dxfId="1151" priority="2225" stopIfTrue="1">
      <formula>P92="Podst?"</formula>
    </cfRule>
  </conditionalFormatting>
  <conditionalFormatting sqref="S92">
    <cfRule type="expression" dxfId="1150" priority="2226" stopIfTrue="1">
      <formula>P92="Inne?"</formula>
    </cfRule>
  </conditionalFormatting>
  <conditionalFormatting sqref="R92">
    <cfRule type="expression" dxfId="1149" priority="2227" stopIfTrue="1">
      <formula>P92="Kier?"</formula>
    </cfRule>
  </conditionalFormatting>
  <conditionalFormatting sqref="Q92">
    <cfRule type="expression" dxfId="1148" priority="2228" stopIfTrue="1">
      <formula>P92="Podst?"</formula>
    </cfRule>
  </conditionalFormatting>
  <conditionalFormatting sqref="S92">
    <cfRule type="expression" dxfId="1147" priority="2229" stopIfTrue="1">
      <formula>P92="Inne?"</formula>
    </cfRule>
  </conditionalFormatting>
  <conditionalFormatting sqref="R92">
    <cfRule type="expression" dxfId="1146" priority="2230" stopIfTrue="1">
      <formula>P92="Kier?"</formula>
    </cfRule>
  </conditionalFormatting>
  <conditionalFormatting sqref="Q92">
    <cfRule type="expression" dxfId="1145" priority="2231" stopIfTrue="1">
      <formula>P92="Podst?"</formula>
    </cfRule>
  </conditionalFormatting>
  <conditionalFormatting sqref="S92">
    <cfRule type="expression" dxfId="1144" priority="2232" stopIfTrue="1">
      <formula>P92="Inne?"</formula>
    </cfRule>
  </conditionalFormatting>
  <conditionalFormatting sqref="R92">
    <cfRule type="expression" dxfId="1143" priority="2233" stopIfTrue="1">
      <formula>P92="Kier?"</formula>
    </cfRule>
  </conditionalFormatting>
  <conditionalFormatting sqref="Q92">
    <cfRule type="expression" dxfId="1142" priority="2234" stopIfTrue="1">
      <formula>P92="Podst?"</formula>
    </cfRule>
  </conditionalFormatting>
  <conditionalFormatting sqref="O92">
    <cfRule type="expression" dxfId="1141" priority="2235" stopIfTrue="1">
      <formula>AND(O92="*",L92="obi")</formula>
    </cfRule>
  </conditionalFormatting>
  <conditionalFormatting sqref="S92">
    <cfRule type="expression" dxfId="1140" priority="2236" stopIfTrue="1">
      <formula>P92="Inne?"</formula>
    </cfRule>
  </conditionalFormatting>
  <conditionalFormatting sqref="R92">
    <cfRule type="expression" dxfId="1139" priority="2237" stopIfTrue="1">
      <formula>P92="Kier?"</formula>
    </cfRule>
  </conditionalFormatting>
  <conditionalFormatting sqref="Q92">
    <cfRule type="expression" dxfId="1138" priority="2238" stopIfTrue="1">
      <formula>P92="Podst?"</formula>
    </cfRule>
  </conditionalFormatting>
  <conditionalFormatting sqref="S92">
    <cfRule type="expression" dxfId="1137" priority="2239" stopIfTrue="1">
      <formula>P92="Inne?"</formula>
    </cfRule>
  </conditionalFormatting>
  <conditionalFormatting sqref="R92">
    <cfRule type="expression" dxfId="1136" priority="2240" stopIfTrue="1">
      <formula>P92="Kier?"</formula>
    </cfRule>
  </conditionalFormatting>
  <conditionalFormatting sqref="Q92">
    <cfRule type="expression" dxfId="1135" priority="2241" stopIfTrue="1">
      <formula>P92="Podst?"</formula>
    </cfRule>
  </conditionalFormatting>
  <conditionalFormatting sqref="S90">
    <cfRule type="expression" dxfId="1134" priority="2242" stopIfTrue="1">
      <formula>P90="Inne?"</formula>
    </cfRule>
  </conditionalFormatting>
  <conditionalFormatting sqref="R90">
    <cfRule type="expression" dxfId="1133" priority="2243" stopIfTrue="1">
      <formula>P90="Kier?"</formula>
    </cfRule>
  </conditionalFormatting>
  <conditionalFormatting sqref="Q90">
    <cfRule type="expression" dxfId="1132" priority="2244" stopIfTrue="1">
      <formula>P90="Podst?"</formula>
    </cfRule>
  </conditionalFormatting>
  <conditionalFormatting sqref="S90">
    <cfRule type="expression" dxfId="1131" priority="2245" stopIfTrue="1">
      <formula>P90="Inne?"</formula>
    </cfRule>
  </conditionalFormatting>
  <conditionalFormatting sqref="R90">
    <cfRule type="expression" dxfId="1130" priority="2246" stopIfTrue="1">
      <formula>P90="Kier?"</formula>
    </cfRule>
  </conditionalFormatting>
  <conditionalFormatting sqref="Q90">
    <cfRule type="expression" dxfId="1129" priority="2247" stopIfTrue="1">
      <formula>P90="Podst?"</formula>
    </cfRule>
  </conditionalFormatting>
  <conditionalFormatting sqref="S90">
    <cfRule type="expression" dxfId="1128" priority="2248" stopIfTrue="1">
      <formula>P90="Inne?"</formula>
    </cfRule>
  </conditionalFormatting>
  <conditionalFormatting sqref="R90">
    <cfRule type="expression" dxfId="1127" priority="2249" stopIfTrue="1">
      <formula>P90="Kier?"</formula>
    </cfRule>
  </conditionalFormatting>
  <conditionalFormatting sqref="Q90">
    <cfRule type="expression" dxfId="1126" priority="2250" stopIfTrue="1">
      <formula>P90="Podst?"</formula>
    </cfRule>
  </conditionalFormatting>
  <conditionalFormatting sqref="S90">
    <cfRule type="expression" dxfId="1125" priority="2251" stopIfTrue="1">
      <formula>P90="Inne?"</formula>
    </cfRule>
  </conditionalFormatting>
  <conditionalFormatting sqref="R90">
    <cfRule type="expression" dxfId="1124" priority="2252" stopIfTrue="1">
      <formula>P90="Kier?"</formula>
    </cfRule>
  </conditionalFormatting>
  <conditionalFormatting sqref="Q90">
    <cfRule type="expression" dxfId="1123" priority="2253" stopIfTrue="1">
      <formula>P90="Podst?"</formula>
    </cfRule>
  </conditionalFormatting>
  <conditionalFormatting sqref="S90">
    <cfRule type="expression" dxfId="1122" priority="2254" stopIfTrue="1">
      <formula>P90="Inne?"</formula>
    </cfRule>
  </conditionalFormatting>
  <conditionalFormatting sqref="R90">
    <cfRule type="expression" dxfId="1121" priority="2255" stopIfTrue="1">
      <formula>P90="Kier?"</formula>
    </cfRule>
  </conditionalFormatting>
  <conditionalFormatting sqref="Q90">
    <cfRule type="expression" dxfId="1120" priority="2256" stopIfTrue="1">
      <formula>P90="Podst?"</formula>
    </cfRule>
  </conditionalFormatting>
  <conditionalFormatting sqref="O90">
    <cfRule type="expression" dxfId="1119" priority="2257" stopIfTrue="1">
      <formula>AND(O90="*",L90="obi")</formula>
    </cfRule>
  </conditionalFormatting>
  <conditionalFormatting sqref="O90">
    <cfRule type="expression" dxfId="1118" priority="2258" stopIfTrue="1">
      <formula>AND(O90="*",L90="obi")</formula>
    </cfRule>
  </conditionalFormatting>
  <conditionalFormatting sqref="S90">
    <cfRule type="expression" dxfId="1117" priority="2259" stopIfTrue="1">
      <formula>P90="Inne?"</formula>
    </cfRule>
  </conditionalFormatting>
  <conditionalFormatting sqref="R90">
    <cfRule type="expression" dxfId="1116" priority="2260" stopIfTrue="1">
      <formula>P90="Kier?"</formula>
    </cfRule>
  </conditionalFormatting>
  <conditionalFormatting sqref="Q90">
    <cfRule type="expression" dxfId="1115" priority="2261" stopIfTrue="1">
      <formula>P90="Podst?"</formula>
    </cfRule>
  </conditionalFormatting>
  <conditionalFormatting sqref="R90">
    <cfRule type="expression" dxfId="1114" priority="2262" stopIfTrue="1">
      <formula>P90="Kier?"</formula>
    </cfRule>
  </conditionalFormatting>
  <conditionalFormatting sqref="Q90">
    <cfRule type="expression" dxfId="1113" priority="2263" stopIfTrue="1">
      <formula>P90="Podst?"</formula>
    </cfRule>
  </conditionalFormatting>
  <conditionalFormatting sqref="R90">
    <cfRule type="expression" dxfId="1112" priority="2264" stopIfTrue="1">
      <formula>P90="Kier?"</formula>
    </cfRule>
  </conditionalFormatting>
  <conditionalFormatting sqref="Q90">
    <cfRule type="expression" dxfId="1111" priority="2265" stopIfTrue="1">
      <formula>P90="Podst?"</formula>
    </cfRule>
  </conditionalFormatting>
  <conditionalFormatting sqref="S90">
    <cfRule type="expression" dxfId="1110" priority="2266" stopIfTrue="1">
      <formula>P90="Inne?"</formula>
    </cfRule>
  </conditionalFormatting>
  <conditionalFormatting sqref="S90">
    <cfRule type="expression" dxfId="1109" priority="2267" stopIfTrue="1">
      <formula>P90="Inne?"</formula>
    </cfRule>
  </conditionalFormatting>
  <conditionalFormatting sqref="S90">
    <cfRule type="expression" dxfId="1108" priority="2268" stopIfTrue="1">
      <formula>P90="Inne?"</formula>
    </cfRule>
  </conditionalFormatting>
  <conditionalFormatting sqref="R90">
    <cfRule type="expression" dxfId="1107" priority="2269" stopIfTrue="1">
      <formula>P90="Kier?"</formula>
    </cfRule>
  </conditionalFormatting>
  <conditionalFormatting sqref="Q90">
    <cfRule type="expression" dxfId="1106" priority="2270" stopIfTrue="1">
      <formula>P90="Podst?"</formula>
    </cfRule>
  </conditionalFormatting>
  <conditionalFormatting sqref="S90">
    <cfRule type="expression" dxfId="1105" priority="2271" stopIfTrue="1">
      <formula>P90="Inne?"</formula>
    </cfRule>
  </conditionalFormatting>
  <conditionalFormatting sqref="R90">
    <cfRule type="expression" dxfId="1104" priority="2272" stopIfTrue="1">
      <formula>P90="Kier?"</formula>
    </cfRule>
  </conditionalFormatting>
  <conditionalFormatting sqref="Q90">
    <cfRule type="expression" dxfId="1103" priority="2273" stopIfTrue="1">
      <formula>P90="Podst?"</formula>
    </cfRule>
  </conditionalFormatting>
  <conditionalFormatting sqref="S90">
    <cfRule type="expression" dxfId="1102" priority="2274" stopIfTrue="1">
      <formula>P90="Inne?"</formula>
    </cfRule>
  </conditionalFormatting>
  <conditionalFormatting sqref="R90">
    <cfRule type="expression" dxfId="1101" priority="2275" stopIfTrue="1">
      <formula>P90="Kier?"</formula>
    </cfRule>
  </conditionalFormatting>
  <conditionalFormatting sqref="Q90">
    <cfRule type="expression" dxfId="1100" priority="2276" stopIfTrue="1">
      <formula>P90="Podst?"</formula>
    </cfRule>
  </conditionalFormatting>
  <conditionalFormatting sqref="S90">
    <cfRule type="expression" dxfId="1099" priority="2277" stopIfTrue="1">
      <formula>P90="Inne?"</formula>
    </cfRule>
  </conditionalFormatting>
  <conditionalFormatting sqref="R90">
    <cfRule type="expression" dxfId="1098" priority="2278" stopIfTrue="1">
      <formula>P90="Kier?"</formula>
    </cfRule>
  </conditionalFormatting>
  <conditionalFormatting sqref="Q90">
    <cfRule type="expression" dxfId="1097" priority="2279" stopIfTrue="1">
      <formula>P90="Podst?"</formula>
    </cfRule>
  </conditionalFormatting>
  <conditionalFormatting sqref="S90">
    <cfRule type="expression" dxfId="1096" priority="2280" stopIfTrue="1">
      <formula>P90="Inne?"</formula>
    </cfRule>
  </conditionalFormatting>
  <conditionalFormatting sqref="R90">
    <cfRule type="expression" dxfId="1095" priority="2281" stopIfTrue="1">
      <formula>P90="Kier?"</formula>
    </cfRule>
  </conditionalFormatting>
  <conditionalFormatting sqref="Q90">
    <cfRule type="expression" dxfId="1094" priority="2282" stopIfTrue="1">
      <formula>P90="Podst?"</formula>
    </cfRule>
  </conditionalFormatting>
  <conditionalFormatting sqref="S90">
    <cfRule type="expression" dxfId="1093" priority="2283" stopIfTrue="1">
      <formula>P90="Inne?"</formula>
    </cfRule>
  </conditionalFormatting>
  <conditionalFormatting sqref="R90">
    <cfRule type="expression" dxfId="1092" priority="2284" stopIfTrue="1">
      <formula>P90="Kier?"</formula>
    </cfRule>
  </conditionalFormatting>
  <conditionalFormatting sqref="Q90">
    <cfRule type="expression" dxfId="1091" priority="2285" stopIfTrue="1">
      <formula>P90="Podst?"</formula>
    </cfRule>
  </conditionalFormatting>
  <conditionalFormatting sqref="S90">
    <cfRule type="expression" dxfId="1090" priority="2286" stopIfTrue="1">
      <formula>P90="Inne?"</formula>
    </cfRule>
  </conditionalFormatting>
  <conditionalFormatting sqref="R90">
    <cfRule type="expression" dxfId="1089" priority="2287" stopIfTrue="1">
      <formula>P90="Kier?"</formula>
    </cfRule>
  </conditionalFormatting>
  <conditionalFormatting sqref="Q90">
    <cfRule type="expression" dxfId="1088" priority="2288" stopIfTrue="1">
      <formula>P90="Podst?"</formula>
    </cfRule>
  </conditionalFormatting>
  <conditionalFormatting sqref="S90">
    <cfRule type="expression" dxfId="1087" priority="2289" stopIfTrue="1">
      <formula>P90="Inne?"</formula>
    </cfRule>
  </conditionalFormatting>
  <conditionalFormatting sqref="R90">
    <cfRule type="expression" dxfId="1086" priority="2290" stopIfTrue="1">
      <formula>P90="Kier?"</formula>
    </cfRule>
  </conditionalFormatting>
  <conditionalFormatting sqref="Q90">
    <cfRule type="expression" dxfId="1085" priority="2291" stopIfTrue="1">
      <formula>P90="Podst?"</formula>
    </cfRule>
  </conditionalFormatting>
  <conditionalFormatting sqref="O90">
    <cfRule type="expression" dxfId="1084" priority="2292" stopIfTrue="1">
      <formula>AND(O90="*",L90="obi")</formula>
    </cfRule>
  </conditionalFormatting>
  <conditionalFormatting sqref="S90">
    <cfRule type="expression" dxfId="1083" priority="2293" stopIfTrue="1">
      <formula>P90="Inne?"</formula>
    </cfRule>
  </conditionalFormatting>
  <conditionalFormatting sqref="R90">
    <cfRule type="expression" dxfId="1082" priority="2294" stopIfTrue="1">
      <formula>P90="Kier?"</formula>
    </cfRule>
  </conditionalFormatting>
  <conditionalFormatting sqref="Q90">
    <cfRule type="expression" dxfId="1081" priority="2295" stopIfTrue="1">
      <formula>P90="Podst?"</formula>
    </cfRule>
  </conditionalFormatting>
  <conditionalFormatting sqref="S90">
    <cfRule type="expression" dxfId="1080" priority="2296" stopIfTrue="1">
      <formula>P90="Inne?"</formula>
    </cfRule>
  </conditionalFormatting>
  <conditionalFormatting sqref="R90">
    <cfRule type="expression" dxfId="1079" priority="2297" stopIfTrue="1">
      <formula>P90="Kier?"</formula>
    </cfRule>
  </conditionalFormatting>
  <conditionalFormatting sqref="Q90">
    <cfRule type="expression" dxfId="1078" priority="2298" stopIfTrue="1">
      <formula>P90="Podst?"</formula>
    </cfRule>
  </conditionalFormatting>
  <conditionalFormatting sqref="S91">
    <cfRule type="expression" dxfId="1077" priority="2299" stopIfTrue="1">
      <formula>P91="Inne?"</formula>
    </cfRule>
  </conditionalFormatting>
  <conditionalFormatting sqref="R91">
    <cfRule type="expression" dxfId="1076" priority="2300" stopIfTrue="1">
      <formula>P91="Kier?"</formula>
    </cfRule>
  </conditionalFormatting>
  <conditionalFormatting sqref="Q91">
    <cfRule type="expression" dxfId="1075" priority="2301" stopIfTrue="1">
      <formula>P91="Podst?"</formula>
    </cfRule>
  </conditionalFormatting>
  <conditionalFormatting sqref="S91">
    <cfRule type="expression" dxfId="1074" priority="2302" stopIfTrue="1">
      <formula>P91="Inne?"</formula>
    </cfRule>
  </conditionalFormatting>
  <conditionalFormatting sqref="R91">
    <cfRule type="expression" dxfId="1073" priority="2303" stopIfTrue="1">
      <formula>P91="Kier?"</formula>
    </cfRule>
  </conditionalFormatting>
  <conditionalFormatting sqref="Q91">
    <cfRule type="expression" dxfId="1072" priority="2304" stopIfTrue="1">
      <formula>P91="Podst?"</formula>
    </cfRule>
  </conditionalFormatting>
  <conditionalFormatting sqref="S91">
    <cfRule type="expression" dxfId="1071" priority="2305" stopIfTrue="1">
      <formula>P91="Inne?"</formula>
    </cfRule>
  </conditionalFormatting>
  <conditionalFormatting sqref="R91">
    <cfRule type="expression" dxfId="1070" priority="2306" stopIfTrue="1">
      <formula>P91="Kier?"</formula>
    </cfRule>
  </conditionalFormatting>
  <conditionalFormatting sqref="Q91">
    <cfRule type="expression" dxfId="1069" priority="2307" stopIfTrue="1">
      <formula>P91="Podst?"</formula>
    </cfRule>
  </conditionalFormatting>
  <conditionalFormatting sqref="S91">
    <cfRule type="expression" dxfId="1068" priority="2308" stopIfTrue="1">
      <formula>P91="Inne?"</formula>
    </cfRule>
  </conditionalFormatting>
  <conditionalFormatting sqref="R91">
    <cfRule type="expression" dxfId="1067" priority="2309" stopIfTrue="1">
      <formula>P91="Kier?"</formula>
    </cfRule>
  </conditionalFormatting>
  <conditionalFormatting sqref="Q91">
    <cfRule type="expression" dxfId="1066" priority="2310" stopIfTrue="1">
      <formula>P91="Podst?"</formula>
    </cfRule>
  </conditionalFormatting>
  <conditionalFormatting sqref="S91">
    <cfRule type="expression" dxfId="1065" priority="2311" stopIfTrue="1">
      <formula>P91="Inne?"</formula>
    </cfRule>
  </conditionalFormatting>
  <conditionalFormatting sqref="R91">
    <cfRule type="expression" dxfId="1064" priority="2312" stopIfTrue="1">
      <formula>P91="Kier?"</formula>
    </cfRule>
  </conditionalFormatting>
  <conditionalFormatting sqref="Q91">
    <cfRule type="expression" dxfId="1063" priority="2313" stopIfTrue="1">
      <formula>P91="Podst?"</formula>
    </cfRule>
  </conditionalFormatting>
  <conditionalFormatting sqref="S91">
    <cfRule type="expression" dxfId="1062" priority="2314" stopIfTrue="1">
      <formula>P91="Inne?"</formula>
    </cfRule>
  </conditionalFormatting>
  <conditionalFormatting sqref="R91">
    <cfRule type="expression" dxfId="1061" priority="2315" stopIfTrue="1">
      <formula>P91="Kier?"</formula>
    </cfRule>
  </conditionalFormatting>
  <conditionalFormatting sqref="Q91">
    <cfRule type="expression" dxfId="1060" priority="2316" stopIfTrue="1">
      <formula>P91="Podst?"</formula>
    </cfRule>
  </conditionalFormatting>
  <conditionalFormatting sqref="S91">
    <cfRule type="expression" dxfId="1059" priority="2317" stopIfTrue="1">
      <formula>P91="Inne?"</formula>
    </cfRule>
  </conditionalFormatting>
  <conditionalFormatting sqref="R91">
    <cfRule type="expression" dxfId="1058" priority="2318" stopIfTrue="1">
      <formula>P91="Kier?"</formula>
    </cfRule>
  </conditionalFormatting>
  <conditionalFormatting sqref="Q91">
    <cfRule type="expression" dxfId="1057" priority="2319" stopIfTrue="1">
      <formula>P91="Podst?"</formula>
    </cfRule>
  </conditionalFormatting>
  <conditionalFormatting sqref="R91">
    <cfRule type="expression" dxfId="1056" priority="2320" stopIfTrue="1">
      <formula>P91="Kier?"</formula>
    </cfRule>
  </conditionalFormatting>
  <conditionalFormatting sqref="Q91">
    <cfRule type="expression" dxfId="1055" priority="2321" stopIfTrue="1">
      <formula>P91="Podst?"</formula>
    </cfRule>
  </conditionalFormatting>
  <conditionalFormatting sqref="S91">
    <cfRule type="expression" dxfId="1054" priority="2322" stopIfTrue="1">
      <formula>P91="Inne?"</formula>
    </cfRule>
  </conditionalFormatting>
  <conditionalFormatting sqref="S91">
    <cfRule type="expression" dxfId="1053" priority="2323" stopIfTrue="1">
      <formula>P91="Inne?"</formula>
    </cfRule>
  </conditionalFormatting>
  <conditionalFormatting sqref="S91">
    <cfRule type="expression" dxfId="1052" priority="2324" stopIfTrue="1">
      <formula>P91="Inne?"</formula>
    </cfRule>
  </conditionalFormatting>
  <conditionalFormatting sqref="R91">
    <cfRule type="expression" dxfId="1051" priority="2325" stopIfTrue="1">
      <formula>P91="Kier?"</formula>
    </cfRule>
  </conditionalFormatting>
  <conditionalFormatting sqref="Q91">
    <cfRule type="expression" dxfId="1050" priority="2326" stopIfTrue="1">
      <formula>P91="Podst?"</formula>
    </cfRule>
  </conditionalFormatting>
  <conditionalFormatting sqref="Q91">
    <cfRule type="expression" dxfId="1049" priority="2327" stopIfTrue="1">
      <formula>P91="Podst?"</formula>
    </cfRule>
  </conditionalFormatting>
  <conditionalFormatting sqref="S91">
    <cfRule type="expression" dxfId="1048" priority="2328" stopIfTrue="1">
      <formula>P91="Inne?"</formula>
    </cfRule>
  </conditionalFormatting>
  <conditionalFormatting sqref="R91">
    <cfRule type="expression" dxfId="1047" priority="2329" stopIfTrue="1">
      <formula>P91="Kier?"</formula>
    </cfRule>
  </conditionalFormatting>
  <conditionalFormatting sqref="Q91">
    <cfRule type="expression" dxfId="1046" priority="2330" stopIfTrue="1">
      <formula>P91="Podst?"</formula>
    </cfRule>
  </conditionalFormatting>
  <conditionalFormatting sqref="S91">
    <cfRule type="expression" dxfId="1045" priority="2331" stopIfTrue="1">
      <formula>P91="Inne?"</formula>
    </cfRule>
  </conditionalFormatting>
  <conditionalFormatting sqref="R91">
    <cfRule type="expression" dxfId="1044" priority="2332" stopIfTrue="1">
      <formula>P91="Kier?"</formula>
    </cfRule>
  </conditionalFormatting>
  <conditionalFormatting sqref="Q91">
    <cfRule type="expression" dxfId="1043" priority="2333" stopIfTrue="1">
      <formula>P91="Podst?"</formula>
    </cfRule>
  </conditionalFormatting>
  <conditionalFormatting sqref="S91">
    <cfRule type="expression" dxfId="1042" priority="2334" stopIfTrue="1">
      <formula>P91="Inne?"</formula>
    </cfRule>
  </conditionalFormatting>
  <conditionalFormatting sqref="R91">
    <cfRule type="expression" dxfId="1041" priority="2335" stopIfTrue="1">
      <formula>P91="Kier?"</formula>
    </cfRule>
  </conditionalFormatting>
  <conditionalFormatting sqref="Q91">
    <cfRule type="expression" dxfId="1040" priority="2336" stopIfTrue="1">
      <formula>P91="Podst?"</formula>
    </cfRule>
  </conditionalFormatting>
  <conditionalFormatting sqref="S91">
    <cfRule type="expression" dxfId="1039" priority="2337" stopIfTrue="1">
      <formula>P91="Inne?"</formula>
    </cfRule>
  </conditionalFormatting>
  <conditionalFormatting sqref="S91">
    <cfRule type="expression" dxfId="1038" priority="2338" stopIfTrue="1">
      <formula>P91="Inne?"</formula>
    </cfRule>
  </conditionalFormatting>
  <conditionalFormatting sqref="R91">
    <cfRule type="expression" dxfId="1037" priority="2339" stopIfTrue="1">
      <formula>P91="Kier?"</formula>
    </cfRule>
  </conditionalFormatting>
  <conditionalFormatting sqref="Q91">
    <cfRule type="expression" dxfId="1036" priority="2340" stopIfTrue="1">
      <formula>P91="Podst?"</formula>
    </cfRule>
  </conditionalFormatting>
  <conditionalFormatting sqref="S91">
    <cfRule type="expression" dxfId="1035" priority="2341" stopIfTrue="1">
      <formula>P91="Inne?"</formula>
    </cfRule>
  </conditionalFormatting>
  <conditionalFormatting sqref="R91">
    <cfRule type="expression" dxfId="1034" priority="2342" stopIfTrue="1">
      <formula>P91="Kier?"</formula>
    </cfRule>
  </conditionalFormatting>
  <conditionalFormatting sqref="Q91">
    <cfRule type="expression" dxfId="1033" priority="2343" stopIfTrue="1">
      <formula>P91="Podst?"</formula>
    </cfRule>
  </conditionalFormatting>
  <conditionalFormatting sqref="S91">
    <cfRule type="expression" dxfId="1032" priority="2344" stopIfTrue="1">
      <formula>P91="Inne?"</formula>
    </cfRule>
  </conditionalFormatting>
  <conditionalFormatting sqref="R91">
    <cfRule type="expression" dxfId="1031" priority="2345" stopIfTrue="1">
      <formula>P91="Kier?"</formula>
    </cfRule>
  </conditionalFormatting>
  <conditionalFormatting sqref="Q91">
    <cfRule type="expression" dxfId="1030" priority="2346" stopIfTrue="1">
      <formula>P91="Podst?"</formula>
    </cfRule>
  </conditionalFormatting>
  <conditionalFormatting sqref="S91">
    <cfRule type="expression" dxfId="1029" priority="2347" stopIfTrue="1">
      <formula>P91="Inne?"</formula>
    </cfRule>
  </conditionalFormatting>
  <conditionalFormatting sqref="R91">
    <cfRule type="expression" dxfId="1028" priority="2348" stopIfTrue="1">
      <formula>P91="Kier?"</formula>
    </cfRule>
  </conditionalFormatting>
  <conditionalFormatting sqref="Q91">
    <cfRule type="expression" dxfId="1027" priority="2349" stopIfTrue="1">
      <formula>P91="Podst?"</formula>
    </cfRule>
  </conditionalFormatting>
  <conditionalFormatting sqref="S91">
    <cfRule type="expression" dxfId="1026" priority="2350" stopIfTrue="1">
      <formula>P91="Inne?"</formula>
    </cfRule>
  </conditionalFormatting>
  <conditionalFormatting sqref="S91">
    <cfRule type="expression" dxfId="1025" priority="2351" stopIfTrue="1">
      <formula>P91="Inne?"</formula>
    </cfRule>
  </conditionalFormatting>
  <conditionalFormatting sqref="R91">
    <cfRule type="expression" dxfId="1024" priority="2352" stopIfTrue="1">
      <formula>P91="Kier?"</formula>
    </cfRule>
  </conditionalFormatting>
  <conditionalFormatting sqref="Q91">
    <cfRule type="expression" dxfId="1023" priority="2353" stopIfTrue="1">
      <formula>P91="Podst?"</formula>
    </cfRule>
  </conditionalFormatting>
  <conditionalFormatting sqref="S91">
    <cfRule type="expression" dxfId="1022" priority="2354" stopIfTrue="1">
      <formula>P91="Inne?"</formula>
    </cfRule>
  </conditionalFormatting>
  <conditionalFormatting sqref="R91">
    <cfRule type="expression" dxfId="1021" priority="2355" stopIfTrue="1">
      <formula>P91="Kier?"</formula>
    </cfRule>
  </conditionalFormatting>
  <conditionalFormatting sqref="Q91">
    <cfRule type="expression" dxfId="1020" priority="2356" stopIfTrue="1">
      <formula>P91="Podst?"</formula>
    </cfRule>
  </conditionalFormatting>
  <conditionalFormatting sqref="S91">
    <cfRule type="expression" dxfId="1019" priority="2357" stopIfTrue="1">
      <formula>P91="Inne?"</formula>
    </cfRule>
  </conditionalFormatting>
  <conditionalFormatting sqref="R91">
    <cfRule type="expression" dxfId="1018" priority="2358" stopIfTrue="1">
      <formula>P91="Kier?"</formula>
    </cfRule>
  </conditionalFormatting>
  <conditionalFormatting sqref="Q91">
    <cfRule type="expression" dxfId="1017" priority="2359" stopIfTrue="1">
      <formula>P91="Podst?"</formula>
    </cfRule>
  </conditionalFormatting>
  <conditionalFormatting sqref="S91">
    <cfRule type="expression" dxfId="1016" priority="2360" stopIfTrue="1">
      <formula>P91="Inne?"</formula>
    </cfRule>
  </conditionalFormatting>
  <conditionalFormatting sqref="R91">
    <cfRule type="expression" dxfId="1015" priority="2361" stopIfTrue="1">
      <formula>P91="Kier?"</formula>
    </cfRule>
  </conditionalFormatting>
  <conditionalFormatting sqref="Q91">
    <cfRule type="expression" dxfId="1014" priority="2362" stopIfTrue="1">
      <formula>P91="Podst?"</formula>
    </cfRule>
  </conditionalFormatting>
  <conditionalFormatting sqref="O91">
    <cfRule type="expression" dxfId="1013" priority="2363" stopIfTrue="1">
      <formula>AND(O91="*",L91="obi")</formula>
    </cfRule>
  </conditionalFormatting>
  <conditionalFormatting sqref="S91">
    <cfRule type="expression" dxfId="1012" priority="2364" stopIfTrue="1">
      <formula>P91="Inne?"</formula>
    </cfRule>
  </conditionalFormatting>
  <conditionalFormatting sqref="R91">
    <cfRule type="expression" dxfId="1011" priority="2365" stopIfTrue="1">
      <formula>P91="Kier?"</formula>
    </cfRule>
  </conditionalFormatting>
  <conditionalFormatting sqref="Q91">
    <cfRule type="expression" dxfId="1010" priority="2366" stopIfTrue="1">
      <formula>P91="Podst?"</formula>
    </cfRule>
  </conditionalFormatting>
  <conditionalFormatting sqref="S91">
    <cfRule type="expression" dxfId="1009" priority="2367" stopIfTrue="1">
      <formula>P91="Inne?"</formula>
    </cfRule>
  </conditionalFormatting>
  <conditionalFormatting sqref="R91">
    <cfRule type="expression" dxfId="1008" priority="2368" stopIfTrue="1">
      <formula>P91="Kier?"</formula>
    </cfRule>
  </conditionalFormatting>
  <conditionalFormatting sqref="Q91">
    <cfRule type="expression" dxfId="1007" priority="2369" stopIfTrue="1">
      <formula>P91="Podst?"</formula>
    </cfRule>
  </conditionalFormatting>
  <conditionalFormatting sqref="Q91">
    <cfRule type="expression" dxfId="1006" priority="2370" stopIfTrue="1">
      <formula>P91="Podst?"</formula>
    </cfRule>
  </conditionalFormatting>
  <conditionalFormatting sqref="R91">
    <cfRule type="expression" dxfId="1005" priority="2371" stopIfTrue="1">
      <formula>P91="Kier?"</formula>
    </cfRule>
  </conditionalFormatting>
  <conditionalFormatting sqref="S91">
    <cfRule type="expression" dxfId="1004" priority="2372" stopIfTrue="1">
      <formula>P91="Inne?"</formula>
    </cfRule>
  </conditionalFormatting>
  <conditionalFormatting sqref="S91">
    <cfRule type="expression" dxfId="1003" priority="2373" stopIfTrue="1">
      <formula>P91="Inne?"</formula>
    </cfRule>
  </conditionalFormatting>
  <conditionalFormatting sqref="R91">
    <cfRule type="expression" dxfId="1002" priority="2374" stopIfTrue="1">
      <formula>P91="Kier?"</formula>
    </cfRule>
  </conditionalFormatting>
  <conditionalFormatting sqref="S91">
    <cfRule type="expression" dxfId="1001" priority="2375" stopIfTrue="1">
      <formula>P91="Inne?"</formula>
    </cfRule>
  </conditionalFormatting>
  <conditionalFormatting sqref="R91">
    <cfRule type="expression" dxfId="1000" priority="2376" stopIfTrue="1">
      <formula>P91="Kier?"</formula>
    </cfRule>
  </conditionalFormatting>
  <conditionalFormatting sqref="Q91">
    <cfRule type="expression" dxfId="999" priority="2377" stopIfTrue="1">
      <formula>P91="Podst?"</formula>
    </cfRule>
  </conditionalFormatting>
  <conditionalFormatting sqref="O91">
    <cfRule type="expression" dxfId="998" priority="2378" stopIfTrue="1">
      <formula>AND(O91="*",L91="obi")</formula>
    </cfRule>
  </conditionalFormatting>
  <conditionalFormatting sqref="R91">
    <cfRule type="expression" dxfId="997" priority="2379" stopIfTrue="1">
      <formula>P91="Kier?"</formula>
    </cfRule>
  </conditionalFormatting>
  <conditionalFormatting sqref="S91">
    <cfRule type="expression" dxfId="996" priority="2380" stopIfTrue="1">
      <formula>P91="Inne?"</formula>
    </cfRule>
  </conditionalFormatting>
  <conditionalFormatting sqref="Q91">
    <cfRule type="expression" dxfId="995" priority="2381" stopIfTrue="1">
      <formula>P91="Podst?"</formula>
    </cfRule>
  </conditionalFormatting>
  <conditionalFormatting sqref="S91">
    <cfRule type="expression" dxfId="994" priority="2382" stopIfTrue="1">
      <formula>P91="Inne?"</formula>
    </cfRule>
  </conditionalFormatting>
  <conditionalFormatting sqref="R91">
    <cfRule type="expression" dxfId="993" priority="2383" stopIfTrue="1">
      <formula>P91="Kier?"</formula>
    </cfRule>
  </conditionalFormatting>
  <conditionalFormatting sqref="Q91">
    <cfRule type="expression" dxfId="992" priority="2384" stopIfTrue="1">
      <formula>P91="Podst?"</formula>
    </cfRule>
  </conditionalFormatting>
  <conditionalFormatting sqref="S91">
    <cfRule type="expression" dxfId="991" priority="2385" stopIfTrue="1">
      <formula>P91="Inne?"</formula>
    </cfRule>
  </conditionalFormatting>
  <conditionalFormatting sqref="R91">
    <cfRule type="expression" dxfId="990" priority="2386" stopIfTrue="1">
      <formula>P91="Kier?"</formula>
    </cfRule>
  </conditionalFormatting>
  <conditionalFormatting sqref="Q91">
    <cfRule type="expression" dxfId="989" priority="2387" stopIfTrue="1">
      <formula>P91="Podst?"</formula>
    </cfRule>
  </conditionalFormatting>
  <conditionalFormatting sqref="S91">
    <cfRule type="expression" dxfId="988" priority="2388" stopIfTrue="1">
      <formula>P91="Inne?"</formula>
    </cfRule>
  </conditionalFormatting>
  <conditionalFormatting sqref="R91">
    <cfRule type="expression" dxfId="987" priority="2389" stopIfTrue="1">
      <formula>P91="Kier?"</formula>
    </cfRule>
  </conditionalFormatting>
  <conditionalFormatting sqref="Q91">
    <cfRule type="expression" dxfId="986" priority="2390" stopIfTrue="1">
      <formula>P91="Podst?"</formula>
    </cfRule>
  </conditionalFormatting>
  <conditionalFormatting sqref="O91">
    <cfRule type="expression" dxfId="985" priority="2391" stopIfTrue="1">
      <formula>AND(O91="*",L91="obi")</formula>
    </cfRule>
  </conditionalFormatting>
  <conditionalFormatting sqref="R91">
    <cfRule type="expression" dxfId="984" priority="2392" stopIfTrue="1">
      <formula>P91="Kier?"</formula>
    </cfRule>
  </conditionalFormatting>
  <conditionalFormatting sqref="Q91">
    <cfRule type="expression" dxfId="983" priority="2393" stopIfTrue="1">
      <formula>P91="Podst?"</formula>
    </cfRule>
  </conditionalFormatting>
  <conditionalFormatting sqref="R91">
    <cfRule type="expression" dxfId="982" priority="2394" stopIfTrue="1">
      <formula>P91="Kier?"</formula>
    </cfRule>
  </conditionalFormatting>
  <conditionalFormatting sqref="Q91">
    <cfRule type="expression" dxfId="981" priority="2395" stopIfTrue="1">
      <formula>P91="Podst?"</formula>
    </cfRule>
  </conditionalFormatting>
  <conditionalFormatting sqref="S91">
    <cfRule type="expression" dxfId="980" priority="2396" stopIfTrue="1">
      <formula>Q91="Kier?"</formula>
    </cfRule>
  </conditionalFormatting>
  <conditionalFormatting sqref="S91">
    <cfRule type="expression" dxfId="979" priority="2397" stopIfTrue="1">
      <formula>Q91="Kier?"</formula>
    </cfRule>
  </conditionalFormatting>
  <conditionalFormatting sqref="S91">
    <cfRule type="expression" dxfId="978" priority="2398" stopIfTrue="1">
      <formula>Q91="Kier?"</formula>
    </cfRule>
  </conditionalFormatting>
  <conditionalFormatting sqref="S91">
    <cfRule type="expression" dxfId="977" priority="2399" stopIfTrue="1">
      <formula>P91="Inne?"</formula>
    </cfRule>
  </conditionalFormatting>
  <conditionalFormatting sqref="R91">
    <cfRule type="expression" dxfId="976" priority="2400" stopIfTrue="1">
      <formula>P91="Kier?"</formula>
    </cfRule>
  </conditionalFormatting>
  <conditionalFormatting sqref="Q91">
    <cfRule type="expression" dxfId="975" priority="2401" stopIfTrue="1">
      <formula>P91="Podst?"</formula>
    </cfRule>
  </conditionalFormatting>
  <conditionalFormatting sqref="O91">
    <cfRule type="expression" dxfId="974" priority="2402" stopIfTrue="1">
      <formula>AND(O91="*",L91="obi")</formula>
    </cfRule>
  </conditionalFormatting>
  <conditionalFormatting sqref="S91">
    <cfRule type="expression" dxfId="973" priority="2403" stopIfTrue="1">
      <formula>P91="Inne?"</formula>
    </cfRule>
  </conditionalFormatting>
  <conditionalFormatting sqref="R91">
    <cfRule type="expression" dxfId="972" priority="2404" stopIfTrue="1">
      <formula>P91="Kier?"</formula>
    </cfRule>
  </conditionalFormatting>
  <conditionalFormatting sqref="Q91">
    <cfRule type="expression" dxfId="971" priority="2405" stopIfTrue="1">
      <formula>P91="Podst?"</formula>
    </cfRule>
  </conditionalFormatting>
  <conditionalFormatting sqref="R91">
    <cfRule type="expression" dxfId="970" priority="2406" stopIfTrue="1">
      <formula>P91="Kier?"</formula>
    </cfRule>
  </conditionalFormatting>
  <conditionalFormatting sqref="Q91">
    <cfRule type="expression" dxfId="969" priority="2407" stopIfTrue="1">
      <formula>P91="Podst?"</formula>
    </cfRule>
  </conditionalFormatting>
  <conditionalFormatting sqref="S91">
    <cfRule type="expression" dxfId="968" priority="2408" stopIfTrue="1">
      <formula>P91="Inne?"</formula>
    </cfRule>
  </conditionalFormatting>
  <conditionalFormatting sqref="Q91">
    <cfRule type="expression" dxfId="967" priority="2409" stopIfTrue="1">
      <formula>P91="Podst?"</formula>
    </cfRule>
  </conditionalFormatting>
  <conditionalFormatting sqref="R91">
    <cfRule type="expression" dxfId="966" priority="2410" stopIfTrue="1">
      <formula>P91="Kier?"</formula>
    </cfRule>
  </conditionalFormatting>
  <conditionalFormatting sqref="R91">
    <cfRule type="expression" dxfId="965" priority="2411" stopIfTrue="1">
      <formula>P91="Kier?"</formula>
    </cfRule>
  </conditionalFormatting>
  <conditionalFormatting sqref="S91">
    <cfRule type="expression" dxfId="964" priority="2412" stopIfTrue="1">
      <formula>P91="Inne?"</formula>
    </cfRule>
  </conditionalFormatting>
  <conditionalFormatting sqref="R91">
    <cfRule type="expression" dxfId="963" priority="2413" stopIfTrue="1">
      <formula>P91="Kier?"</formula>
    </cfRule>
  </conditionalFormatting>
  <conditionalFormatting sqref="Q91">
    <cfRule type="expression" dxfId="962" priority="2414" stopIfTrue="1">
      <formula>P91="Podst?"</formula>
    </cfRule>
  </conditionalFormatting>
  <conditionalFormatting sqref="S91">
    <cfRule type="expression" dxfId="961" priority="2415" stopIfTrue="1">
      <formula>P91="Inne?"</formula>
    </cfRule>
  </conditionalFormatting>
  <conditionalFormatting sqref="R91">
    <cfRule type="expression" dxfId="960" priority="2416" stopIfTrue="1">
      <formula>P91="Kier?"</formula>
    </cfRule>
  </conditionalFormatting>
  <conditionalFormatting sqref="Q91">
    <cfRule type="expression" dxfId="959" priority="2417" stopIfTrue="1">
      <formula>P91="Podst?"</formula>
    </cfRule>
  </conditionalFormatting>
  <conditionalFormatting sqref="S91">
    <cfRule type="expression" dxfId="958" priority="2418" stopIfTrue="1">
      <formula>P91="Inne?"</formula>
    </cfRule>
  </conditionalFormatting>
  <conditionalFormatting sqref="Q91">
    <cfRule type="expression" dxfId="957" priority="2419" stopIfTrue="1">
      <formula>P91="Podst?"</formula>
    </cfRule>
  </conditionalFormatting>
  <conditionalFormatting sqref="R91">
    <cfRule type="expression" dxfId="956" priority="2420" stopIfTrue="1">
      <formula>P91="Kier?"</formula>
    </cfRule>
  </conditionalFormatting>
  <conditionalFormatting sqref="R91">
    <cfRule type="expression" dxfId="955" priority="2421" stopIfTrue="1">
      <formula>P91="Kier?"</formula>
    </cfRule>
  </conditionalFormatting>
  <conditionalFormatting sqref="S91">
    <cfRule type="expression" dxfId="954" priority="2422" stopIfTrue="1">
      <formula>P91="Inne?"</formula>
    </cfRule>
  </conditionalFormatting>
  <conditionalFormatting sqref="R91">
    <cfRule type="expression" dxfId="953" priority="2423" stopIfTrue="1">
      <formula>P91="Kier?"</formula>
    </cfRule>
  </conditionalFormatting>
  <conditionalFormatting sqref="Q91">
    <cfRule type="expression" dxfId="952" priority="2424" stopIfTrue="1">
      <formula>P91="Podst?"</formula>
    </cfRule>
  </conditionalFormatting>
  <conditionalFormatting sqref="S91">
    <cfRule type="expression" dxfId="951" priority="2425" stopIfTrue="1">
      <formula>P91="Inne?"</formula>
    </cfRule>
  </conditionalFormatting>
  <conditionalFormatting sqref="R91">
    <cfRule type="expression" dxfId="950" priority="2426" stopIfTrue="1">
      <formula>P91="Kier?"</formula>
    </cfRule>
  </conditionalFormatting>
  <conditionalFormatting sqref="Q91">
    <cfRule type="expression" dxfId="949" priority="2427" stopIfTrue="1">
      <formula>P91="Podst?"</formula>
    </cfRule>
  </conditionalFormatting>
  <conditionalFormatting sqref="Q88:Q91">
    <cfRule type="expression" dxfId="948" priority="2428" stopIfTrue="1">
      <formula>P71="Podst?"</formula>
    </cfRule>
  </conditionalFormatting>
  <conditionalFormatting sqref="R88:R91">
    <cfRule type="expression" dxfId="947" priority="2429" stopIfTrue="1">
      <formula>P71="Kier?"</formula>
    </cfRule>
  </conditionalFormatting>
  <conditionalFormatting sqref="S88:S91">
    <cfRule type="expression" dxfId="946" priority="2430" stopIfTrue="1">
      <formula>P71="Inne?"</formula>
    </cfRule>
  </conditionalFormatting>
  <conditionalFormatting sqref="S91">
    <cfRule type="expression" dxfId="945" priority="2431" stopIfTrue="1">
      <formula>P91="Inne?"</formula>
    </cfRule>
  </conditionalFormatting>
  <conditionalFormatting sqref="R91">
    <cfRule type="expression" dxfId="944" priority="2432" stopIfTrue="1">
      <formula>P91="Kier?"</formula>
    </cfRule>
  </conditionalFormatting>
  <conditionalFormatting sqref="Q91">
    <cfRule type="expression" dxfId="943" priority="2433" stopIfTrue="1">
      <formula>P91="Podst?"</formula>
    </cfRule>
  </conditionalFormatting>
  <conditionalFormatting sqref="S91">
    <cfRule type="expression" dxfId="942" priority="2434" stopIfTrue="1">
      <formula>P91="Inne?"</formula>
    </cfRule>
  </conditionalFormatting>
  <conditionalFormatting sqref="R91">
    <cfRule type="expression" dxfId="941" priority="2435" stopIfTrue="1">
      <formula>P91="Kier?"</formula>
    </cfRule>
  </conditionalFormatting>
  <conditionalFormatting sqref="Q91">
    <cfRule type="expression" dxfId="940" priority="2436" stopIfTrue="1">
      <formula>P91="Podst?"</formula>
    </cfRule>
  </conditionalFormatting>
  <conditionalFormatting sqref="S91">
    <cfRule type="expression" dxfId="939" priority="2437" stopIfTrue="1">
      <formula>P91="Inne?"</formula>
    </cfRule>
  </conditionalFormatting>
  <conditionalFormatting sqref="R91">
    <cfRule type="expression" dxfId="938" priority="2438" stopIfTrue="1">
      <formula>P91="Kier?"</formula>
    </cfRule>
  </conditionalFormatting>
  <conditionalFormatting sqref="Q91">
    <cfRule type="expression" dxfId="937" priority="2439" stopIfTrue="1">
      <formula>P91="Podst?"</formula>
    </cfRule>
  </conditionalFormatting>
  <conditionalFormatting sqref="S91">
    <cfRule type="expression" dxfId="936" priority="2440" stopIfTrue="1">
      <formula>P91="Inne?"</formula>
    </cfRule>
  </conditionalFormatting>
  <conditionalFormatting sqref="R91">
    <cfRule type="expression" dxfId="935" priority="2441" stopIfTrue="1">
      <formula>P91="Kier?"</formula>
    </cfRule>
  </conditionalFormatting>
  <conditionalFormatting sqref="Q91">
    <cfRule type="expression" dxfId="934" priority="2442" stopIfTrue="1">
      <formula>P91="Podst?"</formula>
    </cfRule>
  </conditionalFormatting>
  <conditionalFormatting sqref="O91">
    <cfRule type="expression" dxfId="933" priority="2443" stopIfTrue="1">
      <formula>AND(O91="*",L91="obi")</formula>
    </cfRule>
  </conditionalFormatting>
  <conditionalFormatting sqref="S91">
    <cfRule type="expression" dxfId="932" priority="2444" stopIfTrue="1">
      <formula>P91="Inne?"</formula>
    </cfRule>
  </conditionalFormatting>
  <conditionalFormatting sqref="R91">
    <cfRule type="expression" dxfId="931" priority="2445" stopIfTrue="1">
      <formula>P91="Kier?"</formula>
    </cfRule>
  </conditionalFormatting>
  <conditionalFormatting sqref="Q91">
    <cfRule type="expression" dxfId="930" priority="2446" stopIfTrue="1">
      <formula>P91="Podst?"</formula>
    </cfRule>
  </conditionalFormatting>
  <conditionalFormatting sqref="S91">
    <cfRule type="expression" dxfId="929" priority="2447" stopIfTrue="1">
      <formula>P91="Inne?"</formula>
    </cfRule>
  </conditionalFormatting>
  <conditionalFormatting sqref="R91">
    <cfRule type="expression" dxfId="928" priority="2448" stopIfTrue="1">
      <formula>P91="Kier?"</formula>
    </cfRule>
  </conditionalFormatting>
  <conditionalFormatting sqref="Q91">
    <cfRule type="expression" dxfId="927" priority="2449" stopIfTrue="1">
      <formula>P91="Podst?"</formula>
    </cfRule>
  </conditionalFormatting>
  <conditionalFormatting sqref="Q79:Q80">
    <cfRule type="expression" dxfId="926" priority="2450" stopIfTrue="1">
      <formula>P69="Podst?"</formula>
    </cfRule>
  </conditionalFormatting>
  <conditionalFormatting sqref="R79:R80">
    <cfRule type="expression" dxfId="925" priority="2451" stopIfTrue="1">
      <formula>P69="Kier?"</formula>
    </cfRule>
  </conditionalFormatting>
  <conditionalFormatting sqref="S79:S80">
    <cfRule type="expression" dxfId="924" priority="2452" stopIfTrue="1">
      <formula>P69="Inne?"</formula>
    </cfRule>
  </conditionalFormatting>
  <conditionalFormatting sqref="S45">
    <cfRule type="expression" dxfId="923" priority="2453" stopIfTrue="1">
      <formula>P45="Inne?"</formula>
    </cfRule>
  </conditionalFormatting>
  <conditionalFormatting sqref="S45">
    <cfRule type="expression" dxfId="922" priority="2454" stopIfTrue="1">
      <formula>P45="Inne?"</formula>
    </cfRule>
  </conditionalFormatting>
  <conditionalFormatting sqref="S45">
    <cfRule type="expression" dxfId="921" priority="2455" stopIfTrue="1">
      <formula>P45="Inne?"</formula>
    </cfRule>
  </conditionalFormatting>
  <conditionalFormatting sqref="S45">
    <cfRule type="expression" dxfId="920" priority="2456" stopIfTrue="1">
      <formula>P45="Inne?"</formula>
    </cfRule>
  </conditionalFormatting>
  <conditionalFormatting sqref="S45">
    <cfRule type="expression" dxfId="919" priority="2457" stopIfTrue="1">
      <formula>P45="Inne?"</formula>
    </cfRule>
  </conditionalFormatting>
  <conditionalFormatting sqref="S45">
    <cfRule type="expression" dxfId="918" priority="2458" stopIfTrue="1">
      <formula>P45="Inne?"</formula>
    </cfRule>
  </conditionalFormatting>
  <conditionalFormatting sqref="S45">
    <cfRule type="expression" dxfId="917" priority="2459" stopIfTrue="1">
      <formula>P45="Inne?"</formula>
    </cfRule>
  </conditionalFormatting>
  <conditionalFormatting sqref="S45">
    <cfRule type="expression" dxfId="916" priority="2460" stopIfTrue="1">
      <formula>P45="Inne?"</formula>
    </cfRule>
  </conditionalFormatting>
  <conditionalFormatting sqref="S45">
    <cfRule type="expression" dxfId="915" priority="2461" stopIfTrue="1">
      <formula>P45="Inne?"</formula>
    </cfRule>
  </conditionalFormatting>
  <conditionalFormatting sqref="S45">
    <cfRule type="expression" dxfId="914" priority="2462" stopIfTrue="1">
      <formula>P45="Inne?"</formula>
    </cfRule>
  </conditionalFormatting>
  <conditionalFormatting sqref="S45">
    <cfRule type="expression" dxfId="913" priority="2463" stopIfTrue="1">
      <formula>P45="Inne?"</formula>
    </cfRule>
  </conditionalFormatting>
  <conditionalFormatting sqref="S45">
    <cfRule type="expression" dxfId="912" priority="2464" stopIfTrue="1">
      <formula>P45="Inne?"</formula>
    </cfRule>
  </conditionalFormatting>
  <conditionalFormatting sqref="S45">
    <cfRule type="expression" dxfId="911" priority="2465" stopIfTrue="1">
      <formula>P45="Inne?"</formula>
    </cfRule>
  </conditionalFormatting>
  <conditionalFormatting sqref="S45">
    <cfRule type="expression" dxfId="910" priority="2466" stopIfTrue="1">
      <formula>P45="Inne?"</formula>
    </cfRule>
  </conditionalFormatting>
  <conditionalFormatting sqref="S45">
    <cfRule type="expression" dxfId="909" priority="2467" stopIfTrue="1">
      <formula>P45="Inne?"</formula>
    </cfRule>
  </conditionalFormatting>
  <conditionalFormatting sqref="S45">
    <cfRule type="expression" dxfId="908" priority="2468" stopIfTrue="1">
      <formula>P45="Inne?"</formula>
    </cfRule>
  </conditionalFormatting>
  <conditionalFormatting sqref="S45">
    <cfRule type="expression" dxfId="907" priority="2469" stopIfTrue="1">
      <formula>P45="Inne?"</formula>
    </cfRule>
  </conditionalFormatting>
  <conditionalFormatting sqref="S45">
    <cfRule type="expression" dxfId="906" priority="2470" stopIfTrue="1">
      <formula>P45="Inne?"</formula>
    </cfRule>
  </conditionalFormatting>
  <conditionalFormatting sqref="S45">
    <cfRule type="expression" dxfId="905" priority="2471" stopIfTrue="1">
      <formula>P45="Inne?"</formula>
    </cfRule>
  </conditionalFormatting>
  <conditionalFormatting sqref="S45">
    <cfRule type="expression" dxfId="904" priority="2472" stopIfTrue="1">
      <formula>P45="Inne?"</formula>
    </cfRule>
  </conditionalFormatting>
  <conditionalFormatting sqref="S45">
    <cfRule type="expression" dxfId="903" priority="2473" stopIfTrue="1">
      <formula>P45="Inne?"</formula>
    </cfRule>
  </conditionalFormatting>
  <conditionalFormatting sqref="S45">
    <cfRule type="expression" dxfId="902" priority="2474" stopIfTrue="1">
      <formula>P45="Inne?"</formula>
    </cfRule>
  </conditionalFormatting>
  <conditionalFormatting sqref="S33">
    <cfRule type="expression" dxfId="901" priority="2475" stopIfTrue="1">
      <formula>P33="Inne?"</formula>
    </cfRule>
  </conditionalFormatting>
  <conditionalFormatting sqref="S33">
    <cfRule type="expression" dxfId="900" priority="2476" stopIfTrue="1">
      <formula>P33="Inne?"</formula>
    </cfRule>
  </conditionalFormatting>
  <conditionalFormatting sqref="S33">
    <cfRule type="expression" dxfId="899" priority="2477" stopIfTrue="1">
      <formula>P33="Inne?"</formula>
    </cfRule>
  </conditionalFormatting>
  <conditionalFormatting sqref="S33">
    <cfRule type="expression" dxfId="898" priority="2478" stopIfTrue="1">
      <formula>P33="Inne?"</formula>
    </cfRule>
  </conditionalFormatting>
  <conditionalFormatting sqref="S33">
    <cfRule type="expression" dxfId="897" priority="2479" stopIfTrue="1">
      <formula>P33="Inne?"</formula>
    </cfRule>
  </conditionalFormatting>
  <conditionalFormatting sqref="S33">
    <cfRule type="expression" dxfId="896" priority="2480" stopIfTrue="1">
      <formula>P33="Inne?"</formula>
    </cfRule>
  </conditionalFormatting>
  <conditionalFormatting sqref="S33">
    <cfRule type="expression" dxfId="895" priority="2481" stopIfTrue="1">
      <formula>P33="Inne?"</formula>
    </cfRule>
  </conditionalFormatting>
  <conditionalFormatting sqref="S33">
    <cfRule type="expression" dxfId="894" priority="2482" stopIfTrue="1">
      <formula>P33="Inne?"</formula>
    </cfRule>
  </conditionalFormatting>
  <conditionalFormatting sqref="S33">
    <cfRule type="expression" dxfId="893" priority="2483" stopIfTrue="1">
      <formula>P33="Inne?"</formula>
    </cfRule>
  </conditionalFormatting>
  <conditionalFormatting sqref="S33">
    <cfRule type="expression" dxfId="892" priority="2484" stopIfTrue="1">
      <formula>P33="Inne?"</formula>
    </cfRule>
  </conditionalFormatting>
  <conditionalFormatting sqref="S33">
    <cfRule type="expression" dxfId="891" priority="2485" stopIfTrue="1">
      <formula>P33="Inne?"</formula>
    </cfRule>
  </conditionalFormatting>
  <conditionalFormatting sqref="S33">
    <cfRule type="expression" dxfId="890" priority="2486" stopIfTrue="1">
      <formula>P33="Inne?"</formula>
    </cfRule>
  </conditionalFormatting>
  <conditionalFormatting sqref="S33">
    <cfRule type="expression" dxfId="889" priority="2487" stopIfTrue="1">
      <formula>P33="Inne?"</formula>
    </cfRule>
  </conditionalFormatting>
  <conditionalFormatting sqref="S33">
    <cfRule type="expression" dxfId="888" priority="2488" stopIfTrue="1">
      <formula>P33="Inne?"</formula>
    </cfRule>
  </conditionalFormatting>
  <conditionalFormatting sqref="S33">
    <cfRule type="expression" dxfId="887" priority="2489" stopIfTrue="1">
      <formula>P33="Inne?"</formula>
    </cfRule>
  </conditionalFormatting>
  <conditionalFormatting sqref="S33">
    <cfRule type="expression" dxfId="886" priority="2490" stopIfTrue="1">
      <formula>P33="Inne?"</formula>
    </cfRule>
  </conditionalFormatting>
  <conditionalFormatting sqref="S33">
    <cfRule type="expression" dxfId="885" priority="2491" stopIfTrue="1">
      <formula>P33="Inne?"</formula>
    </cfRule>
  </conditionalFormatting>
  <conditionalFormatting sqref="S33">
    <cfRule type="expression" dxfId="884" priority="2492" stopIfTrue="1">
      <formula>P33="Inne?"</formula>
    </cfRule>
  </conditionalFormatting>
  <conditionalFormatting sqref="S33">
    <cfRule type="expression" dxfId="883" priority="2493" stopIfTrue="1">
      <formula>P33="Inne?"</formula>
    </cfRule>
  </conditionalFormatting>
  <conditionalFormatting sqref="S33">
    <cfRule type="expression" dxfId="882" priority="2494" stopIfTrue="1">
      <formula>P33="Inne?"</formula>
    </cfRule>
  </conditionalFormatting>
  <conditionalFormatting sqref="S33">
    <cfRule type="expression" dxfId="881" priority="2495" stopIfTrue="1">
      <formula>P33="Inne?"</formula>
    </cfRule>
  </conditionalFormatting>
  <conditionalFormatting sqref="S33">
    <cfRule type="expression" dxfId="880" priority="2496" stopIfTrue="1">
      <formula>P33="Inne?"</formula>
    </cfRule>
  </conditionalFormatting>
  <conditionalFormatting sqref="S68">
    <cfRule type="expression" dxfId="879" priority="2497" stopIfTrue="1">
      <formula>P68="Inne?"</formula>
    </cfRule>
  </conditionalFormatting>
  <conditionalFormatting sqref="S68">
    <cfRule type="expression" dxfId="878" priority="2498" stopIfTrue="1">
      <formula>P68="Inne?"</formula>
    </cfRule>
  </conditionalFormatting>
  <conditionalFormatting sqref="S68">
    <cfRule type="expression" dxfId="877" priority="2499" stopIfTrue="1">
      <formula>P68="Inne?"</formula>
    </cfRule>
  </conditionalFormatting>
  <conditionalFormatting sqref="S68">
    <cfRule type="expression" dxfId="876" priority="2500" stopIfTrue="1">
      <formula>P68="Inne?"</formula>
    </cfRule>
  </conditionalFormatting>
  <conditionalFormatting sqref="S68">
    <cfRule type="expression" dxfId="875" priority="2501" stopIfTrue="1">
      <formula>P68="Inne?"</formula>
    </cfRule>
  </conditionalFormatting>
  <conditionalFormatting sqref="S68">
    <cfRule type="expression" dxfId="874" priority="2502" stopIfTrue="1">
      <formula>P68="Inne?"</formula>
    </cfRule>
  </conditionalFormatting>
  <conditionalFormatting sqref="S68">
    <cfRule type="expression" dxfId="873" priority="2503" stopIfTrue="1">
      <formula>P68="Inne?"</formula>
    </cfRule>
  </conditionalFormatting>
  <conditionalFormatting sqref="S68">
    <cfRule type="expression" dxfId="872" priority="2504" stopIfTrue="1">
      <formula>P68="Inne?"</formula>
    </cfRule>
  </conditionalFormatting>
  <conditionalFormatting sqref="S68">
    <cfRule type="expression" dxfId="871" priority="2505" stopIfTrue="1">
      <formula>P68="Inne?"</formula>
    </cfRule>
  </conditionalFormatting>
  <conditionalFormatting sqref="S68">
    <cfRule type="expression" dxfId="870" priority="2506" stopIfTrue="1">
      <formula>P68="Inne?"</formula>
    </cfRule>
  </conditionalFormatting>
  <conditionalFormatting sqref="S68">
    <cfRule type="expression" dxfId="869" priority="2507" stopIfTrue="1">
      <formula>P68="Inne?"</formula>
    </cfRule>
  </conditionalFormatting>
  <conditionalFormatting sqref="S68">
    <cfRule type="expression" dxfId="868" priority="2508" stopIfTrue="1">
      <formula>P68="Inne?"</formula>
    </cfRule>
  </conditionalFormatting>
  <conditionalFormatting sqref="S68">
    <cfRule type="expression" dxfId="867" priority="2509" stopIfTrue="1">
      <formula>P68="Inne?"</formula>
    </cfRule>
  </conditionalFormatting>
  <conditionalFormatting sqref="S68">
    <cfRule type="expression" dxfId="866" priority="2510" stopIfTrue="1">
      <formula>P68="Inne?"</formula>
    </cfRule>
  </conditionalFormatting>
  <conditionalFormatting sqref="S68">
    <cfRule type="expression" dxfId="865" priority="2511" stopIfTrue="1">
      <formula>P68="Inne?"</formula>
    </cfRule>
  </conditionalFormatting>
  <conditionalFormatting sqref="S68">
    <cfRule type="expression" dxfId="864" priority="2512" stopIfTrue="1">
      <formula>P68="Inne?"</formula>
    </cfRule>
  </conditionalFormatting>
  <conditionalFormatting sqref="S68">
    <cfRule type="expression" dxfId="863" priority="2513" stopIfTrue="1">
      <formula>P68="Inne?"</formula>
    </cfRule>
  </conditionalFormatting>
  <conditionalFormatting sqref="S68">
    <cfRule type="expression" dxfId="862" priority="2514" stopIfTrue="1">
      <formula>P68="Inne?"</formula>
    </cfRule>
  </conditionalFormatting>
  <conditionalFormatting sqref="S68">
    <cfRule type="expression" dxfId="861" priority="2515" stopIfTrue="1">
      <formula>P68="Inne?"</formula>
    </cfRule>
  </conditionalFormatting>
  <conditionalFormatting sqref="S68">
    <cfRule type="expression" dxfId="860" priority="2516" stopIfTrue="1">
      <formula>P68="Inne?"</formula>
    </cfRule>
  </conditionalFormatting>
  <conditionalFormatting sqref="S68">
    <cfRule type="expression" dxfId="859" priority="2517" stopIfTrue="1">
      <formula>P68="Inne?"</formula>
    </cfRule>
  </conditionalFormatting>
  <conditionalFormatting sqref="S68">
    <cfRule type="expression" dxfId="858" priority="2518" stopIfTrue="1">
      <formula>P68="Inne?"</formula>
    </cfRule>
  </conditionalFormatting>
  <conditionalFormatting sqref="S68">
    <cfRule type="expression" dxfId="857" priority="2519" stopIfTrue="1">
      <formula>P2="Inne?"</formula>
    </cfRule>
  </conditionalFormatting>
  <conditionalFormatting sqref="S68">
    <cfRule type="expression" dxfId="856" priority="2520" stopIfTrue="1">
      <formula>P2="Inne?"</formula>
    </cfRule>
  </conditionalFormatting>
  <conditionalFormatting sqref="S68">
    <cfRule type="expression" dxfId="855" priority="2521" stopIfTrue="1">
      <formula>P68="Inne?"</formula>
    </cfRule>
  </conditionalFormatting>
  <conditionalFormatting sqref="S68">
    <cfRule type="expression" dxfId="854" priority="2522" stopIfTrue="1">
      <formula>P68="Inne?"</formula>
    </cfRule>
  </conditionalFormatting>
  <conditionalFormatting sqref="S68">
    <cfRule type="expression" dxfId="853" priority="2523" stopIfTrue="1">
      <formula>P68="Inne?"</formula>
    </cfRule>
  </conditionalFormatting>
  <conditionalFormatting sqref="S68">
    <cfRule type="expression" dxfId="852" priority="2524" stopIfTrue="1">
      <formula>P68="Inne?"</formula>
    </cfRule>
  </conditionalFormatting>
  <conditionalFormatting sqref="S68">
    <cfRule type="expression" dxfId="851" priority="2525" stopIfTrue="1">
      <formula>P68="Inne?"</formula>
    </cfRule>
  </conditionalFormatting>
  <conditionalFormatting sqref="S68">
    <cfRule type="expression" dxfId="850" priority="2526" stopIfTrue="1">
      <formula>P68="Inne?"</formula>
    </cfRule>
  </conditionalFormatting>
  <conditionalFormatting sqref="S68">
    <cfRule type="expression" dxfId="849" priority="2527" stopIfTrue="1">
      <formula>P68="Inne?"</formula>
    </cfRule>
  </conditionalFormatting>
  <conditionalFormatting sqref="S68">
    <cfRule type="expression" dxfId="848" priority="2528" stopIfTrue="1">
      <formula>P68="Inne?"</formula>
    </cfRule>
  </conditionalFormatting>
  <conditionalFormatting sqref="S68">
    <cfRule type="expression" dxfId="847" priority="2529" stopIfTrue="1">
      <formula>P68="Inne?"</formula>
    </cfRule>
  </conditionalFormatting>
  <conditionalFormatting sqref="S68">
    <cfRule type="expression" dxfId="846" priority="2530" stopIfTrue="1">
      <formula>P68="Inne?"</formula>
    </cfRule>
  </conditionalFormatting>
  <conditionalFormatting sqref="S68">
    <cfRule type="expression" dxfId="845" priority="2531" stopIfTrue="1">
      <formula>P68="Inne?"</formula>
    </cfRule>
  </conditionalFormatting>
  <conditionalFormatting sqref="S68">
    <cfRule type="expression" dxfId="844" priority="2532" stopIfTrue="1">
      <formula>P68="Inne?"</formula>
    </cfRule>
  </conditionalFormatting>
  <conditionalFormatting sqref="S68">
    <cfRule type="expression" dxfId="843" priority="2533" stopIfTrue="1">
      <formula>P68="Inne?"</formula>
    </cfRule>
  </conditionalFormatting>
  <conditionalFormatting sqref="S68">
    <cfRule type="expression" dxfId="842" priority="2534" stopIfTrue="1">
      <formula>P68="Inne?"</formula>
    </cfRule>
  </conditionalFormatting>
  <conditionalFormatting sqref="S68">
    <cfRule type="expression" dxfId="841" priority="2535" stopIfTrue="1">
      <formula>P68="Inne?"</formula>
    </cfRule>
  </conditionalFormatting>
  <conditionalFormatting sqref="S68">
    <cfRule type="expression" dxfId="840" priority="2536" stopIfTrue="1">
      <formula>P68="Inne?"</formula>
    </cfRule>
  </conditionalFormatting>
  <conditionalFormatting sqref="S68">
    <cfRule type="expression" dxfId="839" priority="2537" stopIfTrue="1">
      <formula>P68="Inne?"</formula>
    </cfRule>
  </conditionalFormatting>
  <conditionalFormatting sqref="S68">
    <cfRule type="expression" dxfId="838" priority="2538" stopIfTrue="1">
      <formula>P68="Inne?"</formula>
    </cfRule>
  </conditionalFormatting>
  <conditionalFormatting sqref="S68">
    <cfRule type="expression" dxfId="837" priority="2539" stopIfTrue="1">
      <formula>P68="Inne?"</formula>
    </cfRule>
  </conditionalFormatting>
  <conditionalFormatting sqref="S68">
    <cfRule type="expression" dxfId="836" priority="2540" stopIfTrue="1">
      <formula>P68="Inne?"</formula>
    </cfRule>
  </conditionalFormatting>
  <conditionalFormatting sqref="S68">
    <cfRule type="expression" dxfId="835" priority="2541" stopIfTrue="1">
      <formula>P68="Inne?"</formula>
    </cfRule>
  </conditionalFormatting>
  <conditionalFormatting sqref="S68">
    <cfRule type="expression" dxfId="834" priority="2542" stopIfTrue="1">
      <formula>P68="Inne?"</formula>
    </cfRule>
  </conditionalFormatting>
  <conditionalFormatting sqref="S68">
    <cfRule type="expression" dxfId="833" priority="2543" stopIfTrue="1">
      <formula>P68="Inne?"</formula>
    </cfRule>
  </conditionalFormatting>
  <conditionalFormatting sqref="S68">
    <cfRule type="expression" dxfId="832" priority="2544" stopIfTrue="1">
      <formula>P68="Inne?"</formula>
    </cfRule>
  </conditionalFormatting>
  <conditionalFormatting sqref="S68">
    <cfRule type="expression" dxfId="831" priority="2545" stopIfTrue="1">
      <formula>P68="Inne?"</formula>
    </cfRule>
  </conditionalFormatting>
  <conditionalFormatting sqref="S68">
    <cfRule type="expression" dxfId="830" priority="2546" stopIfTrue="1">
      <formula>P68="Inne?"</formula>
    </cfRule>
  </conditionalFormatting>
  <conditionalFormatting sqref="S68">
    <cfRule type="expression" dxfId="829" priority="2547" stopIfTrue="1">
      <formula>P68="Inne?"</formula>
    </cfRule>
  </conditionalFormatting>
  <conditionalFormatting sqref="S68">
    <cfRule type="expression" dxfId="828" priority="2548" stopIfTrue="1">
      <formula>P68="Inne?"</formula>
    </cfRule>
  </conditionalFormatting>
  <conditionalFormatting sqref="S68">
    <cfRule type="expression" dxfId="827" priority="2549" stopIfTrue="1">
      <formula>P68="Inne?"</formula>
    </cfRule>
  </conditionalFormatting>
  <conditionalFormatting sqref="S68">
    <cfRule type="expression" dxfId="826" priority="2550" stopIfTrue="1">
      <formula>P68="Inne?"</formula>
    </cfRule>
  </conditionalFormatting>
  <conditionalFormatting sqref="S68">
    <cfRule type="expression" dxfId="825" priority="2551" stopIfTrue="1">
      <formula>P68="Inne?"</formula>
    </cfRule>
  </conditionalFormatting>
  <conditionalFormatting sqref="S68">
    <cfRule type="expression" dxfId="824" priority="2552" stopIfTrue="1">
      <formula>P68="Inne?"</formula>
    </cfRule>
  </conditionalFormatting>
  <conditionalFormatting sqref="S68">
    <cfRule type="expression" dxfId="823" priority="2553" stopIfTrue="1">
      <formula>P68="Inne?"</formula>
    </cfRule>
  </conditionalFormatting>
  <conditionalFormatting sqref="S68">
    <cfRule type="expression" dxfId="822" priority="2554" stopIfTrue="1">
      <formula>P68="Inne?"</formula>
    </cfRule>
  </conditionalFormatting>
  <conditionalFormatting sqref="S68">
    <cfRule type="expression" dxfId="821" priority="2555" stopIfTrue="1">
      <formula>P68="Inne?"</formula>
    </cfRule>
  </conditionalFormatting>
  <conditionalFormatting sqref="S87">
    <cfRule type="expression" dxfId="820" priority="2556" stopIfTrue="1">
      <formula>P87="Inne?"</formula>
    </cfRule>
  </conditionalFormatting>
  <conditionalFormatting sqref="R87">
    <cfRule type="expression" dxfId="819" priority="2557" stopIfTrue="1">
      <formula>P87="Kier?"</formula>
    </cfRule>
  </conditionalFormatting>
  <conditionalFormatting sqref="Q87">
    <cfRule type="expression" dxfId="818" priority="2558" stopIfTrue="1">
      <formula>P87="Podst?"</formula>
    </cfRule>
  </conditionalFormatting>
  <conditionalFormatting sqref="S87">
    <cfRule type="expression" dxfId="817" priority="2559" stopIfTrue="1">
      <formula>P87="Inne?"</formula>
    </cfRule>
  </conditionalFormatting>
  <conditionalFormatting sqref="R87">
    <cfRule type="expression" dxfId="816" priority="2560" stopIfTrue="1">
      <formula>P87="Kier?"</formula>
    </cfRule>
  </conditionalFormatting>
  <conditionalFormatting sqref="Q87">
    <cfRule type="expression" dxfId="815" priority="2561" stopIfTrue="1">
      <formula>P87="Podst?"</formula>
    </cfRule>
  </conditionalFormatting>
  <conditionalFormatting sqref="S87">
    <cfRule type="expression" dxfId="814" priority="2562" stopIfTrue="1">
      <formula>P87="Inne?"</formula>
    </cfRule>
  </conditionalFormatting>
  <conditionalFormatting sqref="R87">
    <cfRule type="expression" dxfId="813" priority="2563" stopIfTrue="1">
      <formula>P87="Kier?"</formula>
    </cfRule>
  </conditionalFormatting>
  <conditionalFormatting sqref="Q87">
    <cfRule type="expression" dxfId="812" priority="2564" stopIfTrue="1">
      <formula>P87="Podst?"</formula>
    </cfRule>
  </conditionalFormatting>
  <conditionalFormatting sqref="S87">
    <cfRule type="expression" dxfId="811" priority="2565" stopIfTrue="1">
      <formula>P87="Inne?"</formula>
    </cfRule>
  </conditionalFormatting>
  <conditionalFormatting sqref="R87">
    <cfRule type="expression" dxfId="810" priority="2566" stopIfTrue="1">
      <formula>P87="Kier?"</formula>
    </cfRule>
  </conditionalFormatting>
  <conditionalFormatting sqref="Q87">
    <cfRule type="expression" dxfId="809" priority="2567" stopIfTrue="1">
      <formula>P87="Podst?"</formula>
    </cfRule>
  </conditionalFormatting>
  <conditionalFormatting sqref="O87">
    <cfRule type="expression" dxfId="808" priority="2568" stopIfTrue="1">
      <formula>AND(O87="*",L87="obi")</formula>
    </cfRule>
  </conditionalFormatting>
  <conditionalFormatting sqref="O87">
    <cfRule type="expression" dxfId="807" priority="2569" stopIfTrue="1">
      <formula>AND(O87="*",L87="obi")</formula>
    </cfRule>
  </conditionalFormatting>
  <conditionalFormatting sqref="S87">
    <cfRule type="expression" dxfId="806" priority="2570" stopIfTrue="1">
      <formula>P87="Inne?"</formula>
    </cfRule>
  </conditionalFormatting>
  <conditionalFormatting sqref="R87">
    <cfRule type="expression" dxfId="805" priority="2571" stopIfTrue="1">
      <formula>P87="Kier?"</formula>
    </cfRule>
  </conditionalFormatting>
  <conditionalFormatting sqref="Q87">
    <cfRule type="expression" dxfId="804" priority="2572" stopIfTrue="1">
      <formula>P87="Podst?"</formula>
    </cfRule>
  </conditionalFormatting>
  <conditionalFormatting sqref="R87">
    <cfRule type="expression" dxfId="803" priority="2573" stopIfTrue="1">
      <formula>P87="Kier?"</formula>
    </cfRule>
  </conditionalFormatting>
  <conditionalFormatting sqref="Q87">
    <cfRule type="expression" dxfId="802" priority="2574" stopIfTrue="1">
      <formula>P87="Podst?"</formula>
    </cfRule>
  </conditionalFormatting>
  <conditionalFormatting sqref="R87">
    <cfRule type="expression" dxfId="801" priority="2575" stopIfTrue="1">
      <formula>P87="Kier?"</formula>
    </cfRule>
  </conditionalFormatting>
  <conditionalFormatting sqref="Q87">
    <cfRule type="expression" dxfId="800" priority="2576" stopIfTrue="1">
      <formula>P87="Podst?"</formula>
    </cfRule>
  </conditionalFormatting>
  <conditionalFormatting sqref="S87">
    <cfRule type="expression" dxfId="799" priority="2577" stopIfTrue="1">
      <formula>P87="Inne?"</formula>
    </cfRule>
  </conditionalFormatting>
  <conditionalFormatting sqref="S87">
    <cfRule type="expression" dxfId="798" priority="2578" stopIfTrue="1">
      <formula>P87="Inne?"</formula>
    </cfRule>
  </conditionalFormatting>
  <conditionalFormatting sqref="S87">
    <cfRule type="expression" dxfId="797" priority="2579" stopIfTrue="1">
      <formula>P87="Inne?"</formula>
    </cfRule>
  </conditionalFormatting>
  <conditionalFormatting sqref="R87">
    <cfRule type="expression" dxfId="796" priority="2580" stopIfTrue="1">
      <formula>P87="Kier?"</formula>
    </cfRule>
  </conditionalFormatting>
  <conditionalFormatting sqref="Q87">
    <cfRule type="expression" dxfId="795" priority="2581" stopIfTrue="1">
      <formula>P87="Podst?"</formula>
    </cfRule>
  </conditionalFormatting>
  <conditionalFormatting sqref="S87">
    <cfRule type="expression" dxfId="794" priority="2582" stopIfTrue="1">
      <formula>P87="Inne?"</formula>
    </cfRule>
  </conditionalFormatting>
  <conditionalFormatting sqref="R87">
    <cfRule type="expression" dxfId="793" priority="2583" stopIfTrue="1">
      <formula>P87="Kier?"</formula>
    </cfRule>
  </conditionalFormatting>
  <conditionalFormatting sqref="Q87">
    <cfRule type="expression" dxfId="792" priority="2584" stopIfTrue="1">
      <formula>P87="Podst?"</formula>
    </cfRule>
  </conditionalFormatting>
  <conditionalFormatting sqref="S87">
    <cfRule type="expression" dxfId="791" priority="2585" stopIfTrue="1">
      <formula>P87="Inne?"</formula>
    </cfRule>
  </conditionalFormatting>
  <conditionalFormatting sqref="R87">
    <cfRule type="expression" dxfId="790" priority="2586" stopIfTrue="1">
      <formula>P87="Kier?"</formula>
    </cfRule>
  </conditionalFormatting>
  <conditionalFormatting sqref="Q87">
    <cfRule type="expression" dxfId="789" priority="2587" stopIfTrue="1">
      <formula>P87="Podst?"</formula>
    </cfRule>
  </conditionalFormatting>
  <conditionalFormatting sqref="S87">
    <cfRule type="expression" dxfId="788" priority="2588" stopIfTrue="1">
      <formula>P87="Inne?"</formula>
    </cfRule>
  </conditionalFormatting>
  <conditionalFormatting sqref="R87">
    <cfRule type="expression" dxfId="787" priority="2589" stopIfTrue="1">
      <formula>P87="Kier?"</formula>
    </cfRule>
  </conditionalFormatting>
  <conditionalFormatting sqref="Q87">
    <cfRule type="expression" dxfId="786" priority="2590" stopIfTrue="1">
      <formula>P87="Podst?"</formula>
    </cfRule>
  </conditionalFormatting>
  <conditionalFormatting sqref="S87">
    <cfRule type="expression" dxfId="785" priority="2591" stopIfTrue="1">
      <formula>P87="Inne?"</formula>
    </cfRule>
  </conditionalFormatting>
  <conditionalFormatting sqref="R87">
    <cfRule type="expression" dxfId="784" priority="2592" stopIfTrue="1">
      <formula>P87="Kier?"</formula>
    </cfRule>
  </conditionalFormatting>
  <conditionalFormatting sqref="Q87">
    <cfRule type="expression" dxfId="783" priority="2593" stopIfTrue="1">
      <formula>P87="Podst?"</formula>
    </cfRule>
  </conditionalFormatting>
  <conditionalFormatting sqref="S87">
    <cfRule type="expression" dxfId="782" priority="2594" stopIfTrue="1">
      <formula>P87="Inne?"</formula>
    </cfRule>
  </conditionalFormatting>
  <conditionalFormatting sqref="R87">
    <cfRule type="expression" dxfId="781" priority="2595" stopIfTrue="1">
      <formula>P87="Kier?"</formula>
    </cfRule>
  </conditionalFormatting>
  <conditionalFormatting sqref="Q87">
    <cfRule type="expression" dxfId="780" priority="2596" stopIfTrue="1">
      <formula>P87="Podst?"</formula>
    </cfRule>
  </conditionalFormatting>
  <conditionalFormatting sqref="S87">
    <cfRule type="expression" dxfId="779" priority="2597" stopIfTrue="1">
      <formula>P87="Inne?"</formula>
    </cfRule>
  </conditionalFormatting>
  <conditionalFormatting sqref="R87">
    <cfRule type="expression" dxfId="778" priority="2598" stopIfTrue="1">
      <formula>P87="Kier?"</formula>
    </cfRule>
  </conditionalFormatting>
  <conditionalFormatting sqref="Q87">
    <cfRule type="expression" dxfId="777" priority="2599" stopIfTrue="1">
      <formula>P87="Podst?"</formula>
    </cfRule>
  </conditionalFormatting>
  <conditionalFormatting sqref="S87">
    <cfRule type="expression" dxfId="776" priority="2600" stopIfTrue="1">
      <formula>P87="Inne?"</formula>
    </cfRule>
  </conditionalFormatting>
  <conditionalFormatting sqref="R87">
    <cfRule type="expression" dxfId="775" priority="2601" stopIfTrue="1">
      <formula>P87="Kier?"</formula>
    </cfRule>
  </conditionalFormatting>
  <conditionalFormatting sqref="Q87">
    <cfRule type="expression" dxfId="774" priority="2602" stopIfTrue="1">
      <formula>P87="Podst?"</formula>
    </cfRule>
  </conditionalFormatting>
  <conditionalFormatting sqref="O87">
    <cfRule type="expression" dxfId="773" priority="2603" stopIfTrue="1">
      <formula>AND(O87="*",L87="obi")</formula>
    </cfRule>
  </conditionalFormatting>
  <conditionalFormatting sqref="S87">
    <cfRule type="expression" dxfId="772" priority="2604" stopIfTrue="1">
      <formula>P87="Inne?"</formula>
    </cfRule>
  </conditionalFormatting>
  <conditionalFormatting sqref="R87">
    <cfRule type="expression" dxfId="771" priority="2605" stopIfTrue="1">
      <formula>P87="Kier?"</formula>
    </cfRule>
  </conditionalFormatting>
  <conditionalFormatting sqref="Q87">
    <cfRule type="expression" dxfId="770" priority="2606" stopIfTrue="1">
      <formula>P87="Podst?"</formula>
    </cfRule>
  </conditionalFormatting>
  <conditionalFormatting sqref="S87">
    <cfRule type="expression" dxfId="769" priority="2607" stopIfTrue="1">
      <formula>P87="Inne?"</formula>
    </cfRule>
  </conditionalFormatting>
  <conditionalFormatting sqref="R87">
    <cfRule type="expression" dxfId="768" priority="2608" stopIfTrue="1">
      <formula>P87="Kier?"</formula>
    </cfRule>
  </conditionalFormatting>
  <conditionalFormatting sqref="Q87">
    <cfRule type="expression" dxfId="767" priority="2609" stopIfTrue="1">
      <formula>P87="Podst?"</formula>
    </cfRule>
  </conditionalFormatting>
  <conditionalFormatting sqref="Q79:Q80">
    <cfRule type="expression" dxfId="766" priority="2610" stopIfTrue="1">
      <formula>P69="Podst?"</formula>
    </cfRule>
  </conditionalFormatting>
  <conditionalFormatting sqref="R79:R80">
    <cfRule type="expression" dxfId="765" priority="2611" stopIfTrue="1">
      <formula>P69="Kier?"</formula>
    </cfRule>
  </conditionalFormatting>
  <conditionalFormatting sqref="S79:S80">
    <cfRule type="expression" dxfId="764" priority="2612" stopIfTrue="1">
      <formula>P69="Inne?"</formula>
    </cfRule>
  </conditionalFormatting>
  <conditionalFormatting sqref="O14">
    <cfRule type="expression" dxfId="763" priority="2613" stopIfTrue="1">
      <formula>AND(O14="*",L14="obi")</formula>
    </cfRule>
  </conditionalFormatting>
  <conditionalFormatting sqref="A14">
    <cfRule type="cellIs" dxfId="762" priority="2614" stopIfTrue="1" operator="equal">
      <formula>"?"</formula>
    </cfRule>
  </conditionalFormatting>
  <conditionalFormatting sqref="B14">
    <cfRule type="expression" dxfId="761" priority="2615" stopIfTrue="1">
      <formula>CELL("wiersz",B14)-TRUNC(CELL("wiersz",B14)/2)*2=0</formula>
    </cfRule>
  </conditionalFormatting>
  <conditionalFormatting sqref="S14">
    <cfRule type="expression" dxfId="760" priority="2616" stopIfTrue="1">
      <formula>P14="Inne?"</formula>
    </cfRule>
  </conditionalFormatting>
  <conditionalFormatting sqref="R14">
    <cfRule type="expression" dxfId="759" priority="2617" stopIfTrue="1">
      <formula>P14="Kier?"</formula>
    </cfRule>
  </conditionalFormatting>
  <conditionalFormatting sqref="Q14">
    <cfRule type="expression" dxfId="758" priority="2618" stopIfTrue="1">
      <formula>P14="Podst?"</formula>
    </cfRule>
  </conditionalFormatting>
  <conditionalFormatting sqref="S14">
    <cfRule type="expression" dxfId="757" priority="2619" stopIfTrue="1">
      <formula>P14="Inne?"</formula>
    </cfRule>
  </conditionalFormatting>
  <conditionalFormatting sqref="Q14">
    <cfRule type="expression" dxfId="756" priority="2620" stopIfTrue="1">
      <formula>P14="Podst?"</formula>
    </cfRule>
  </conditionalFormatting>
  <conditionalFormatting sqref="R14">
    <cfRule type="expression" dxfId="755" priority="2621" stopIfTrue="1">
      <formula>P14="Kier?"</formula>
    </cfRule>
  </conditionalFormatting>
  <conditionalFormatting sqref="R14">
    <cfRule type="expression" dxfId="754" priority="2622" stopIfTrue="1">
      <formula>P14="Kier?"</formula>
    </cfRule>
  </conditionalFormatting>
  <conditionalFormatting sqref="S14">
    <cfRule type="expression" dxfId="753" priority="2623" stopIfTrue="1">
      <formula>P14="Inne?"</formula>
    </cfRule>
  </conditionalFormatting>
  <conditionalFormatting sqref="R14">
    <cfRule type="expression" dxfId="752" priority="2624" stopIfTrue="1">
      <formula>P14="Kier?"</formula>
    </cfRule>
  </conditionalFormatting>
  <conditionalFormatting sqref="Q14">
    <cfRule type="expression" dxfId="751" priority="2625" stopIfTrue="1">
      <formula>P14="Podst?"</formula>
    </cfRule>
  </conditionalFormatting>
  <conditionalFormatting sqref="Q14">
    <cfRule type="expression" dxfId="750" priority="2626" stopIfTrue="1">
      <formula>P14="Podst?"</formula>
    </cfRule>
  </conditionalFormatting>
  <conditionalFormatting sqref="S14">
    <cfRule type="expression" dxfId="749" priority="2627" stopIfTrue="1">
      <formula>P14="Inne?"</formula>
    </cfRule>
  </conditionalFormatting>
  <conditionalFormatting sqref="R14">
    <cfRule type="expression" dxfId="748" priority="2628" stopIfTrue="1">
      <formula>P14="Kier?"</formula>
    </cfRule>
  </conditionalFormatting>
  <conditionalFormatting sqref="S14">
    <cfRule type="expression" dxfId="747" priority="2629" stopIfTrue="1">
      <formula>P14="Inne?"</formula>
    </cfRule>
  </conditionalFormatting>
  <conditionalFormatting sqref="R14">
    <cfRule type="expression" dxfId="746" priority="2630" stopIfTrue="1">
      <formula>P14="Kier?"</formula>
    </cfRule>
  </conditionalFormatting>
  <conditionalFormatting sqref="Q14">
    <cfRule type="expression" dxfId="745" priority="2631" stopIfTrue="1">
      <formula>P14="Podst?"</formula>
    </cfRule>
  </conditionalFormatting>
  <conditionalFormatting sqref="S14">
    <cfRule type="expression" dxfId="744" priority="2632" stopIfTrue="1">
      <formula>P14="Inne?"</formula>
    </cfRule>
  </conditionalFormatting>
  <conditionalFormatting sqref="Q14">
    <cfRule type="expression" dxfId="743" priority="2633" stopIfTrue="1">
      <formula>P14="Podst?"</formula>
    </cfRule>
  </conditionalFormatting>
  <conditionalFormatting sqref="R14">
    <cfRule type="expression" dxfId="742" priority="2634" stopIfTrue="1">
      <formula>P14="Kier?"</formula>
    </cfRule>
  </conditionalFormatting>
  <conditionalFormatting sqref="R14">
    <cfRule type="expression" dxfId="741" priority="2635" stopIfTrue="1">
      <formula>P14="Kier?"</formula>
    </cfRule>
  </conditionalFormatting>
  <conditionalFormatting sqref="S14">
    <cfRule type="expression" dxfId="740" priority="2636" stopIfTrue="1">
      <formula>P14="Inne?"</formula>
    </cfRule>
  </conditionalFormatting>
  <conditionalFormatting sqref="R14">
    <cfRule type="expression" dxfId="739" priority="2637" stopIfTrue="1">
      <formula>P14="Kier?"</formula>
    </cfRule>
  </conditionalFormatting>
  <conditionalFormatting sqref="Q14">
    <cfRule type="expression" dxfId="738" priority="2638" stopIfTrue="1">
      <formula>P14="Podst?"</formula>
    </cfRule>
  </conditionalFormatting>
  <conditionalFormatting sqref="S14">
    <cfRule type="expression" dxfId="737" priority="2639" stopIfTrue="1">
      <formula>P14="Inne?"</formula>
    </cfRule>
  </conditionalFormatting>
  <conditionalFormatting sqref="R14">
    <cfRule type="expression" dxfId="736" priority="2640" stopIfTrue="1">
      <formula>P14="Kier?"</formula>
    </cfRule>
  </conditionalFormatting>
  <conditionalFormatting sqref="Q14">
    <cfRule type="expression" dxfId="735" priority="2641" stopIfTrue="1">
      <formula>P14="Podst?"</formula>
    </cfRule>
  </conditionalFormatting>
  <conditionalFormatting sqref="S14">
    <cfRule type="expression" dxfId="734" priority="2642" stopIfTrue="1">
      <formula>P14="Inne?"</formula>
    </cfRule>
  </conditionalFormatting>
  <conditionalFormatting sqref="R14">
    <cfRule type="expression" dxfId="733" priority="2643" stopIfTrue="1">
      <formula>P14="Kier?"</formula>
    </cfRule>
  </conditionalFormatting>
  <conditionalFormatting sqref="Q14">
    <cfRule type="expression" dxfId="732" priority="2644" stopIfTrue="1">
      <formula>P14="Podst?"</formula>
    </cfRule>
  </conditionalFormatting>
  <conditionalFormatting sqref="S14">
    <cfRule type="expression" dxfId="731" priority="2645" stopIfTrue="1">
      <formula>P14="Inne?"</formula>
    </cfRule>
  </conditionalFormatting>
  <conditionalFormatting sqref="R14">
    <cfRule type="expression" dxfId="730" priority="2646" stopIfTrue="1">
      <formula>P14="Kier?"</formula>
    </cfRule>
  </conditionalFormatting>
  <conditionalFormatting sqref="Q14">
    <cfRule type="expression" dxfId="729" priority="2647" stopIfTrue="1">
      <formula>P14="Podst?"</formula>
    </cfRule>
  </conditionalFormatting>
  <conditionalFormatting sqref="S14">
    <cfRule type="expression" dxfId="728" priority="2648" stopIfTrue="1">
      <formula>P14="Inne?"</formula>
    </cfRule>
  </conditionalFormatting>
  <conditionalFormatting sqref="R14">
    <cfRule type="expression" dxfId="727" priority="2649" stopIfTrue="1">
      <formula>P14="Kier?"</formula>
    </cfRule>
  </conditionalFormatting>
  <conditionalFormatting sqref="Q14">
    <cfRule type="expression" dxfId="726" priority="2650" stopIfTrue="1">
      <formula>P14="Podst?"</formula>
    </cfRule>
  </conditionalFormatting>
  <conditionalFormatting sqref="O14">
    <cfRule type="expression" dxfId="725" priority="2651" stopIfTrue="1">
      <formula>AND(O14="*",L14="obi")</formula>
    </cfRule>
  </conditionalFormatting>
  <conditionalFormatting sqref="S14">
    <cfRule type="expression" dxfId="724" priority="2652" stopIfTrue="1">
      <formula>P14="Inne?"</formula>
    </cfRule>
  </conditionalFormatting>
  <conditionalFormatting sqref="R14">
    <cfRule type="expression" dxfId="723" priority="2653" stopIfTrue="1">
      <formula>P14="Kier?"</formula>
    </cfRule>
  </conditionalFormatting>
  <conditionalFormatting sqref="Q14">
    <cfRule type="expression" dxfId="722" priority="2654" stopIfTrue="1">
      <formula>P14="Podst?"</formula>
    </cfRule>
  </conditionalFormatting>
  <conditionalFormatting sqref="S14">
    <cfRule type="expression" dxfId="721" priority="2655" stopIfTrue="1">
      <formula>P14="Inne?"</formula>
    </cfRule>
  </conditionalFormatting>
  <conditionalFormatting sqref="R14">
    <cfRule type="expression" dxfId="720" priority="2656" stopIfTrue="1">
      <formula>P14="Kier?"</formula>
    </cfRule>
  </conditionalFormatting>
  <conditionalFormatting sqref="Q14">
    <cfRule type="expression" dxfId="719" priority="2657" stopIfTrue="1">
      <formula>P14="Podst?"</formula>
    </cfRule>
  </conditionalFormatting>
  <conditionalFormatting sqref="Q17">
    <cfRule type="expression" dxfId="718" priority="2658" stopIfTrue="1">
      <formula>#REF!="Podst?"</formula>
    </cfRule>
  </conditionalFormatting>
  <conditionalFormatting sqref="R17">
    <cfRule type="expression" dxfId="717" priority="2659" stopIfTrue="1">
      <formula>#REF!="Kier?"</formula>
    </cfRule>
  </conditionalFormatting>
  <conditionalFormatting sqref="S17">
    <cfRule type="expression" dxfId="716" priority="2660" stopIfTrue="1">
      <formula>#REF!="Inne?"</formula>
    </cfRule>
  </conditionalFormatting>
  <conditionalFormatting sqref="Q21 Q34">
    <cfRule type="expression" dxfId="715" priority="2661" stopIfTrue="1">
      <formula>P19="Podst?"</formula>
    </cfRule>
  </conditionalFormatting>
  <conditionalFormatting sqref="R21 R34">
    <cfRule type="expression" dxfId="714" priority="2662" stopIfTrue="1">
      <formula>P19="Kier?"</formula>
    </cfRule>
  </conditionalFormatting>
  <conditionalFormatting sqref="S21 S34">
    <cfRule type="expression" dxfId="713" priority="2663" stopIfTrue="1">
      <formula>P19="Inne?"</formula>
    </cfRule>
  </conditionalFormatting>
  <conditionalFormatting sqref="Q12 Q16">
    <cfRule type="expression" dxfId="712" priority="2664" stopIfTrue="1">
      <formula>#REF!="Podst?"</formula>
    </cfRule>
  </conditionalFormatting>
  <conditionalFormatting sqref="R12 R16">
    <cfRule type="expression" dxfId="711" priority="2665" stopIfTrue="1">
      <formula>#REF!="Kier?"</formula>
    </cfRule>
  </conditionalFormatting>
  <conditionalFormatting sqref="S12 S16">
    <cfRule type="expression" dxfId="710" priority="2666" stopIfTrue="1">
      <formula>#REF!="Inne?"</formula>
    </cfRule>
  </conditionalFormatting>
  <conditionalFormatting sqref="S18 S20:S21">
    <cfRule type="expression" dxfId="709" priority="2667">
      <formula>P18="Inne?"</formula>
    </cfRule>
  </conditionalFormatting>
  <conditionalFormatting sqref="R18 R20:R21">
    <cfRule type="expression" dxfId="708" priority="2668">
      <formula>P18="Kier?"</formula>
    </cfRule>
  </conditionalFormatting>
  <conditionalFormatting sqref="Q20:Q21">
    <cfRule type="expression" dxfId="707" priority="2669">
      <formula>P20="Podst?"</formula>
    </cfRule>
  </conditionalFormatting>
  <conditionalFormatting sqref="O18 O20:O21">
    <cfRule type="expression" dxfId="706" priority="2670">
      <formula>AND(O18="*",L18="obi")</formula>
    </cfRule>
  </conditionalFormatting>
  <conditionalFormatting sqref="S18 S20:S21">
    <cfRule type="expression" dxfId="705" priority="2671">
      <formula>P18="Inne?"</formula>
    </cfRule>
  </conditionalFormatting>
  <conditionalFormatting sqref="R18 R20:R21">
    <cfRule type="expression" dxfId="704" priority="2672">
      <formula>P18="Kier?"</formula>
    </cfRule>
  </conditionalFormatting>
  <conditionalFormatting sqref="Q20:Q21">
    <cfRule type="expression" dxfId="703" priority="2673">
      <formula>P20="Podst?"</formula>
    </cfRule>
  </conditionalFormatting>
  <conditionalFormatting sqref="S18 S20:S21">
    <cfRule type="expression" dxfId="702" priority="2674">
      <formula>P18="Inne?"</formula>
    </cfRule>
  </conditionalFormatting>
  <conditionalFormatting sqref="R18 R20:R21">
    <cfRule type="expression" dxfId="701" priority="2675">
      <formula>P18="Kier?"</formula>
    </cfRule>
  </conditionalFormatting>
  <conditionalFormatting sqref="Q20:Q21">
    <cfRule type="expression" dxfId="700" priority="2676">
      <formula>P20="Podst?"</formula>
    </cfRule>
  </conditionalFormatting>
  <conditionalFormatting sqref="R18 R20:R21">
    <cfRule type="expression" dxfId="699" priority="2677">
      <formula>P18="Kier?"</formula>
    </cfRule>
  </conditionalFormatting>
  <conditionalFormatting sqref="Q20:Q21">
    <cfRule type="expression" dxfId="698" priority="2678">
      <formula>P20="Podst?"</formula>
    </cfRule>
  </conditionalFormatting>
  <conditionalFormatting sqref="S18 S20:S21">
    <cfRule type="expression" dxfId="697" priority="2679">
      <formula>P18="Inne?"</formula>
    </cfRule>
  </conditionalFormatting>
  <conditionalFormatting sqref="R18 R20:R21">
    <cfRule type="expression" dxfId="696" priority="2680">
      <formula>P18="Kier?"</formula>
    </cfRule>
  </conditionalFormatting>
  <conditionalFormatting sqref="Q20:Q21">
    <cfRule type="expression" dxfId="695" priority="2681">
      <formula>P20="Podst?"</formula>
    </cfRule>
  </conditionalFormatting>
  <conditionalFormatting sqref="S18 S20:S21">
    <cfRule type="expression" dxfId="694" priority="2682">
      <formula>P18="Inne?"</formula>
    </cfRule>
  </conditionalFormatting>
  <conditionalFormatting sqref="R18 R20:R21">
    <cfRule type="expression" dxfId="693" priority="2683">
      <formula>P18="Kier?"</formula>
    </cfRule>
  </conditionalFormatting>
  <conditionalFormatting sqref="Q20:Q21">
    <cfRule type="expression" dxfId="692" priority="2684">
      <formula>P20="Podst?"</formula>
    </cfRule>
  </conditionalFormatting>
  <conditionalFormatting sqref="S18 S20:S21">
    <cfRule type="expression" dxfId="691" priority="2685">
      <formula>P18="Inne?"</formula>
    </cfRule>
  </conditionalFormatting>
  <conditionalFormatting sqref="Q20:Q21">
    <cfRule type="expression" dxfId="690" priority="2686">
      <formula>P20="Podst?"</formula>
    </cfRule>
  </conditionalFormatting>
  <conditionalFormatting sqref="R18 R20:R21">
    <cfRule type="expression" dxfId="689" priority="2687">
      <formula>P18="Kier?"</formula>
    </cfRule>
  </conditionalFormatting>
  <conditionalFormatting sqref="R18 R20:R21">
    <cfRule type="expression" dxfId="688" priority="2688">
      <formula>P18="Kier?"</formula>
    </cfRule>
  </conditionalFormatting>
  <conditionalFormatting sqref="S18 S20:S21">
    <cfRule type="expression" dxfId="687" priority="2689">
      <formula>P18="Inne?"</formula>
    </cfRule>
  </conditionalFormatting>
  <conditionalFormatting sqref="R18 R20:R21">
    <cfRule type="expression" dxfId="686" priority="2690">
      <formula>P18="Kier?"</formula>
    </cfRule>
  </conditionalFormatting>
  <conditionalFormatting sqref="Q20:Q21">
    <cfRule type="expression" dxfId="685" priority="2691">
      <formula>P20="Podst?"</formula>
    </cfRule>
  </conditionalFormatting>
  <conditionalFormatting sqref="S18 S20:S21">
    <cfRule type="expression" dxfId="684" priority="2692">
      <formula>P18="Inne?"</formula>
    </cfRule>
  </conditionalFormatting>
  <conditionalFormatting sqref="R18 R20:R21">
    <cfRule type="expression" dxfId="683" priority="2693">
      <formula>P18="Kier?"</formula>
    </cfRule>
  </conditionalFormatting>
  <conditionalFormatting sqref="Q20:Q21">
    <cfRule type="expression" dxfId="682" priority="2694">
      <formula>P20="Podst?"</formula>
    </cfRule>
  </conditionalFormatting>
  <conditionalFormatting sqref="Q20:Q21">
    <cfRule type="expression" dxfId="681" priority="2695">
      <formula>P4="Podst?"</formula>
    </cfRule>
  </conditionalFormatting>
  <conditionalFormatting sqref="R18 R20:R21">
    <cfRule type="expression" dxfId="680" priority="2696">
      <formula>P1="Kier?"</formula>
    </cfRule>
  </conditionalFormatting>
  <conditionalFormatting sqref="S18 S20:S21">
    <cfRule type="expression" dxfId="679" priority="2697">
      <formula>P1="Inne?"</formula>
    </cfRule>
  </conditionalFormatting>
  <conditionalFormatting sqref="S18 S20:S21">
    <cfRule type="expression" dxfId="678" priority="2698">
      <formula>P18="Inne?"</formula>
    </cfRule>
  </conditionalFormatting>
  <conditionalFormatting sqref="R18 R20:R21">
    <cfRule type="expression" dxfId="677" priority="2699">
      <formula>P18="Kier?"</formula>
    </cfRule>
  </conditionalFormatting>
  <conditionalFormatting sqref="Q20:Q21">
    <cfRule type="expression" dxfId="676" priority="2700">
      <formula>P20="Podst?"</formula>
    </cfRule>
  </conditionalFormatting>
  <conditionalFormatting sqref="S18 S20:S21">
    <cfRule type="expression" dxfId="675" priority="2701">
      <formula>P18="Inne?"</formula>
    </cfRule>
  </conditionalFormatting>
  <conditionalFormatting sqref="R18 R20:R21">
    <cfRule type="expression" dxfId="674" priority="2702">
      <formula>P18="Kier?"</formula>
    </cfRule>
  </conditionalFormatting>
  <conditionalFormatting sqref="Q20:Q21">
    <cfRule type="expression" dxfId="673" priority="2703">
      <formula>P20="Podst?"</formula>
    </cfRule>
  </conditionalFormatting>
  <conditionalFormatting sqref="S18 S20:S21">
    <cfRule type="expression" dxfId="672" priority="2704">
      <formula>P18="Inne?"</formula>
    </cfRule>
  </conditionalFormatting>
  <conditionalFormatting sqref="R18 R20:R21">
    <cfRule type="expression" dxfId="671" priority="2705">
      <formula>P18="Kier?"</formula>
    </cfRule>
  </conditionalFormatting>
  <conditionalFormatting sqref="Q20:Q21">
    <cfRule type="expression" dxfId="670" priority="2706">
      <formula>P20="Podst?"</formula>
    </cfRule>
  </conditionalFormatting>
  <conditionalFormatting sqref="S18 S20:S21">
    <cfRule type="expression" dxfId="669" priority="2707">
      <formula>P18="Inne?"</formula>
    </cfRule>
  </conditionalFormatting>
  <conditionalFormatting sqref="R18 R20:R21">
    <cfRule type="expression" dxfId="668" priority="2708">
      <formula>P18="Kier?"</formula>
    </cfRule>
  </conditionalFormatting>
  <conditionalFormatting sqref="Q20:Q21">
    <cfRule type="expression" dxfId="667" priority="2709">
      <formula>P20="Podst?"</formula>
    </cfRule>
  </conditionalFormatting>
  <conditionalFormatting sqref="O18">
    <cfRule type="expression" dxfId="666" priority="2710">
      <formula>AND(O18="*",L18="obi")</formula>
    </cfRule>
  </conditionalFormatting>
  <conditionalFormatting sqref="S18 S20:S21">
    <cfRule type="expression" dxfId="665" priority="2711">
      <formula>P18="Inne?"</formula>
    </cfRule>
  </conditionalFormatting>
  <conditionalFormatting sqref="R18 R20:R21">
    <cfRule type="expression" dxfId="664" priority="2712">
      <formula>P18="Kier?"</formula>
    </cfRule>
  </conditionalFormatting>
  <conditionalFormatting sqref="Q20:Q21">
    <cfRule type="expression" dxfId="663" priority="2713">
      <formula>P20="Podst?"</formula>
    </cfRule>
  </conditionalFormatting>
  <conditionalFormatting sqref="S18 S20:S21">
    <cfRule type="expression" dxfId="662" priority="2714">
      <formula>P18="Inne?"</formula>
    </cfRule>
  </conditionalFormatting>
  <conditionalFormatting sqref="R18 R20:R21">
    <cfRule type="expression" dxfId="661" priority="2715">
      <formula>P18="Kier?"</formula>
    </cfRule>
  </conditionalFormatting>
  <conditionalFormatting sqref="Q20:Q21">
    <cfRule type="expression" dxfId="660" priority="2716">
      <formula>P20="Podst?"</formula>
    </cfRule>
  </conditionalFormatting>
  <conditionalFormatting sqref="Q14">
    <cfRule type="expression" dxfId="659" priority="2717" stopIfTrue="1">
      <formula>#REF!="Podst?"</formula>
    </cfRule>
  </conditionalFormatting>
  <conditionalFormatting sqref="R14">
    <cfRule type="expression" dxfId="658" priority="2718" stopIfTrue="1">
      <formula>#REF!="Kier?"</formula>
    </cfRule>
  </conditionalFormatting>
  <conditionalFormatting sqref="S14">
    <cfRule type="expression" dxfId="657" priority="2719" stopIfTrue="1">
      <formula>#REF!="Inne?"</formula>
    </cfRule>
  </conditionalFormatting>
  <conditionalFormatting sqref="O43">
    <cfRule type="expression" dxfId="656" priority="2720" stopIfTrue="1">
      <formula>AND(O43="*",L43="obi")</formula>
    </cfRule>
  </conditionalFormatting>
  <conditionalFormatting sqref="A43">
    <cfRule type="cellIs" dxfId="655" priority="2721" stopIfTrue="1" operator="equal">
      <formula>"?"</formula>
    </cfRule>
  </conditionalFormatting>
  <conditionalFormatting sqref="B43">
    <cfRule type="expression" dxfId="654" priority="2722" stopIfTrue="1">
      <formula>CELL("wiersz",B43)-TRUNC(CELL("wiersz",B43)/2)*2=0</formula>
    </cfRule>
  </conditionalFormatting>
  <conditionalFormatting sqref="S43">
    <cfRule type="expression" dxfId="653" priority="2723" stopIfTrue="1">
      <formula>P43="Inne?"</formula>
    </cfRule>
  </conditionalFormatting>
  <conditionalFormatting sqref="R43">
    <cfRule type="expression" dxfId="652" priority="2724" stopIfTrue="1">
      <formula>P43="Kier?"</formula>
    </cfRule>
  </conditionalFormatting>
  <conditionalFormatting sqref="Q43">
    <cfRule type="expression" dxfId="651" priority="2725" stopIfTrue="1">
      <formula>P43="Podst?"</formula>
    </cfRule>
  </conditionalFormatting>
  <conditionalFormatting sqref="S43">
    <cfRule type="expression" dxfId="650" priority="2726" stopIfTrue="1">
      <formula>P43="Inne?"</formula>
    </cfRule>
  </conditionalFormatting>
  <conditionalFormatting sqref="R43">
    <cfRule type="expression" dxfId="649" priority="2727" stopIfTrue="1">
      <formula>P43="Kier?"</formula>
    </cfRule>
  </conditionalFormatting>
  <conditionalFormatting sqref="Q43">
    <cfRule type="expression" dxfId="648" priority="2728" stopIfTrue="1">
      <formula>P43="Podst?"</formula>
    </cfRule>
  </conditionalFormatting>
  <conditionalFormatting sqref="S43">
    <cfRule type="expression" dxfId="647" priority="2729" stopIfTrue="1">
      <formula>P43="Inne?"</formula>
    </cfRule>
  </conditionalFormatting>
  <conditionalFormatting sqref="R43">
    <cfRule type="expression" dxfId="646" priority="2730" stopIfTrue="1">
      <formula>P43="Kier?"</formula>
    </cfRule>
  </conditionalFormatting>
  <conditionalFormatting sqref="Q43">
    <cfRule type="expression" dxfId="645" priority="2731" stopIfTrue="1">
      <formula>P43="Podst?"</formula>
    </cfRule>
  </conditionalFormatting>
  <conditionalFormatting sqref="R43">
    <cfRule type="expression" dxfId="644" priority="2732" stopIfTrue="1">
      <formula>P43="Kier?"</formula>
    </cfRule>
  </conditionalFormatting>
  <conditionalFormatting sqref="Q43">
    <cfRule type="expression" dxfId="643" priority="2733" stopIfTrue="1">
      <formula>P43="Podst?"</formula>
    </cfRule>
  </conditionalFormatting>
  <conditionalFormatting sqref="S43">
    <cfRule type="expression" dxfId="642" priority="2734" stopIfTrue="1">
      <formula>P43="Inne?"</formula>
    </cfRule>
  </conditionalFormatting>
  <conditionalFormatting sqref="S43">
    <cfRule type="expression" dxfId="641" priority="2735" stopIfTrue="1">
      <formula>P43="Inne?"</formula>
    </cfRule>
  </conditionalFormatting>
  <conditionalFormatting sqref="S43">
    <cfRule type="expression" dxfId="640" priority="2736" stopIfTrue="1">
      <formula>P43="Inne?"</formula>
    </cfRule>
  </conditionalFormatting>
  <conditionalFormatting sqref="R43">
    <cfRule type="expression" dxfId="639" priority="2737" stopIfTrue="1">
      <formula>P43="Kier?"</formula>
    </cfRule>
  </conditionalFormatting>
  <conditionalFormatting sqref="Q43">
    <cfRule type="expression" dxfId="638" priority="2738" stopIfTrue="1">
      <formula>P43="Podst?"</formula>
    </cfRule>
  </conditionalFormatting>
  <conditionalFormatting sqref="Q43">
    <cfRule type="expression" dxfId="637" priority="2739" stopIfTrue="1">
      <formula>P43="Podst?"</formula>
    </cfRule>
  </conditionalFormatting>
  <conditionalFormatting sqref="S43">
    <cfRule type="expression" dxfId="636" priority="2740" stopIfTrue="1">
      <formula>P43="Inne?"</formula>
    </cfRule>
  </conditionalFormatting>
  <conditionalFormatting sqref="R43">
    <cfRule type="expression" dxfId="635" priority="2741" stopIfTrue="1">
      <formula>P43="Kier?"</formula>
    </cfRule>
  </conditionalFormatting>
  <conditionalFormatting sqref="Q43">
    <cfRule type="expression" dxfId="634" priority="2742" stopIfTrue="1">
      <formula>P43="Podst?"</formula>
    </cfRule>
  </conditionalFormatting>
  <conditionalFormatting sqref="S43">
    <cfRule type="expression" dxfId="633" priority="2743" stopIfTrue="1">
      <formula>P43="Inne?"</formula>
    </cfRule>
  </conditionalFormatting>
  <conditionalFormatting sqref="R43">
    <cfRule type="expression" dxfId="632" priority="2744" stopIfTrue="1">
      <formula>P43="Kier?"</formula>
    </cfRule>
  </conditionalFormatting>
  <conditionalFormatting sqref="Q43">
    <cfRule type="expression" dxfId="631" priority="2745" stopIfTrue="1">
      <formula>P43="Podst?"</formula>
    </cfRule>
  </conditionalFormatting>
  <conditionalFormatting sqref="S43">
    <cfRule type="expression" dxfId="630" priority="2746" stopIfTrue="1">
      <formula>P43="Inne?"</formula>
    </cfRule>
  </conditionalFormatting>
  <conditionalFormatting sqref="R43">
    <cfRule type="expression" dxfId="629" priority="2747" stopIfTrue="1">
      <formula>P43="Kier?"</formula>
    </cfRule>
  </conditionalFormatting>
  <conditionalFormatting sqref="Q43">
    <cfRule type="expression" dxfId="628" priority="2748" stopIfTrue="1">
      <formula>P43="Podst?"</formula>
    </cfRule>
  </conditionalFormatting>
  <conditionalFormatting sqref="S43">
    <cfRule type="expression" dxfId="627" priority="2749" stopIfTrue="1">
      <formula>P43="Inne?"</formula>
    </cfRule>
  </conditionalFormatting>
  <conditionalFormatting sqref="S43">
    <cfRule type="expression" dxfId="626" priority="2750" stopIfTrue="1">
      <formula>P43="Inne?"</formula>
    </cfRule>
  </conditionalFormatting>
  <conditionalFormatting sqref="R43">
    <cfRule type="expression" dxfId="625" priority="2751" stopIfTrue="1">
      <formula>P43="Kier?"</formula>
    </cfRule>
  </conditionalFormatting>
  <conditionalFormatting sqref="Q43">
    <cfRule type="expression" dxfId="624" priority="2752" stopIfTrue="1">
      <formula>P43="Podst?"</formula>
    </cfRule>
  </conditionalFormatting>
  <conditionalFormatting sqref="S43">
    <cfRule type="expression" dxfId="623" priority="2753" stopIfTrue="1">
      <formula>P43="Inne?"</formula>
    </cfRule>
  </conditionalFormatting>
  <conditionalFormatting sqref="R43">
    <cfRule type="expression" dxfId="622" priority="2754" stopIfTrue="1">
      <formula>P43="Kier?"</formula>
    </cfRule>
  </conditionalFormatting>
  <conditionalFormatting sqref="Q43">
    <cfRule type="expression" dxfId="621" priority="2755" stopIfTrue="1">
      <formula>P43="Podst?"</formula>
    </cfRule>
  </conditionalFormatting>
  <conditionalFormatting sqref="S43">
    <cfRule type="expression" dxfId="620" priority="2756" stopIfTrue="1">
      <formula>P43="Inne?"</formula>
    </cfRule>
  </conditionalFormatting>
  <conditionalFormatting sqref="R43">
    <cfRule type="expression" dxfId="619" priority="2757" stopIfTrue="1">
      <formula>P43="Kier?"</formula>
    </cfRule>
  </conditionalFormatting>
  <conditionalFormatting sqref="Q43">
    <cfRule type="expression" dxfId="618" priority="2758" stopIfTrue="1">
      <formula>P43="Podst?"</formula>
    </cfRule>
  </conditionalFormatting>
  <conditionalFormatting sqref="S43">
    <cfRule type="expression" dxfId="617" priority="2759" stopIfTrue="1">
      <formula>P43="Inne?"</formula>
    </cfRule>
  </conditionalFormatting>
  <conditionalFormatting sqref="R43">
    <cfRule type="expression" dxfId="616" priority="2760" stopIfTrue="1">
      <formula>P43="Kier?"</formula>
    </cfRule>
  </conditionalFormatting>
  <conditionalFormatting sqref="Q43">
    <cfRule type="expression" dxfId="615" priority="2761" stopIfTrue="1">
      <formula>P43="Podst?"</formula>
    </cfRule>
  </conditionalFormatting>
  <conditionalFormatting sqref="S43">
    <cfRule type="expression" dxfId="614" priority="2762" stopIfTrue="1">
      <formula>P43="Inne?"</formula>
    </cfRule>
  </conditionalFormatting>
  <conditionalFormatting sqref="S43">
    <cfRule type="expression" dxfId="613" priority="2763" stopIfTrue="1">
      <formula>P43="Inne?"</formula>
    </cfRule>
  </conditionalFormatting>
  <conditionalFormatting sqref="R43">
    <cfRule type="expression" dxfId="612" priority="2764" stopIfTrue="1">
      <formula>P43="Kier?"</formula>
    </cfRule>
  </conditionalFormatting>
  <conditionalFormatting sqref="Q43">
    <cfRule type="expression" dxfId="611" priority="2765" stopIfTrue="1">
      <formula>P43="Podst?"</formula>
    </cfRule>
  </conditionalFormatting>
  <conditionalFormatting sqref="S43">
    <cfRule type="expression" dxfId="610" priority="2766" stopIfTrue="1">
      <formula>P43="Inne?"</formula>
    </cfRule>
  </conditionalFormatting>
  <conditionalFormatting sqref="R43">
    <cfRule type="expression" dxfId="609" priority="2767" stopIfTrue="1">
      <formula>P43="Kier?"</formula>
    </cfRule>
  </conditionalFormatting>
  <conditionalFormatting sqref="Q43">
    <cfRule type="expression" dxfId="608" priority="2768" stopIfTrue="1">
      <formula>P43="Podst?"</formula>
    </cfRule>
  </conditionalFormatting>
  <conditionalFormatting sqref="S43">
    <cfRule type="expression" dxfId="607" priority="2769" stopIfTrue="1">
      <formula>P43="Inne?"</formula>
    </cfRule>
  </conditionalFormatting>
  <conditionalFormatting sqref="R43">
    <cfRule type="expression" dxfId="606" priority="2770" stopIfTrue="1">
      <formula>P43="Kier?"</formula>
    </cfRule>
  </conditionalFormatting>
  <conditionalFormatting sqref="Q43">
    <cfRule type="expression" dxfId="605" priority="2771" stopIfTrue="1">
      <formula>P43="Podst?"</formula>
    </cfRule>
  </conditionalFormatting>
  <conditionalFormatting sqref="S43">
    <cfRule type="expression" dxfId="604" priority="2772" stopIfTrue="1">
      <formula>P43="Inne?"</formula>
    </cfRule>
  </conditionalFormatting>
  <conditionalFormatting sqref="R43">
    <cfRule type="expression" dxfId="603" priority="2773" stopIfTrue="1">
      <formula>P43="Kier?"</formula>
    </cfRule>
  </conditionalFormatting>
  <conditionalFormatting sqref="Q43">
    <cfRule type="expression" dxfId="602" priority="2774" stopIfTrue="1">
      <formula>P43="Podst?"</formula>
    </cfRule>
  </conditionalFormatting>
  <conditionalFormatting sqref="O43">
    <cfRule type="expression" dxfId="601" priority="2775" stopIfTrue="1">
      <formula>AND(O43="*",L43="obi")</formula>
    </cfRule>
  </conditionalFormatting>
  <conditionalFormatting sqref="S43">
    <cfRule type="expression" dxfId="600" priority="2776" stopIfTrue="1">
      <formula>P43="Inne?"</formula>
    </cfRule>
  </conditionalFormatting>
  <conditionalFormatting sqref="R43">
    <cfRule type="expression" dxfId="599" priority="2777" stopIfTrue="1">
      <formula>P43="Kier?"</formula>
    </cfRule>
  </conditionalFormatting>
  <conditionalFormatting sqref="Q43">
    <cfRule type="expression" dxfId="598" priority="2778" stopIfTrue="1">
      <formula>P43="Podst?"</formula>
    </cfRule>
  </conditionalFormatting>
  <conditionalFormatting sqref="S43">
    <cfRule type="expression" dxfId="597" priority="2779" stopIfTrue="1">
      <formula>P43="Inne?"</formula>
    </cfRule>
  </conditionalFormatting>
  <conditionalFormatting sqref="R43">
    <cfRule type="expression" dxfId="596" priority="2780" stopIfTrue="1">
      <formula>P43="Kier?"</formula>
    </cfRule>
  </conditionalFormatting>
  <conditionalFormatting sqref="Q43">
    <cfRule type="expression" dxfId="595" priority="2781" stopIfTrue="1">
      <formula>P43="Podst?"</formula>
    </cfRule>
  </conditionalFormatting>
  <conditionalFormatting sqref="Q43">
    <cfRule type="expression" dxfId="594" priority="2782" stopIfTrue="1">
      <formula>P43="Podst?"</formula>
    </cfRule>
  </conditionalFormatting>
  <conditionalFormatting sqref="R43">
    <cfRule type="expression" dxfId="593" priority="2783" stopIfTrue="1">
      <formula>P43="Kier?"</formula>
    </cfRule>
  </conditionalFormatting>
  <conditionalFormatting sqref="S43">
    <cfRule type="expression" dxfId="592" priority="2784" stopIfTrue="1">
      <formula>P43="Inne?"</formula>
    </cfRule>
  </conditionalFormatting>
  <conditionalFormatting sqref="S43">
    <cfRule type="expression" dxfId="591" priority="2785" stopIfTrue="1">
      <formula>P43="Inne?"</formula>
    </cfRule>
  </conditionalFormatting>
  <conditionalFormatting sqref="R43">
    <cfRule type="expression" dxfId="590" priority="2786" stopIfTrue="1">
      <formula>P43="Kier?"</formula>
    </cfRule>
  </conditionalFormatting>
  <conditionalFormatting sqref="S43">
    <cfRule type="expression" dxfId="589" priority="2787" stopIfTrue="1">
      <formula>P43="Inne?"</formula>
    </cfRule>
  </conditionalFormatting>
  <conditionalFormatting sqref="R43">
    <cfRule type="expression" dxfId="588" priority="2788" stopIfTrue="1">
      <formula>P43="Kier?"</formula>
    </cfRule>
  </conditionalFormatting>
  <conditionalFormatting sqref="Q43">
    <cfRule type="expression" dxfId="587" priority="2789" stopIfTrue="1">
      <formula>P43="Podst?"</formula>
    </cfRule>
  </conditionalFormatting>
  <conditionalFormatting sqref="O43">
    <cfRule type="expression" dxfId="586" priority="2790" stopIfTrue="1">
      <formula>AND(O43="*",L43="obi")</formula>
    </cfRule>
  </conditionalFormatting>
  <conditionalFormatting sqref="R43">
    <cfRule type="expression" dxfId="585" priority="2791" stopIfTrue="1">
      <formula>P43="Kier?"</formula>
    </cfRule>
  </conditionalFormatting>
  <conditionalFormatting sqref="S43">
    <cfRule type="expression" dxfId="584" priority="2792" stopIfTrue="1">
      <formula>P43="Inne?"</formula>
    </cfRule>
  </conditionalFormatting>
  <conditionalFormatting sqref="Q43">
    <cfRule type="expression" dxfId="583" priority="2793" stopIfTrue="1">
      <formula>P43="Podst?"</formula>
    </cfRule>
  </conditionalFormatting>
  <conditionalFormatting sqref="S43">
    <cfRule type="expression" dxfId="582" priority="2794" stopIfTrue="1">
      <formula>P43="Inne?"</formula>
    </cfRule>
  </conditionalFormatting>
  <conditionalFormatting sqref="R43">
    <cfRule type="expression" dxfId="581" priority="2795" stopIfTrue="1">
      <formula>P43="Kier?"</formula>
    </cfRule>
  </conditionalFormatting>
  <conditionalFormatting sqref="Q43">
    <cfRule type="expression" dxfId="580" priority="2796" stopIfTrue="1">
      <formula>P43="Podst?"</formula>
    </cfRule>
  </conditionalFormatting>
  <conditionalFormatting sqref="S43">
    <cfRule type="expression" dxfId="579" priority="2797" stopIfTrue="1">
      <formula>P43="Inne?"</formula>
    </cfRule>
  </conditionalFormatting>
  <conditionalFormatting sqref="R43">
    <cfRule type="expression" dxfId="578" priority="2798" stopIfTrue="1">
      <formula>P43="Kier?"</formula>
    </cfRule>
  </conditionalFormatting>
  <conditionalFormatting sqref="Q43">
    <cfRule type="expression" dxfId="577" priority="2799" stopIfTrue="1">
      <formula>P43="Podst?"</formula>
    </cfRule>
  </conditionalFormatting>
  <conditionalFormatting sqref="S43">
    <cfRule type="expression" dxfId="576" priority="2800" stopIfTrue="1">
      <formula>P43="Inne?"</formula>
    </cfRule>
  </conditionalFormatting>
  <conditionalFormatting sqref="R43">
    <cfRule type="expression" dxfId="575" priority="2801" stopIfTrue="1">
      <formula>P43="Kier?"</formula>
    </cfRule>
  </conditionalFormatting>
  <conditionalFormatting sqref="Q43">
    <cfRule type="expression" dxfId="574" priority="2802" stopIfTrue="1">
      <formula>P43="Podst?"</formula>
    </cfRule>
  </conditionalFormatting>
  <conditionalFormatting sqref="O43">
    <cfRule type="expression" dxfId="573" priority="2803" stopIfTrue="1">
      <formula>AND(O43="*",L43="obi")</formula>
    </cfRule>
  </conditionalFormatting>
  <conditionalFormatting sqref="R43">
    <cfRule type="expression" dxfId="572" priority="2804" stopIfTrue="1">
      <formula>P43="Kier?"</formula>
    </cfRule>
  </conditionalFormatting>
  <conditionalFormatting sqref="Q43">
    <cfRule type="expression" dxfId="571" priority="2805" stopIfTrue="1">
      <formula>P43="Podst?"</formula>
    </cfRule>
  </conditionalFormatting>
  <conditionalFormatting sqref="R43">
    <cfRule type="expression" dxfId="570" priority="2806" stopIfTrue="1">
      <formula>P43="Kier?"</formula>
    </cfRule>
  </conditionalFormatting>
  <conditionalFormatting sqref="Q43">
    <cfRule type="expression" dxfId="569" priority="2807" stopIfTrue="1">
      <formula>P43="Podst?"</formula>
    </cfRule>
  </conditionalFormatting>
  <conditionalFormatting sqref="S43">
    <cfRule type="expression" dxfId="568" priority="2808" stopIfTrue="1">
      <formula>Q43="Kier?"</formula>
    </cfRule>
  </conditionalFormatting>
  <conditionalFormatting sqref="S43">
    <cfRule type="expression" dxfId="567" priority="2809" stopIfTrue="1">
      <formula>Q43="Kier?"</formula>
    </cfRule>
  </conditionalFormatting>
  <conditionalFormatting sqref="S43">
    <cfRule type="expression" dxfId="566" priority="2810" stopIfTrue="1">
      <formula>Q43="Kier?"</formula>
    </cfRule>
  </conditionalFormatting>
  <conditionalFormatting sqref="S43">
    <cfRule type="expression" dxfId="565" priority="2811" stopIfTrue="1">
      <formula>P43="Inne?"</formula>
    </cfRule>
  </conditionalFormatting>
  <conditionalFormatting sqref="R43">
    <cfRule type="expression" dxfId="564" priority="2812" stopIfTrue="1">
      <formula>P43="Kier?"</formula>
    </cfRule>
  </conditionalFormatting>
  <conditionalFormatting sqref="Q43">
    <cfRule type="expression" dxfId="563" priority="2813" stopIfTrue="1">
      <formula>P43="Podst?"</formula>
    </cfRule>
  </conditionalFormatting>
  <conditionalFormatting sqref="O43">
    <cfRule type="expression" dxfId="562" priority="2814" stopIfTrue="1">
      <formula>AND(O43="*",L43="obi")</formula>
    </cfRule>
  </conditionalFormatting>
  <conditionalFormatting sqref="S43">
    <cfRule type="expression" dxfId="561" priority="2815" stopIfTrue="1">
      <formula>P43="Inne?"</formula>
    </cfRule>
  </conditionalFormatting>
  <conditionalFormatting sqref="R43">
    <cfRule type="expression" dxfId="560" priority="2816" stopIfTrue="1">
      <formula>P43="Kier?"</formula>
    </cfRule>
  </conditionalFormatting>
  <conditionalFormatting sqref="Q43">
    <cfRule type="expression" dxfId="559" priority="2817" stopIfTrue="1">
      <formula>P43="Podst?"</formula>
    </cfRule>
  </conditionalFormatting>
  <conditionalFormatting sqref="R43">
    <cfRule type="expression" dxfId="558" priority="2818" stopIfTrue="1">
      <formula>P43="Kier?"</formula>
    </cfRule>
  </conditionalFormatting>
  <conditionalFormatting sqref="Q43">
    <cfRule type="expression" dxfId="557" priority="2819" stopIfTrue="1">
      <formula>P43="Podst?"</formula>
    </cfRule>
  </conditionalFormatting>
  <conditionalFormatting sqref="S43">
    <cfRule type="expression" dxfId="556" priority="2820" stopIfTrue="1">
      <formula>P43="Inne?"</formula>
    </cfRule>
  </conditionalFormatting>
  <conditionalFormatting sqref="Q43">
    <cfRule type="expression" dxfId="555" priority="2821" stopIfTrue="1">
      <formula>P43="Podst?"</formula>
    </cfRule>
  </conditionalFormatting>
  <conditionalFormatting sqref="R43">
    <cfRule type="expression" dxfId="554" priority="2822" stopIfTrue="1">
      <formula>P43="Kier?"</formula>
    </cfRule>
  </conditionalFormatting>
  <conditionalFormatting sqref="R43">
    <cfRule type="expression" dxfId="553" priority="2823" stopIfTrue="1">
      <formula>P43="Kier?"</formula>
    </cfRule>
  </conditionalFormatting>
  <conditionalFormatting sqref="S43">
    <cfRule type="expression" dxfId="552" priority="2824" stopIfTrue="1">
      <formula>P43="Inne?"</formula>
    </cfRule>
  </conditionalFormatting>
  <conditionalFormatting sqref="R43">
    <cfRule type="expression" dxfId="551" priority="2825" stopIfTrue="1">
      <formula>P43="Kier?"</formula>
    </cfRule>
  </conditionalFormatting>
  <conditionalFormatting sqref="Q43">
    <cfRule type="expression" dxfId="550" priority="2826" stopIfTrue="1">
      <formula>P43="Podst?"</formula>
    </cfRule>
  </conditionalFormatting>
  <conditionalFormatting sqref="S43">
    <cfRule type="expression" dxfId="549" priority="2827" stopIfTrue="1">
      <formula>P43="Inne?"</formula>
    </cfRule>
  </conditionalFormatting>
  <conditionalFormatting sqref="R43">
    <cfRule type="expression" dxfId="548" priority="2828" stopIfTrue="1">
      <formula>P43="Kier?"</formula>
    </cfRule>
  </conditionalFormatting>
  <conditionalFormatting sqref="Q43">
    <cfRule type="expression" dxfId="547" priority="2829" stopIfTrue="1">
      <formula>P43="Podst?"</formula>
    </cfRule>
  </conditionalFormatting>
  <conditionalFormatting sqref="S43">
    <cfRule type="expression" dxfId="546" priority="2830" stopIfTrue="1">
      <formula>P43="Inne?"</formula>
    </cfRule>
  </conditionalFormatting>
  <conditionalFormatting sqref="Q43">
    <cfRule type="expression" dxfId="545" priority="2831" stopIfTrue="1">
      <formula>P43="Podst?"</formula>
    </cfRule>
  </conditionalFormatting>
  <conditionalFormatting sqref="R43">
    <cfRule type="expression" dxfId="544" priority="2832" stopIfTrue="1">
      <formula>P43="Kier?"</formula>
    </cfRule>
  </conditionalFormatting>
  <conditionalFormatting sqref="R43">
    <cfRule type="expression" dxfId="543" priority="2833" stopIfTrue="1">
      <formula>P43="Kier?"</formula>
    </cfRule>
  </conditionalFormatting>
  <conditionalFormatting sqref="S43">
    <cfRule type="expression" dxfId="542" priority="2834" stopIfTrue="1">
      <formula>P43="Inne?"</formula>
    </cfRule>
  </conditionalFormatting>
  <conditionalFormatting sqref="R43">
    <cfRule type="expression" dxfId="541" priority="2835" stopIfTrue="1">
      <formula>P43="Kier?"</formula>
    </cfRule>
  </conditionalFormatting>
  <conditionalFormatting sqref="Q43">
    <cfRule type="expression" dxfId="540" priority="2836" stopIfTrue="1">
      <formula>P43="Podst?"</formula>
    </cfRule>
  </conditionalFormatting>
  <conditionalFormatting sqref="S43">
    <cfRule type="expression" dxfId="539" priority="2837" stopIfTrue="1">
      <formula>P43="Inne?"</formula>
    </cfRule>
  </conditionalFormatting>
  <conditionalFormatting sqref="R43">
    <cfRule type="expression" dxfId="538" priority="2838" stopIfTrue="1">
      <formula>P43="Kier?"</formula>
    </cfRule>
  </conditionalFormatting>
  <conditionalFormatting sqref="Q43">
    <cfRule type="expression" dxfId="537" priority="2839" stopIfTrue="1">
      <formula>P43="Podst?"</formula>
    </cfRule>
  </conditionalFormatting>
  <conditionalFormatting sqref="Q43">
    <cfRule type="expression" dxfId="536" priority="2840" stopIfTrue="1">
      <formula>P28="Podst?"</formula>
    </cfRule>
  </conditionalFormatting>
  <conditionalFormatting sqref="R43">
    <cfRule type="expression" dxfId="535" priority="2841" stopIfTrue="1">
      <formula>P28="Kier?"</formula>
    </cfRule>
  </conditionalFormatting>
  <conditionalFormatting sqref="S43">
    <cfRule type="expression" dxfId="534" priority="2842" stopIfTrue="1">
      <formula>P28="Inne?"</formula>
    </cfRule>
  </conditionalFormatting>
  <conditionalFormatting sqref="S43">
    <cfRule type="expression" dxfId="533" priority="2843" stopIfTrue="1">
      <formula>P43="Inne?"</formula>
    </cfRule>
  </conditionalFormatting>
  <conditionalFormatting sqref="R43">
    <cfRule type="expression" dxfId="532" priority="2844" stopIfTrue="1">
      <formula>P43="Kier?"</formula>
    </cfRule>
  </conditionalFormatting>
  <conditionalFormatting sqref="Q43">
    <cfRule type="expression" dxfId="531" priority="2845" stopIfTrue="1">
      <formula>P43="Podst?"</formula>
    </cfRule>
  </conditionalFormatting>
  <conditionalFormatting sqref="S43">
    <cfRule type="expression" dxfId="530" priority="2846" stopIfTrue="1">
      <formula>P43="Inne?"</formula>
    </cfRule>
  </conditionalFormatting>
  <conditionalFormatting sqref="R43">
    <cfRule type="expression" dxfId="529" priority="2847" stopIfTrue="1">
      <formula>P43="Kier?"</formula>
    </cfRule>
  </conditionalFormatting>
  <conditionalFormatting sqref="Q43">
    <cfRule type="expression" dxfId="528" priority="2848" stopIfTrue="1">
      <formula>P43="Podst?"</formula>
    </cfRule>
  </conditionalFormatting>
  <conditionalFormatting sqref="S43">
    <cfRule type="expression" dxfId="527" priority="2849" stopIfTrue="1">
      <formula>P43="Inne?"</formula>
    </cfRule>
  </conditionalFormatting>
  <conditionalFormatting sqref="R43">
    <cfRule type="expression" dxfId="526" priority="2850" stopIfTrue="1">
      <formula>P43="Kier?"</formula>
    </cfRule>
  </conditionalFormatting>
  <conditionalFormatting sqref="Q43">
    <cfRule type="expression" dxfId="525" priority="2851" stopIfTrue="1">
      <formula>P43="Podst?"</formula>
    </cfRule>
  </conditionalFormatting>
  <conditionalFormatting sqref="S43">
    <cfRule type="expression" dxfId="524" priority="2852" stopIfTrue="1">
      <formula>P43="Inne?"</formula>
    </cfRule>
  </conditionalFormatting>
  <conditionalFormatting sqref="R43">
    <cfRule type="expression" dxfId="523" priority="2853" stopIfTrue="1">
      <formula>P43="Kier?"</formula>
    </cfRule>
  </conditionalFormatting>
  <conditionalFormatting sqref="Q43">
    <cfRule type="expression" dxfId="522" priority="2854" stopIfTrue="1">
      <formula>P43="Podst?"</formula>
    </cfRule>
  </conditionalFormatting>
  <conditionalFormatting sqref="O43">
    <cfRule type="expression" dxfId="521" priority="2855" stopIfTrue="1">
      <formula>AND(O43="*",L43="obi")</formula>
    </cfRule>
  </conditionalFormatting>
  <conditionalFormatting sqref="S43">
    <cfRule type="expression" dxfId="520" priority="2856" stopIfTrue="1">
      <formula>P43="Inne?"</formula>
    </cfRule>
  </conditionalFormatting>
  <conditionalFormatting sqref="R43">
    <cfRule type="expression" dxfId="519" priority="2857" stopIfTrue="1">
      <formula>P43="Kier?"</formula>
    </cfRule>
  </conditionalFormatting>
  <conditionalFormatting sqref="Q43">
    <cfRule type="expression" dxfId="518" priority="2858" stopIfTrue="1">
      <formula>P43="Podst?"</formula>
    </cfRule>
  </conditionalFormatting>
  <conditionalFormatting sqref="S43">
    <cfRule type="expression" dxfId="517" priority="2859" stopIfTrue="1">
      <formula>P43="Inne?"</formula>
    </cfRule>
  </conditionalFormatting>
  <conditionalFormatting sqref="R43">
    <cfRule type="expression" dxfId="516" priority="2860" stopIfTrue="1">
      <formula>P43="Kier?"</formula>
    </cfRule>
  </conditionalFormatting>
  <conditionalFormatting sqref="Q43">
    <cfRule type="expression" dxfId="515" priority="2861" stopIfTrue="1">
      <formula>P43="Podst?"</formula>
    </cfRule>
  </conditionalFormatting>
  <conditionalFormatting sqref="O50">
    <cfRule type="expression" dxfId="514" priority="2862" stopIfTrue="1">
      <formula>AND(O50="*",L50="obi")</formula>
    </cfRule>
  </conditionalFormatting>
  <conditionalFormatting sqref="A50">
    <cfRule type="cellIs" dxfId="513" priority="2863" stopIfTrue="1" operator="equal">
      <formula>"?"</formula>
    </cfRule>
  </conditionalFormatting>
  <conditionalFormatting sqref="B50">
    <cfRule type="expression" dxfId="512" priority="2864" stopIfTrue="1">
      <formula>CELL("wiersz",B50)-TRUNC(CELL("wiersz",B50)/2)*2=0</formula>
    </cfRule>
  </conditionalFormatting>
  <conditionalFormatting sqref="S50">
    <cfRule type="expression" dxfId="511" priority="2865" stopIfTrue="1">
      <formula>P50="Inne?"</formula>
    </cfRule>
  </conditionalFormatting>
  <conditionalFormatting sqref="R50">
    <cfRule type="expression" dxfId="510" priority="2866" stopIfTrue="1">
      <formula>P50="Kier?"</formula>
    </cfRule>
  </conditionalFormatting>
  <conditionalFormatting sqref="Q50">
    <cfRule type="expression" dxfId="509" priority="2867" stopIfTrue="1">
      <formula>P50="Podst?"</formula>
    </cfRule>
  </conditionalFormatting>
  <conditionalFormatting sqref="S50">
    <cfRule type="expression" dxfId="508" priority="2868" stopIfTrue="1">
      <formula>P50="Inne?"</formula>
    </cfRule>
  </conditionalFormatting>
  <conditionalFormatting sqref="R50">
    <cfRule type="expression" dxfId="507" priority="2869" stopIfTrue="1">
      <formula>P50="Kier?"</formula>
    </cfRule>
  </conditionalFormatting>
  <conditionalFormatting sqref="Q50">
    <cfRule type="expression" dxfId="506" priority="2870" stopIfTrue="1">
      <formula>P50="Podst?"</formula>
    </cfRule>
  </conditionalFormatting>
  <conditionalFormatting sqref="S50">
    <cfRule type="expression" dxfId="505" priority="2871" stopIfTrue="1">
      <formula>P50="Inne?"</formula>
    </cfRule>
  </conditionalFormatting>
  <conditionalFormatting sqref="S50">
    <cfRule type="expression" dxfId="504" priority="2872" stopIfTrue="1">
      <formula>P50="Inne?"</formula>
    </cfRule>
  </conditionalFormatting>
  <conditionalFormatting sqref="R50">
    <cfRule type="expression" dxfId="503" priority="2873" stopIfTrue="1">
      <formula>P50="Kier?"</formula>
    </cfRule>
  </conditionalFormatting>
  <conditionalFormatting sqref="Q50">
    <cfRule type="expression" dxfId="502" priority="2874" stopIfTrue="1">
      <formula>P50="Podst?"</formula>
    </cfRule>
  </conditionalFormatting>
  <conditionalFormatting sqref="S50">
    <cfRule type="expression" dxfId="501" priority="2875" stopIfTrue="1">
      <formula>P50="Inne?"</formula>
    </cfRule>
  </conditionalFormatting>
  <conditionalFormatting sqref="R50">
    <cfRule type="expression" dxfId="500" priority="2876" stopIfTrue="1">
      <formula>P50="Kier?"</formula>
    </cfRule>
  </conditionalFormatting>
  <conditionalFormatting sqref="Q50">
    <cfRule type="expression" dxfId="499" priority="2877" stopIfTrue="1">
      <formula>P50="Podst?"</formula>
    </cfRule>
  </conditionalFormatting>
  <conditionalFormatting sqref="Q50">
    <cfRule type="expression" dxfId="498" priority="2878" stopIfTrue="1">
      <formula>P50="Podst?"</formula>
    </cfRule>
  </conditionalFormatting>
  <conditionalFormatting sqref="R50">
    <cfRule type="expression" dxfId="497" priority="2879" stopIfTrue="1">
      <formula>P50="Kier?"</formula>
    </cfRule>
  </conditionalFormatting>
  <conditionalFormatting sqref="S50">
    <cfRule type="expression" dxfId="496" priority="2880" stopIfTrue="1">
      <formula>P50="Inne?"</formula>
    </cfRule>
  </conditionalFormatting>
  <conditionalFormatting sqref="S50">
    <cfRule type="expression" dxfId="495" priority="2881" stopIfTrue="1">
      <formula>P50="Inne?"</formula>
    </cfRule>
  </conditionalFormatting>
  <conditionalFormatting sqref="R50">
    <cfRule type="expression" dxfId="494" priority="2882" stopIfTrue="1">
      <formula>P50="Kier?"</formula>
    </cfRule>
  </conditionalFormatting>
  <conditionalFormatting sqref="S50">
    <cfRule type="expression" dxfId="493" priority="2883" stopIfTrue="1">
      <formula>P50="Inne?"</formula>
    </cfRule>
  </conditionalFormatting>
  <conditionalFormatting sqref="R50">
    <cfRule type="expression" dxfId="492" priority="2884" stopIfTrue="1">
      <formula>P50="Kier?"</formula>
    </cfRule>
  </conditionalFormatting>
  <conditionalFormatting sqref="Q50">
    <cfRule type="expression" dxfId="491" priority="2885" stopIfTrue="1">
      <formula>P50="Podst?"</formula>
    </cfRule>
  </conditionalFormatting>
  <conditionalFormatting sqref="R50">
    <cfRule type="expression" dxfId="490" priority="2886" stopIfTrue="1">
      <formula>P50="Kier?"</formula>
    </cfRule>
  </conditionalFormatting>
  <conditionalFormatting sqref="Q50">
    <cfRule type="expression" dxfId="489" priority="2887" stopIfTrue="1">
      <formula>P50="Podst?"</formula>
    </cfRule>
  </conditionalFormatting>
  <conditionalFormatting sqref="R50">
    <cfRule type="expression" dxfId="488" priority="2888" stopIfTrue="1">
      <formula>P50="Kier?"</formula>
    </cfRule>
  </conditionalFormatting>
  <conditionalFormatting sqref="Q50">
    <cfRule type="expression" dxfId="487" priority="2889" stopIfTrue="1">
      <formula>P50="Podst?"</formula>
    </cfRule>
  </conditionalFormatting>
  <conditionalFormatting sqref="S50">
    <cfRule type="expression" dxfId="486" priority="2890" stopIfTrue="1">
      <formula>P50="Inne?"</formula>
    </cfRule>
  </conditionalFormatting>
  <conditionalFormatting sqref="S50">
    <cfRule type="expression" dxfId="485" priority="2891" stopIfTrue="1">
      <formula>P50="Inne?"</formula>
    </cfRule>
  </conditionalFormatting>
  <conditionalFormatting sqref="S50">
    <cfRule type="expression" dxfId="484" priority="2892" stopIfTrue="1">
      <formula>P50="Inne?"</formula>
    </cfRule>
  </conditionalFormatting>
  <conditionalFormatting sqref="R50">
    <cfRule type="expression" dxfId="483" priority="2893" stopIfTrue="1">
      <formula>P50="Kier?"</formula>
    </cfRule>
  </conditionalFormatting>
  <conditionalFormatting sqref="Q50">
    <cfRule type="expression" dxfId="482" priority="2894" stopIfTrue="1">
      <formula>P50="Podst?"</formula>
    </cfRule>
  </conditionalFormatting>
  <conditionalFormatting sqref="S50">
    <cfRule type="expression" dxfId="481" priority="2895" stopIfTrue="1">
      <formula>P50="Inne?"</formula>
    </cfRule>
  </conditionalFormatting>
  <conditionalFormatting sqref="R50">
    <cfRule type="expression" dxfId="480" priority="2896" stopIfTrue="1">
      <formula>P50="Kier?"</formula>
    </cfRule>
  </conditionalFormatting>
  <conditionalFormatting sqref="Q50">
    <cfRule type="expression" dxfId="479" priority="2897" stopIfTrue="1">
      <formula>P50="Podst?"</formula>
    </cfRule>
  </conditionalFormatting>
  <conditionalFormatting sqref="S50">
    <cfRule type="expression" dxfId="478" priority="2898" stopIfTrue="1">
      <formula>P50="Inne?"</formula>
    </cfRule>
  </conditionalFormatting>
  <conditionalFormatting sqref="R50">
    <cfRule type="expression" dxfId="477" priority="2899" stopIfTrue="1">
      <formula>P50="Kier?"</formula>
    </cfRule>
  </conditionalFormatting>
  <conditionalFormatting sqref="Q50">
    <cfRule type="expression" dxfId="476" priority="2900" stopIfTrue="1">
      <formula>P50="Podst?"</formula>
    </cfRule>
  </conditionalFormatting>
  <conditionalFormatting sqref="S50">
    <cfRule type="expression" dxfId="475" priority="2901" stopIfTrue="1">
      <formula>P50="Inne?"</formula>
    </cfRule>
  </conditionalFormatting>
  <conditionalFormatting sqref="R50">
    <cfRule type="expression" dxfId="474" priority="2902" stopIfTrue="1">
      <formula>P50="Kier?"</formula>
    </cfRule>
  </conditionalFormatting>
  <conditionalFormatting sqref="Q50">
    <cfRule type="expression" dxfId="473" priority="2903" stopIfTrue="1">
      <formula>P50="Podst?"</formula>
    </cfRule>
  </conditionalFormatting>
  <conditionalFormatting sqref="S50">
    <cfRule type="expression" dxfId="472" priority="2904" stopIfTrue="1">
      <formula>P50="Inne?"</formula>
    </cfRule>
  </conditionalFormatting>
  <conditionalFormatting sqref="R50">
    <cfRule type="expression" dxfId="471" priority="2905" stopIfTrue="1">
      <formula>P50="Kier?"</formula>
    </cfRule>
  </conditionalFormatting>
  <conditionalFormatting sqref="Q50">
    <cfRule type="expression" dxfId="470" priority="2906" stopIfTrue="1">
      <formula>P50="Podst?"</formula>
    </cfRule>
  </conditionalFormatting>
  <conditionalFormatting sqref="S50">
    <cfRule type="expression" dxfId="469" priority="2907" stopIfTrue="1">
      <formula>P50="Inne?"</formula>
    </cfRule>
  </conditionalFormatting>
  <conditionalFormatting sqref="R50">
    <cfRule type="expression" dxfId="468" priority="2908" stopIfTrue="1">
      <formula>P50="Kier?"</formula>
    </cfRule>
  </conditionalFormatting>
  <conditionalFormatting sqref="Q50">
    <cfRule type="expression" dxfId="467" priority="2909" stopIfTrue="1">
      <formula>P50="Podst?"</formula>
    </cfRule>
  </conditionalFormatting>
  <conditionalFormatting sqref="S50">
    <cfRule type="expression" dxfId="466" priority="2910" stopIfTrue="1">
      <formula>P50="Inne?"</formula>
    </cfRule>
  </conditionalFormatting>
  <conditionalFormatting sqref="R50">
    <cfRule type="expression" dxfId="465" priority="2911" stopIfTrue="1">
      <formula>P50="Kier?"</formula>
    </cfRule>
  </conditionalFormatting>
  <conditionalFormatting sqref="Q50">
    <cfRule type="expression" dxfId="464" priority="2912" stopIfTrue="1">
      <formula>P50="Podst?"</formula>
    </cfRule>
  </conditionalFormatting>
  <conditionalFormatting sqref="S50">
    <cfRule type="expression" dxfId="463" priority="2913" stopIfTrue="1">
      <formula>P50="Inne?"</formula>
    </cfRule>
  </conditionalFormatting>
  <conditionalFormatting sqref="R50">
    <cfRule type="expression" dxfId="462" priority="2914" stopIfTrue="1">
      <formula>P50="Kier?"</formula>
    </cfRule>
  </conditionalFormatting>
  <conditionalFormatting sqref="Q50">
    <cfRule type="expression" dxfId="461" priority="2915" stopIfTrue="1">
      <formula>P50="Podst?"</formula>
    </cfRule>
  </conditionalFormatting>
  <conditionalFormatting sqref="O50">
    <cfRule type="expression" dxfId="460" priority="2916" stopIfTrue="1">
      <formula>AND(O50="*",L50="obi")</formula>
    </cfRule>
  </conditionalFormatting>
  <conditionalFormatting sqref="S50">
    <cfRule type="expression" dxfId="459" priority="2917" stopIfTrue="1">
      <formula>P50="Inne?"</formula>
    </cfRule>
  </conditionalFormatting>
  <conditionalFormatting sqref="R50">
    <cfRule type="expression" dxfId="458" priority="2918" stopIfTrue="1">
      <formula>P50="Kier?"</formula>
    </cfRule>
  </conditionalFormatting>
  <conditionalFormatting sqref="Q50">
    <cfRule type="expression" dxfId="457" priority="2919" stopIfTrue="1">
      <formula>P50="Podst?"</formula>
    </cfRule>
  </conditionalFormatting>
  <conditionalFormatting sqref="S50">
    <cfRule type="expression" dxfId="456" priority="2920" stopIfTrue="1">
      <formula>P50="Inne?"</formula>
    </cfRule>
  </conditionalFormatting>
  <conditionalFormatting sqref="R50">
    <cfRule type="expression" dxfId="455" priority="2921" stopIfTrue="1">
      <formula>P50="Kier?"</formula>
    </cfRule>
  </conditionalFormatting>
  <conditionalFormatting sqref="Q50">
    <cfRule type="expression" dxfId="454" priority="2922" stopIfTrue="1">
      <formula>P50="Podst?"</formula>
    </cfRule>
  </conditionalFormatting>
  <conditionalFormatting sqref="S66">
    <cfRule type="expression" dxfId="453" priority="2923" stopIfTrue="1">
      <formula>P66="Inne?"</formula>
    </cfRule>
  </conditionalFormatting>
  <conditionalFormatting sqref="S66">
    <cfRule type="expression" dxfId="452" priority="2924" stopIfTrue="1">
      <formula>P66="Inne?"</formula>
    </cfRule>
  </conditionalFormatting>
  <conditionalFormatting sqref="R66">
    <cfRule type="expression" dxfId="451" priority="2925" stopIfTrue="1">
      <formula>P66="Kier?"</formula>
    </cfRule>
  </conditionalFormatting>
  <conditionalFormatting sqref="Q66">
    <cfRule type="expression" dxfId="450" priority="2926" stopIfTrue="1">
      <formula>P66="Podst?"</formula>
    </cfRule>
  </conditionalFormatting>
  <conditionalFormatting sqref="S66">
    <cfRule type="expression" dxfId="449" priority="2927" stopIfTrue="1">
      <formula>P66="Inne?"</formula>
    </cfRule>
  </conditionalFormatting>
  <conditionalFormatting sqref="R66">
    <cfRule type="expression" dxfId="448" priority="2928" stopIfTrue="1">
      <formula>P66="Kier?"</formula>
    </cfRule>
  </conditionalFormatting>
  <conditionalFormatting sqref="Q66">
    <cfRule type="expression" dxfId="447" priority="2929" stopIfTrue="1">
      <formula>P66="Podst?"</formula>
    </cfRule>
  </conditionalFormatting>
  <conditionalFormatting sqref="S66">
    <cfRule type="expression" dxfId="446" priority="2930" stopIfTrue="1">
      <formula>P66="Inne?"</formula>
    </cfRule>
  </conditionalFormatting>
  <conditionalFormatting sqref="S66">
    <cfRule type="expression" dxfId="445" priority="2931" stopIfTrue="1">
      <formula>P66="Inne?"</formula>
    </cfRule>
  </conditionalFormatting>
  <conditionalFormatting sqref="R66">
    <cfRule type="expression" dxfId="444" priority="2932" stopIfTrue="1">
      <formula>P66="Kier?"</formula>
    </cfRule>
  </conditionalFormatting>
  <conditionalFormatting sqref="Q66">
    <cfRule type="expression" dxfId="443" priority="2933" stopIfTrue="1">
      <formula>P66="Podst?"</formula>
    </cfRule>
  </conditionalFormatting>
  <conditionalFormatting sqref="S66">
    <cfRule type="expression" dxfId="442" priority="2934" stopIfTrue="1">
      <formula>P66="Inne?"</formula>
    </cfRule>
  </conditionalFormatting>
  <conditionalFormatting sqref="S66">
    <cfRule type="expression" dxfId="441" priority="2935" stopIfTrue="1">
      <formula>P66="Inne?"</formula>
    </cfRule>
  </conditionalFormatting>
  <conditionalFormatting sqref="R66">
    <cfRule type="expression" dxfId="440" priority="2936" stopIfTrue="1">
      <formula>P66="Kier?"</formula>
    </cfRule>
  </conditionalFormatting>
  <conditionalFormatting sqref="Q66">
    <cfRule type="expression" dxfId="439" priority="2937" stopIfTrue="1">
      <formula>P66="Podst?"</formula>
    </cfRule>
  </conditionalFormatting>
  <conditionalFormatting sqref="S66">
    <cfRule type="expression" dxfId="438" priority="2938" stopIfTrue="1">
      <formula>P66="Inne?"</formula>
    </cfRule>
  </conditionalFormatting>
  <conditionalFormatting sqref="R66">
    <cfRule type="expression" dxfId="437" priority="2939" stopIfTrue="1">
      <formula>P66="Kier?"</formula>
    </cfRule>
  </conditionalFormatting>
  <conditionalFormatting sqref="Q66">
    <cfRule type="expression" dxfId="436" priority="2940" stopIfTrue="1">
      <formula>P66="Podst?"</formula>
    </cfRule>
  </conditionalFormatting>
  <conditionalFormatting sqref="R66">
    <cfRule type="expression" dxfId="435" priority="2941" stopIfTrue="1">
      <formula>P66="Kier?"</formula>
    </cfRule>
  </conditionalFormatting>
  <conditionalFormatting sqref="R66">
    <cfRule type="expression" dxfId="434" priority="2942" stopIfTrue="1">
      <formula>P66="Kier?"</formula>
    </cfRule>
  </conditionalFormatting>
  <conditionalFormatting sqref="S66">
    <cfRule type="expression" dxfId="433" priority="2943" stopIfTrue="1">
      <formula>P66="Inne?"</formula>
    </cfRule>
  </conditionalFormatting>
  <conditionalFormatting sqref="R66">
    <cfRule type="expression" dxfId="432" priority="2944" stopIfTrue="1">
      <formula>P66="Kier?"</formula>
    </cfRule>
  </conditionalFormatting>
  <conditionalFormatting sqref="S66">
    <cfRule type="expression" dxfId="431" priority="2945" stopIfTrue="1">
      <formula>P66="Inne?"</formula>
    </cfRule>
  </conditionalFormatting>
  <conditionalFormatting sqref="S66">
    <cfRule type="expression" dxfId="430" priority="2946" stopIfTrue="1">
      <formula>Q66="Kier?"</formula>
    </cfRule>
  </conditionalFormatting>
  <conditionalFormatting sqref="S66">
    <cfRule type="expression" dxfId="429" priority="2947" stopIfTrue="1">
      <formula>Q66="Kier?"</formula>
    </cfRule>
  </conditionalFormatting>
  <conditionalFormatting sqref="S66">
    <cfRule type="expression" dxfId="428" priority="2948" stopIfTrue="1">
      <formula>P66="Inne?"</formula>
    </cfRule>
  </conditionalFormatting>
  <conditionalFormatting sqref="R66">
    <cfRule type="expression" dxfId="427" priority="2949" stopIfTrue="1">
      <formula>P66="Kier?"</formula>
    </cfRule>
  </conditionalFormatting>
  <conditionalFormatting sqref="Q66">
    <cfRule type="expression" dxfId="426" priority="2950" stopIfTrue="1">
      <formula>P66="Podst?"</formula>
    </cfRule>
  </conditionalFormatting>
  <conditionalFormatting sqref="R66">
    <cfRule type="expression" dxfId="425" priority="2951" stopIfTrue="1">
      <formula>P66="Kier?"</formula>
    </cfRule>
  </conditionalFormatting>
  <conditionalFormatting sqref="Q66">
    <cfRule type="expression" dxfId="424" priority="2952" stopIfTrue="1">
      <formula>P66="Podst?"</formula>
    </cfRule>
  </conditionalFormatting>
  <conditionalFormatting sqref="S66">
    <cfRule type="expression" dxfId="423" priority="2953" stopIfTrue="1">
      <formula>P66="Inne?"</formula>
    </cfRule>
  </conditionalFormatting>
  <conditionalFormatting sqref="Q66">
    <cfRule type="expression" dxfId="422" priority="2954" stopIfTrue="1">
      <formula>P66="Podst?"</formula>
    </cfRule>
  </conditionalFormatting>
  <conditionalFormatting sqref="R66">
    <cfRule type="expression" dxfId="421" priority="2955" stopIfTrue="1">
      <formula>P66="Kier?"</formula>
    </cfRule>
  </conditionalFormatting>
  <conditionalFormatting sqref="R66">
    <cfRule type="expression" dxfId="420" priority="2956" stopIfTrue="1">
      <formula>P66="Kier?"</formula>
    </cfRule>
  </conditionalFormatting>
  <conditionalFormatting sqref="S66">
    <cfRule type="expression" dxfId="419" priority="2957" stopIfTrue="1">
      <formula>P66="Inne?"</formula>
    </cfRule>
  </conditionalFormatting>
  <conditionalFormatting sqref="R66">
    <cfRule type="expression" dxfId="418" priority="2958" stopIfTrue="1">
      <formula>P66="Kier?"</formula>
    </cfRule>
  </conditionalFormatting>
  <conditionalFormatting sqref="Q66">
    <cfRule type="expression" dxfId="417" priority="2959" stopIfTrue="1">
      <formula>P66="Podst?"</formula>
    </cfRule>
  </conditionalFormatting>
  <conditionalFormatting sqref="S66">
    <cfRule type="expression" dxfId="416" priority="2960" stopIfTrue="1">
      <formula>P66="Inne?"</formula>
    </cfRule>
  </conditionalFormatting>
  <conditionalFormatting sqref="R66">
    <cfRule type="expression" dxfId="415" priority="2961" stopIfTrue="1">
      <formula>P66="Kier?"</formula>
    </cfRule>
  </conditionalFormatting>
  <conditionalFormatting sqref="Q66">
    <cfRule type="expression" dxfId="414" priority="2962" stopIfTrue="1">
      <formula>P66="Podst?"</formula>
    </cfRule>
  </conditionalFormatting>
  <conditionalFormatting sqref="S66">
    <cfRule type="expression" dxfId="413" priority="2963" stopIfTrue="1">
      <formula>P66="Inne?"</formula>
    </cfRule>
  </conditionalFormatting>
  <conditionalFormatting sqref="Q66">
    <cfRule type="expression" dxfId="412" priority="2964" stopIfTrue="1">
      <formula>P66="Podst?"</formula>
    </cfRule>
  </conditionalFormatting>
  <conditionalFormatting sqref="R66">
    <cfRule type="expression" dxfId="411" priority="2965" stopIfTrue="1">
      <formula>P66="Kier?"</formula>
    </cfRule>
  </conditionalFormatting>
  <conditionalFormatting sqref="R66">
    <cfRule type="expression" dxfId="410" priority="2966" stopIfTrue="1">
      <formula>P66="Kier?"</formula>
    </cfRule>
  </conditionalFormatting>
  <conditionalFormatting sqref="S66">
    <cfRule type="expression" dxfId="409" priority="2967" stopIfTrue="1">
      <formula>P66="Inne?"</formula>
    </cfRule>
  </conditionalFormatting>
  <conditionalFormatting sqref="R66">
    <cfRule type="expression" dxfId="408" priority="2968" stopIfTrue="1">
      <formula>P66="Kier?"</formula>
    </cfRule>
  </conditionalFormatting>
  <conditionalFormatting sqref="Q66">
    <cfRule type="expression" dxfId="407" priority="2969" stopIfTrue="1">
      <formula>P66="Podst?"</formula>
    </cfRule>
  </conditionalFormatting>
  <conditionalFormatting sqref="S66">
    <cfRule type="expression" dxfId="406" priority="2970" stopIfTrue="1">
      <formula>P66="Inne?"</formula>
    </cfRule>
  </conditionalFormatting>
  <conditionalFormatting sqref="R66">
    <cfRule type="expression" dxfId="405" priority="2971" stopIfTrue="1">
      <formula>P66="Kier?"</formula>
    </cfRule>
  </conditionalFormatting>
  <conditionalFormatting sqref="Q66">
    <cfRule type="expression" dxfId="404" priority="2972" stopIfTrue="1">
      <formula>P66="Podst?"</formula>
    </cfRule>
  </conditionalFormatting>
  <conditionalFormatting sqref="Q66">
    <cfRule type="expression" dxfId="403" priority="2973" stopIfTrue="1">
      <formula>P49="Podst?"</formula>
    </cfRule>
  </conditionalFormatting>
  <conditionalFormatting sqref="R66">
    <cfRule type="expression" dxfId="402" priority="2974" stopIfTrue="1">
      <formula>P49="Kier?"</formula>
    </cfRule>
  </conditionalFormatting>
  <conditionalFormatting sqref="S66">
    <cfRule type="expression" dxfId="401" priority="2975" stopIfTrue="1">
      <formula>P49="Inne?"</formula>
    </cfRule>
  </conditionalFormatting>
  <conditionalFormatting sqref="S66">
    <cfRule type="expression" dxfId="400" priority="2976" stopIfTrue="1">
      <formula>P66="Inne?"</formula>
    </cfRule>
  </conditionalFormatting>
  <conditionalFormatting sqref="R66">
    <cfRule type="expression" dxfId="399" priority="2977" stopIfTrue="1">
      <formula>P66="Kier?"</formula>
    </cfRule>
  </conditionalFormatting>
  <conditionalFormatting sqref="Q66">
    <cfRule type="expression" dxfId="398" priority="2978" stopIfTrue="1">
      <formula>P66="Podst?"</formula>
    </cfRule>
  </conditionalFormatting>
  <conditionalFormatting sqref="S66">
    <cfRule type="expression" dxfId="397" priority="2979" stopIfTrue="1">
      <formula>P66="Inne?"</formula>
    </cfRule>
  </conditionalFormatting>
  <conditionalFormatting sqref="R66">
    <cfRule type="expression" dxfId="396" priority="2980" stopIfTrue="1">
      <formula>P66="Kier?"</formula>
    </cfRule>
  </conditionalFormatting>
  <conditionalFormatting sqref="Q66">
    <cfRule type="expression" dxfId="395" priority="2981" stopIfTrue="1">
      <formula>P66="Podst?"</formula>
    </cfRule>
  </conditionalFormatting>
  <conditionalFormatting sqref="S66">
    <cfRule type="expression" dxfId="394" priority="2982" stopIfTrue="1">
      <formula>P66="Inne?"</formula>
    </cfRule>
  </conditionalFormatting>
  <conditionalFormatting sqref="R66">
    <cfRule type="expression" dxfId="393" priority="2983" stopIfTrue="1">
      <formula>P66="Kier?"</formula>
    </cfRule>
  </conditionalFormatting>
  <conditionalFormatting sqref="Q66">
    <cfRule type="expression" dxfId="392" priority="2984" stopIfTrue="1">
      <formula>P66="Podst?"</formula>
    </cfRule>
  </conditionalFormatting>
  <conditionalFormatting sqref="S66">
    <cfRule type="expression" dxfId="391" priority="2985" stopIfTrue="1">
      <formula>P66="Inne?"</formula>
    </cfRule>
  </conditionalFormatting>
  <conditionalFormatting sqref="R66">
    <cfRule type="expression" dxfId="390" priority="2986" stopIfTrue="1">
      <formula>P66="Kier?"</formula>
    </cfRule>
  </conditionalFormatting>
  <conditionalFormatting sqref="Q66">
    <cfRule type="expression" dxfId="389" priority="2987" stopIfTrue="1">
      <formula>P66="Podst?"</formula>
    </cfRule>
  </conditionalFormatting>
  <conditionalFormatting sqref="S66">
    <cfRule type="expression" dxfId="388" priority="2988" stopIfTrue="1">
      <formula>P66="Inne?"</formula>
    </cfRule>
  </conditionalFormatting>
  <conditionalFormatting sqref="S66">
    <cfRule type="expression" dxfId="387" priority="2989" stopIfTrue="1">
      <formula>P66="Inne?"</formula>
    </cfRule>
  </conditionalFormatting>
  <conditionalFormatting sqref="Q66">
    <cfRule type="expression" dxfId="386" priority="2990" stopIfTrue="1">
      <formula>P66="Podst?"</formula>
    </cfRule>
  </conditionalFormatting>
  <conditionalFormatting sqref="S66">
    <cfRule type="expression" dxfId="385" priority="2991" stopIfTrue="1">
      <formula>P66="Inne?"</formula>
    </cfRule>
  </conditionalFormatting>
  <conditionalFormatting sqref="S66">
    <cfRule type="expression" dxfId="384" priority="2992" stopIfTrue="1">
      <formula>P66="Inne?"</formula>
    </cfRule>
  </conditionalFormatting>
  <conditionalFormatting sqref="S66">
    <cfRule type="expression" dxfId="383" priority="2993" stopIfTrue="1">
      <formula>P66="Inne?"</formula>
    </cfRule>
  </conditionalFormatting>
  <conditionalFormatting sqref="R66">
    <cfRule type="expression" dxfId="382" priority="2994" stopIfTrue="1">
      <formula>P66="Kier?"</formula>
    </cfRule>
  </conditionalFormatting>
  <conditionalFormatting sqref="R66">
    <cfRule type="expression" dxfId="381" priority="2995" stopIfTrue="1">
      <formula>P66="Kier?"</formula>
    </cfRule>
  </conditionalFormatting>
  <conditionalFormatting sqref="Q66">
    <cfRule type="expression" dxfId="380" priority="2996" stopIfTrue="1">
      <formula>P66="Podst?"</formula>
    </cfRule>
  </conditionalFormatting>
  <conditionalFormatting sqref="S66">
    <cfRule type="expression" dxfId="379" priority="2997" stopIfTrue="1">
      <formula>P66="Inne?"</formula>
    </cfRule>
  </conditionalFormatting>
  <conditionalFormatting sqref="R66">
    <cfRule type="expression" dxfId="378" priority="2998" stopIfTrue="1">
      <formula>P66="Kier?"</formula>
    </cfRule>
  </conditionalFormatting>
  <conditionalFormatting sqref="Q66">
    <cfRule type="expression" dxfId="377" priority="2999" stopIfTrue="1">
      <formula>P66="Podst?"</formula>
    </cfRule>
  </conditionalFormatting>
  <conditionalFormatting sqref="S66">
    <cfRule type="expression" dxfId="376" priority="3000" stopIfTrue="1">
      <formula>P66="Inne?"</formula>
    </cfRule>
  </conditionalFormatting>
  <conditionalFormatting sqref="R66">
    <cfRule type="expression" dxfId="375" priority="3001" stopIfTrue="1">
      <formula>P66="Kier?"</formula>
    </cfRule>
  </conditionalFormatting>
  <conditionalFormatting sqref="Q66">
    <cfRule type="expression" dxfId="374" priority="3002" stopIfTrue="1">
      <formula>P66="Podst?"</formula>
    </cfRule>
  </conditionalFormatting>
  <conditionalFormatting sqref="R66">
    <cfRule type="expression" dxfId="373" priority="3003" stopIfTrue="1">
      <formula>P66="Kier?"</formula>
    </cfRule>
  </conditionalFormatting>
  <conditionalFormatting sqref="R66">
    <cfRule type="expression" dxfId="372" priority="3004" stopIfTrue="1">
      <formula>P66="Kier?"</formula>
    </cfRule>
  </conditionalFormatting>
  <conditionalFormatting sqref="S66">
    <cfRule type="expression" dxfId="371" priority="3005" stopIfTrue="1">
      <formula>Q66="Kier?"</formula>
    </cfRule>
  </conditionalFormatting>
  <conditionalFormatting sqref="S66">
    <cfRule type="expression" dxfId="370" priority="3006" stopIfTrue="1">
      <formula>P66="Inne?"</formula>
    </cfRule>
  </conditionalFormatting>
  <conditionalFormatting sqref="R66">
    <cfRule type="expression" dxfId="369" priority="3007" stopIfTrue="1">
      <formula>P66="Kier?"</formula>
    </cfRule>
  </conditionalFormatting>
  <conditionalFormatting sqref="Q66">
    <cfRule type="expression" dxfId="368" priority="3008" stopIfTrue="1">
      <formula>P66="Podst?"</formula>
    </cfRule>
  </conditionalFormatting>
  <conditionalFormatting sqref="R66">
    <cfRule type="expression" dxfId="367" priority="3009" stopIfTrue="1">
      <formula>P66="Kier?"</formula>
    </cfRule>
  </conditionalFormatting>
  <conditionalFormatting sqref="Q66">
    <cfRule type="expression" dxfId="366" priority="3010" stopIfTrue="1">
      <formula>P66="Podst?"</formula>
    </cfRule>
  </conditionalFormatting>
  <conditionalFormatting sqref="R66">
    <cfRule type="expression" dxfId="365" priority="3011" stopIfTrue="1">
      <formula>P66="Kier?"</formula>
    </cfRule>
  </conditionalFormatting>
  <conditionalFormatting sqref="Q66">
    <cfRule type="expression" dxfId="364" priority="3012" stopIfTrue="1">
      <formula>P66="Podst?"</formula>
    </cfRule>
  </conditionalFormatting>
  <conditionalFormatting sqref="R66">
    <cfRule type="expression" dxfId="363" priority="3013" stopIfTrue="1">
      <formula>P66="Kier?"</formula>
    </cfRule>
  </conditionalFormatting>
  <conditionalFormatting sqref="S66">
    <cfRule type="expression" dxfId="362" priority="3014" stopIfTrue="1">
      <formula>P66="Inne?"</formula>
    </cfRule>
  </conditionalFormatting>
  <conditionalFormatting sqref="R66">
    <cfRule type="expression" dxfId="361" priority="3015" stopIfTrue="1">
      <formula>P66="Kier?"</formula>
    </cfRule>
  </conditionalFormatting>
  <conditionalFormatting sqref="Q66">
    <cfRule type="expression" dxfId="360" priority="3016" stopIfTrue="1">
      <formula>P66="Podst?"</formula>
    </cfRule>
  </conditionalFormatting>
  <conditionalFormatting sqref="O66">
    <cfRule type="expression" dxfId="359" priority="3017" stopIfTrue="1">
      <formula>AND(O66="*",L66="obi")</formula>
    </cfRule>
  </conditionalFormatting>
  <conditionalFormatting sqref="A66">
    <cfRule type="cellIs" dxfId="358" priority="3018" stopIfTrue="1" operator="equal">
      <formula>"?"</formula>
    </cfRule>
  </conditionalFormatting>
  <conditionalFormatting sqref="B66">
    <cfRule type="expression" dxfId="357" priority="3019" stopIfTrue="1">
      <formula>CELL("wiersz",B66)-TRUNC(CELL("wiersz",B66)/2)*2=0</formula>
    </cfRule>
  </conditionalFormatting>
  <conditionalFormatting sqref="S66">
    <cfRule type="expression" dxfId="356" priority="3020" stopIfTrue="1">
      <formula>P66="Inne?"</formula>
    </cfRule>
  </conditionalFormatting>
  <conditionalFormatting sqref="R66">
    <cfRule type="expression" dxfId="355" priority="3021" stopIfTrue="1">
      <formula>P66="Kier?"</formula>
    </cfRule>
  </conditionalFormatting>
  <conditionalFormatting sqref="Q66">
    <cfRule type="expression" dxfId="354" priority="3022" stopIfTrue="1">
      <formula>P66="Podst?"</formula>
    </cfRule>
  </conditionalFormatting>
  <conditionalFormatting sqref="R66">
    <cfRule type="expression" dxfId="353" priority="3023" stopIfTrue="1">
      <formula>P66="Kier?"</formula>
    </cfRule>
  </conditionalFormatting>
  <conditionalFormatting sqref="Q66">
    <cfRule type="expression" dxfId="352" priority="3024" stopIfTrue="1">
      <formula>P66="Podst?"</formula>
    </cfRule>
  </conditionalFormatting>
  <conditionalFormatting sqref="S66">
    <cfRule type="expression" dxfId="351" priority="3025" stopIfTrue="1">
      <formula>P66="Inne?"</formula>
    </cfRule>
  </conditionalFormatting>
  <conditionalFormatting sqref="R66">
    <cfRule type="expression" dxfId="350" priority="3026" stopIfTrue="1">
      <formula>P66="Kier?"</formula>
    </cfRule>
  </conditionalFormatting>
  <conditionalFormatting sqref="Q66">
    <cfRule type="expression" dxfId="349" priority="3027" stopIfTrue="1">
      <formula>P66="Podst?"</formula>
    </cfRule>
  </conditionalFormatting>
  <conditionalFormatting sqref="S66">
    <cfRule type="expression" dxfId="348" priority="3028" stopIfTrue="1">
      <formula>P66="Inne?"</formula>
    </cfRule>
  </conditionalFormatting>
  <conditionalFormatting sqref="R66">
    <cfRule type="expression" dxfId="347" priority="3029" stopIfTrue="1">
      <formula>P66="Kier?"</formula>
    </cfRule>
  </conditionalFormatting>
  <conditionalFormatting sqref="Q66">
    <cfRule type="expression" dxfId="346" priority="3030" stopIfTrue="1">
      <formula>P66="Podst?"</formula>
    </cfRule>
  </conditionalFormatting>
  <conditionalFormatting sqref="S66">
    <cfRule type="expression" dxfId="345" priority="3031" stopIfTrue="1">
      <formula>P66="Inne?"</formula>
    </cfRule>
  </conditionalFormatting>
  <conditionalFormatting sqref="R66">
    <cfRule type="expression" dxfId="344" priority="3032" stopIfTrue="1">
      <formula>P66="Kier?"</formula>
    </cfRule>
  </conditionalFormatting>
  <conditionalFormatting sqref="Q66">
    <cfRule type="expression" dxfId="343" priority="3033" stopIfTrue="1">
      <formula>P66="Podst?"</formula>
    </cfRule>
  </conditionalFormatting>
  <conditionalFormatting sqref="S66">
    <cfRule type="expression" dxfId="342" priority="3034" stopIfTrue="1">
      <formula>P66="Inne?"</formula>
    </cfRule>
  </conditionalFormatting>
  <conditionalFormatting sqref="R66">
    <cfRule type="expression" dxfId="341" priority="3035" stopIfTrue="1">
      <formula>P66="Kier?"</formula>
    </cfRule>
  </conditionalFormatting>
  <conditionalFormatting sqref="Q66">
    <cfRule type="expression" dxfId="340" priority="3036" stopIfTrue="1">
      <formula>P66="Podst?"</formula>
    </cfRule>
  </conditionalFormatting>
  <conditionalFormatting sqref="R66">
    <cfRule type="expression" dxfId="339" priority="3037" stopIfTrue="1">
      <formula>P66="Kier?"</formula>
    </cfRule>
  </conditionalFormatting>
  <conditionalFormatting sqref="Q66">
    <cfRule type="expression" dxfId="338" priority="3038" stopIfTrue="1">
      <formula>P66="Podst?"</formula>
    </cfRule>
  </conditionalFormatting>
  <conditionalFormatting sqref="S66">
    <cfRule type="expression" dxfId="337" priority="3039" stopIfTrue="1">
      <formula>P66="Inne?"</formula>
    </cfRule>
  </conditionalFormatting>
  <conditionalFormatting sqref="S66">
    <cfRule type="expression" dxfId="336" priority="3040" stopIfTrue="1">
      <formula>P66="Inne?"</formula>
    </cfRule>
  </conditionalFormatting>
  <conditionalFormatting sqref="S66">
    <cfRule type="expression" dxfId="335" priority="3041" stopIfTrue="1">
      <formula>P66="Inne?"</formula>
    </cfRule>
  </conditionalFormatting>
  <conditionalFormatting sqref="R66">
    <cfRule type="expression" dxfId="334" priority="3042" stopIfTrue="1">
      <formula>P66="Kier?"</formula>
    </cfRule>
  </conditionalFormatting>
  <conditionalFormatting sqref="Q66">
    <cfRule type="expression" dxfId="333" priority="3043" stopIfTrue="1">
      <formula>P66="Podst?"</formula>
    </cfRule>
  </conditionalFormatting>
  <conditionalFormatting sqref="Q66">
    <cfRule type="expression" dxfId="332" priority="3044" stopIfTrue="1">
      <formula>P66="Podst?"</formula>
    </cfRule>
  </conditionalFormatting>
  <conditionalFormatting sqref="S66">
    <cfRule type="expression" dxfId="331" priority="3045" stopIfTrue="1">
      <formula>P66="Inne?"</formula>
    </cfRule>
  </conditionalFormatting>
  <conditionalFormatting sqref="R66">
    <cfRule type="expression" dxfId="330" priority="3046" stopIfTrue="1">
      <formula>P66="Kier?"</formula>
    </cfRule>
  </conditionalFormatting>
  <conditionalFormatting sqref="Q66">
    <cfRule type="expression" dxfId="329" priority="3047" stopIfTrue="1">
      <formula>P66="Podst?"</formula>
    </cfRule>
  </conditionalFormatting>
  <conditionalFormatting sqref="S66">
    <cfRule type="expression" dxfId="328" priority="3048" stopIfTrue="1">
      <formula>P66="Inne?"</formula>
    </cfRule>
  </conditionalFormatting>
  <conditionalFormatting sqref="R66">
    <cfRule type="expression" dxfId="327" priority="3049" stopIfTrue="1">
      <formula>P66="Kier?"</formula>
    </cfRule>
  </conditionalFormatting>
  <conditionalFormatting sqref="Q66">
    <cfRule type="expression" dxfId="326" priority="3050" stopIfTrue="1">
      <formula>P66="Podst?"</formula>
    </cfRule>
  </conditionalFormatting>
  <conditionalFormatting sqref="S66">
    <cfRule type="expression" dxfId="325" priority="3051" stopIfTrue="1">
      <formula>P66="Inne?"</formula>
    </cfRule>
  </conditionalFormatting>
  <conditionalFormatting sqref="R66">
    <cfRule type="expression" dxfId="324" priority="3052" stopIfTrue="1">
      <formula>P66="Kier?"</formula>
    </cfRule>
  </conditionalFormatting>
  <conditionalFormatting sqref="Q66">
    <cfRule type="expression" dxfId="323" priority="3053" stopIfTrue="1">
      <formula>P66="Podst?"</formula>
    </cfRule>
  </conditionalFormatting>
  <conditionalFormatting sqref="S66">
    <cfRule type="expression" dxfId="322" priority="3054" stopIfTrue="1">
      <formula>P66="Inne?"</formula>
    </cfRule>
  </conditionalFormatting>
  <conditionalFormatting sqref="R66">
    <cfRule type="expression" dxfId="321" priority="3055" stopIfTrue="1">
      <formula>P66="Kier?"</formula>
    </cfRule>
  </conditionalFormatting>
  <conditionalFormatting sqref="Q66">
    <cfRule type="expression" dxfId="320" priority="3056" stopIfTrue="1">
      <formula>P66="Podst?"</formula>
    </cfRule>
  </conditionalFormatting>
  <conditionalFormatting sqref="S66">
    <cfRule type="expression" dxfId="319" priority="3057" stopIfTrue="1">
      <formula>P66="Inne?"</formula>
    </cfRule>
  </conditionalFormatting>
  <conditionalFormatting sqref="R66">
    <cfRule type="expression" dxfId="318" priority="3058" stopIfTrue="1">
      <formula>P66="Kier?"</formula>
    </cfRule>
  </conditionalFormatting>
  <conditionalFormatting sqref="Q66">
    <cfRule type="expression" dxfId="317" priority="3059" stopIfTrue="1">
      <formula>P66="Podst?"</formula>
    </cfRule>
  </conditionalFormatting>
  <conditionalFormatting sqref="S66">
    <cfRule type="expression" dxfId="316" priority="3060" stopIfTrue="1">
      <formula>P66="Inne?"</formula>
    </cfRule>
  </conditionalFormatting>
  <conditionalFormatting sqref="R66">
    <cfRule type="expression" dxfId="315" priority="3061" stopIfTrue="1">
      <formula>P66="Kier?"</formula>
    </cfRule>
  </conditionalFormatting>
  <conditionalFormatting sqref="Q66">
    <cfRule type="expression" dxfId="314" priority="3062" stopIfTrue="1">
      <formula>P66="Podst?"</formula>
    </cfRule>
  </conditionalFormatting>
  <conditionalFormatting sqref="S66">
    <cfRule type="expression" dxfId="313" priority="3063" stopIfTrue="1">
      <formula>P66="Inne?"</formula>
    </cfRule>
  </conditionalFormatting>
  <conditionalFormatting sqref="R66">
    <cfRule type="expression" dxfId="312" priority="3064" stopIfTrue="1">
      <formula>P66="Kier?"</formula>
    </cfRule>
  </conditionalFormatting>
  <conditionalFormatting sqref="Q66">
    <cfRule type="expression" dxfId="311" priority="3065" stopIfTrue="1">
      <formula>P66="Podst?"</formula>
    </cfRule>
  </conditionalFormatting>
  <conditionalFormatting sqref="S66">
    <cfRule type="expression" dxfId="310" priority="3066" stopIfTrue="1">
      <formula>P66="Inne?"</formula>
    </cfRule>
  </conditionalFormatting>
  <conditionalFormatting sqref="R66">
    <cfRule type="expression" dxfId="309" priority="3067" stopIfTrue="1">
      <formula>P66="Kier?"</formula>
    </cfRule>
  </conditionalFormatting>
  <conditionalFormatting sqref="Q66">
    <cfRule type="expression" dxfId="308" priority="3068" stopIfTrue="1">
      <formula>P66="Podst?"</formula>
    </cfRule>
  </conditionalFormatting>
  <conditionalFormatting sqref="O66">
    <cfRule type="expression" dxfId="307" priority="3069" stopIfTrue="1">
      <formula>AND(O66="*",L66="obi")</formula>
    </cfRule>
  </conditionalFormatting>
  <conditionalFormatting sqref="Q66">
    <cfRule type="expression" dxfId="306" priority="3070" stopIfTrue="1">
      <formula>P66="Podst?"</formula>
    </cfRule>
  </conditionalFormatting>
  <conditionalFormatting sqref="S66">
    <cfRule type="expression" dxfId="305" priority="3071" stopIfTrue="1">
      <formula>P66="Inne?"</formula>
    </cfRule>
  </conditionalFormatting>
  <conditionalFormatting sqref="S66">
    <cfRule type="expression" dxfId="304" priority="3072" stopIfTrue="1">
      <formula>P66="Inne?"</formula>
    </cfRule>
  </conditionalFormatting>
  <conditionalFormatting sqref="R66">
    <cfRule type="expression" dxfId="303" priority="3073" stopIfTrue="1">
      <formula>P66="Kier?"</formula>
    </cfRule>
  </conditionalFormatting>
  <conditionalFormatting sqref="Q66">
    <cfRule type="expression" dxfId="302" priority="3074" stopIfTrue="1">
      <formula>P66="Podst?"</formula>
    </cfRule>
  </conditionalFormatting>
  <conditionalFormatting sqref="O66">
    <cfRule type="expression" dxfId="301" priority="3075" stopIfTrue="1">
      <formula>AND(O66="*",L66="obi")</formula>
    </cfRule>
  </conditionalFormatting>
  <conditionalFormatting sqref="S66">
    <cfRule type="expression" dxfId="300" priority="3076" stopIfTrue="1">
      <formula>P66="Inne?"</formula>
    </cfRule>
  </conditionalFormatting>
  <conditionalFormatting sqref="Q66">
    <cfRule type="expression" dxfId="299" priority="3077" stopIfTrue="1">
      <formula>P66="Podst?"</formula>
    </cfRule>
  </conditionalFormatting>
  <conditionalFormatting sqref="R66">
    <cfRule type="expression" dxfId="298" priority="3078" stopIfTrue="1">
      <formula>P66="Kier?"</formula>
    </cfRule>
  </conditionalFormatting>
  <conditionalFormatting sqref="Q66">
    <cfRule type="expression" dxfId="297" priority="3079" stopIfTrue="1">
      <formula>P66="Podst?"</formula>
    </cfRule>
  </conditionalFormatting>
  <conditionalFormatting sqref="S66">
    <cfRule type="expression" dxfId="296" priority="3080" stopIfTrue="1">
      <formula>P66="Inne?"</formula>
    </cfRule>
  </conditionalFormatting>
  <conditionalFormatting sqref="R66">
    <cfRule type="expression" dxfId="295" priority="3081" stopIfTrue="1">
      <formula>P66="Kier?"</formula>
    </cfRule>
  </conditionalFormatting>
  <conditionalFormatting sqref="Q66">
    <cfRule type="expression" dxfId="294" priority="3082" stopIfTrue="1">
      <formula>P66="Podst?"</formula>
    </cfRule>
  </conditionalFormatting>
  <conditionalFormatting sqref="S66">
    <cfRule type="expression" dxfId="293" priority="3083" stopIfTrue="1">
      <formula>P66="Inne?"</formula>
    </cfRule>
  </conditionalFormatting>
  <conditionalFormatting sqref="R66">
    <cfRule type="expression" dxfId="292" priority="3084" stopIfTrue="1">
      <formula>P66="Kier?"</formula>
    </cfRule>
  </conditionalFormatting>
  <conditionalFormatting sqref="Q66">
    <cfRule type="expression" dxfId="291" priority="3085" stopIfTrue="1">
      <formula>P66="Podst?"</formula>
    </cfRule>
  </conditionalFormatting>
  <conditionalFormatting sqref="O66">
    <cfRule type="expression" dxfId="290" priority="3086" stopIfTrue="1">
      <formula>AND(O66="*",L66="obi")</formula>
    </cfRule>
  </conditionalFormatting>
  <conditionalFormatting sqref="R66">
    <cfRule type="expression" dxfId="289" priority="3087" stopIfTrue="1">
      <formula>P66="Kier?"</formula>
    </cfRule>
  </conditionalFormatting>
  <conditionalFormatting sqref="Q66">
    <cfRule type="expression" dxfId="288" priority="3088" stopIfTrue="1">
      <formula>P66="Podst?"</formula>
    </cfRule>
  </conditionalFormatting>
  <conditionalFormatting sqref="R66">
    <cfRule type="expression" dxfId="287" priority="3089" stopIfTrue="1">
      <formula>P66="Kier?"</formula>
    </cfRule>
  </conditionalFormatting>
  <conditionalFormatting sqref="Q66">
    <cfRule type="expression" dxfId="286" priority="3090" stopIfTrue="1">
      <formula>P66="Podst?"</formula>
    </cfRule>
  </conditionalFormatting>
  <conditionalFormatting sqref="S66">
    <cfRule type="expression" dxfId="285" priority="3091" stopIfTrue="1">
      <formula>Q66="Kier?"</formula>
    </cfRule>
  </conditionalFormatting>
  <conditionalFormatting sqref="S66">
    <cfRule type="expression" dxfId="284" priority="3092" stopIfTrue="1">
      <formula>P66="Inne?"</formula>
    </cfRule>
  </conditionalFormatting>
  <conditionalFormatting sqref="R66">
    <cfRule type="expression" dxfId="283" priority="3093" stopIfTrue="1">
      <formula>P66="Kier?"</formula>
    </cfRule>
  </conditionalFormatting>
  <conditionalFormatting sqref="Q66">
    <cfRule type="expression" dxfId="282" priority="3094" stopIfTrue="1">
      <formula>P66="Podst?"</formula>
    </cfRule>
  </conditionalFormatting>
  <conditionalFormatting sqref="O66">
    <cfRule type="expression" dxfId="281" priority="3095" stopIfTrue="1">
      <formula>AND(O66="*",L66="obi")</formula>
    </cfRule>
  </conditionalFormatting>
  <conditionalFormatting sqref="O66">
    <cfRule type="expression" dxfId="280" priority="3096" stopIfTrue="1">
      <formula>AND(O66="*",L66="obi")</formula>
    </cfRule>
  </conditionalFormatting>
  <conditionalFormatting sqref="S66">
    <cfRule type="expression" dxfId="279" priority="3097" stopIfTrue="1">
      <formula>P66="Inne?"</formula>
    </cfRule>
  </conditionalFormatting>
  <conditionalFormatting sqref="R66">
    <cfRule type="expression" dxfId="278" priority="3098" stopIfTrue="1">
      <formula>P66="Kier?"</formula>
    </cfRule>
  </conditionalFormatting>
  <conditionalFormatting sqref="Q66">
    <cfRule type="expression" dxfId="277" priority="3099" stopIfTrue="1">
      <formula>P66="Podst?"</formula>
    </cfRule>
  </conditionalFormatting>
  <conditionalFormatting sqref="S66">
    <cfRule type="expression" dxfId="276" priority="3100" stopIfTrue="1">
      <formula>P66="Inne?"</formula>
    </cfRule>
  </conditionalFormatting>
  <conditionalFormatting sqref="R66">
    <cfRule type="expression" dxfId="275" priority="3101" stopIfTrue="1">
      <formula>P66="Kier?"</formula>
    </cfRule>
  </conditionalFormatting>
  <conditionalFormatting sqref="Q66">
    <cfRule type="expression" dxfId="274" priority="3102" stopIfTrue="1">
      <formula>P66="Podst?"</formula>
    </cfRule>
  </conditionalFormatting>
  <conditionalFormatting sqref="S66">
    <cfRule type="expression" dxfId="273" priority="3103" stopIfTrue="1">
      <formula>P66="Inne?"</formula>
    </cfRule>
  </conditionalFormatting>
  <conditionalFormatting sqref="R66">
    <cfRule type="expression" dxfId="272" priority="3104" stopIfTrue="1">
      <formula>P66="Kier?"</formula>
    </cfRule>
  </conditionalFormatting>
  <conditionalFormatting sqref="Q66">
    <cfRule type="expression" dxfId="271" priority="3105" stopIfTrue="1">
      <formula>P66="Podst?"</formula>
    </cfRule>
  </conditionalFormatting>
  <conditionalFormatting sqref="S66">
    <cfRule type="expression" dxfId="270" priority="3106" stopIfTrue="1">
      <formula>P66="Inne?"</formula>
    </cfRule>
  </conditionalFormatting>
  <conditionalFormatting sqref="R66">
    <cfRule type="expression" dxfId="269" priority="3107" stopIfTrue="1">
      <formula>P66="Kier?"</formula>
    </cfRule>
  </conditionalFormatting>
  <conditionalFormatting sqref="Q66">
    <cfRule type="expression" dxfId="268" priority="3108" stopIfTrue="1">
      <formula>P66="Podst?"</formula>
    </cfRule>
  </conditionalFormatting>
  <conditionalFormatting sqref="S66">
    <cfRule type="expression" dxfId="267" priority="3109" stopIfTrue="1">
      <formula>P66="Inne?"</formula>
    </cfRule>
  </conditionalFormatting>
  <conditionalFormatting sqref="R66">
    <cfRule type="expression" dxfId="266" priority="3110" stopIfTrue="1">
      <formula>P66="Kier?"</formula>
    </cfRule>
  </conditionalFormatting>
  <conditionalFormatting sqref="Q66">
    <cfRule type="expression" dxfId="265" priority="3111" stopIfTrue="1">
      <formula>P66="Podst?"</formula>
    </cfRule>
  </conditionalFormatting>
  <conditionalFormatting sqref="S66">
    <cfRule type="expression" dxfId="264" priority="3112" stopIfTrue="1">
      <formula>P66="Inne?"</formula>
    </cfRule>
  </conditionalFormatting>
  <conditionalFormatting sqref="R66">
    <cfRule type="expression" dxfId="263" priority="3113" stopIfTrue="1">
      <formula>P66="Kier?"</formula>
    </cfRule>
  </conditionalFormatting>
  <conditionalFormatting sqref="Q66">
    <cfRule type="expression" dxfId="262" priority="3114" stopIfTrue="1">
      <formula>P66="Podst?"</formula>
    </cfRule>
  </conditionalFormatting>
  <conditionalFormatting sqref="S66">
    <cfRule type="expression" dxfId="261" priority="3115" stopIfTrue="1">
      <formula>P66="Inne?"</formula>
    </cfRule>
  </conditionalFormatting>
  <conditionalFormatting sqref="R66">
    <cfRule type="expression" dxfId="260" priority="3116" stopIfTrue="1">
      <formula>P66="Kier?"</formula>
    </cfRule>
  </conditionalFormatting>
  <conditionalFormatting sqref="Q66">
    <cfRule type="expression" dxfId="259" priority="3117" stopIfTrue="1">
      <formula>P66="Podst?"</formula>
    </cfRule>
  </conditionalFormatting>
  <conditionalFormatting sqref="S66">
    <cfRule type="expression" dxfId="258" priority="3118" stopIfTrue="1">
      <formula>P66="Inne?"</formula>
    </cfRule>
  </conditionalFormatting>
  <conditionalFormatting sqref="R66">
    <cfRule type="expression" dxfId="257" priority="3119" stopIfTrue="1">
      <formula>P66="Kier?"</formula>
    </cfRule>
  </conditionalFormatting>
  <conditionalFormatting sqref="Q66">
    <cfRule type="expression" dxfId="256" priority="3120" stopIfTrue="1">
      <formula>P66="Podst?"</formula>
    </cfRule>
  </conditionalFormatting>
  <conditionalFormatting sqref="R66">
    <cfRule type="expression" dxfId="255" priority="3121" stopIfTrue="1">
      <formula>P66="Kier?"</formula>
    </cfRule>
  </conditionalFormatting>
  <conditionalFormatting sqref="Q66">
    <cfRule type="expression" dxfId="254" priority="3122" stopIfTrue="1">
      <formula>P66="Podst?"</formula>
    </cfRule>
  </conditionalFormatting>
  <conditionalFormatting sqref="S66">
    <cfRule type="expression" dxfId="253" priority="3123" stopIfTrue="1">
      <formula>P66="Inne?"</formula>
    </cfRule>
  </conditionalFormatting>
  <conditionalFormatting sqref="R66">
    <cfRule type="expression" dxfId="252" priority="3124" stopIfTrue="1">
      <formula>P66="Kier?"</formula>
    </cfRule>
  </conditionalFormatting>
  <conditionalFormatting sqref="Q66">
    <cfRule type="expression" dxfId="251" priority="3125" stopIfTrue="1">
      <formula>P66="Podst?"</formula>
    </cfRule>
  </conditionalFormatting>
  <conditionalFormatting sqref="S66">
    <cfRule type="expression" dxfId="250" priority="3126" stopIfTrue="1">
      <formula>P66="Inne?"</formula>
    </cfRule>
  </conditionalFormatting>
  <conditionalFormatting sqref="R66">
    <cfRule type="expression" dxfId="249" priority="3127" stopIfTrue="1">
      <formula>P66="Kier?"</formula>
    </cfRule>
  </conditionalFormatting>
  <conditionalFormatting sqref="Q66">
    <cfRule type="expression" dxfId="248" priority="3128" stopIfTrue="1">
      <formula>P66="Podst?"</formula>
    </cfRule>
  </conditionalFormatting>
  <conditionalFormatting sqref="S66">
    <cfRule type="expression" dxfId="247" priority="3129" stopIfTrue="1">
      <formula>P66="Inne?"</formula>
    </cfRule>
  </conditionalFormatting>
  <conditionalFormatting sqref="R66">
    <cfRule type="expression" dxfId="246" priority="3130" stopIfTrue="1">
      <formula>P66="Kier?"</formula>
    </cfRule>
  </conditionalFormatting>
  <conditionalFormatting sqref="Q66">
    <cfRule type="expression" dxfId="245" priority="3131" stopIfTrue="1">
      <formula>P66="Podst?"</formula>
    </cfRule>
  </conditionalFormatting>
  <conditionalFormatting sqref="S66">
    <cfRule type="expression" dxfId="244" priority="3132" stopIfTrue="1">
      <formula>P66="Inne?"</formula>
    </cfRule>
  </conditionalFormatting>
  <conditionalFormatting sqref="R66">
    <cfRule type="expression" dxfId="243" priority="3133" stopIfTrue="1">
      <formula>P66="Kier?"</formula>
    </cfRule>
  </conditionalFormatting>
  <conditionalFormatting sqref="Q66">
    <cfRule type="expression" dxfId="242" priority="3134" stopIfTrue="1">
      <formula>P66="Podst?"</formula>
    </cfRule>
  </conditionalFormatting>
  <conditionalFormatting sqref="S66">
    <cfRule type="expression" dxfId="241" priority="3135" stopIfTrue="1">
      <formula>P66="Inne?"</formula>
    </cfRule>
  </conditionalFormatting>
  <conditionalFormatting sqref="R66">
    <cfRule type="expression" dxfId="240" priority="3136" stopIfTrue="1">
      <formula>P66="Kier?"</formula>
    </cfRule>
  </conditionalFormatting>
  <conditionalFormatting sqref="Q66">
    <cfRule type="expression" dxfId="239" priority="3137" stopIfTrue="1">
      <formula>P66="Podst?"</formula>
    </cfRule>
  </conditionalFormatting>
  <conditionalFormatting sqref="S66">
    <cfRule type="expression" dxfId="238" priority="3138" stopIfTrue="1">
      <formula>P66="Inne?"</formula>
    </cfRule>
  </conditionalFormatting>
  <conditionalFormatting sqref="R66">
    <cfRule type="expression" dxfId="237" priority="3139" stopIfTrue="1">
      <formula>P66="Kier?"</formula>
    </cfRule>
  </conditionalFormatting>
  <conditionalFormatting sqref="Q66">
    <cfRule type="expression" dxfId="236" priority="3140" stopIfTrue="1">
      <formula>P66="Podst?"</formula>
    </cfRule>
  </conditionalFormatting>
  <conditionalFormatting sqref="S66">
    <cfRule type="expression" dxfId="235" priority="3141" stopIfTrue="1">
      <formula>P66="Inne?"</formula>
    </cfRule>
  </conditionalFormatting>
  <conditionalFormatting sqref="R66">
    <cfRule type="expression" dxfId="234" priority="3142" stopIfTrue="1">
      <formula>P66="Kier?"</formula>
    </cfRule>
  </conditionalFormatting>
  <conditionalFormatting sqref="Q66">
    <cfRule type="expression" dxfId="233" priority="3143" stopIfTrue="1">
      <formula>P66="Podst?"</formula>
    </cfRule>
  </conditionalFormatting>
  <conditionalFormatting sqref="S66">
    <cfRule type="expression" dxfId="232" priority="3144" stopIfTrue="1">
      <formula>P66="Inne?"</formula>
    </cfRule>
  </conditionalFormatting>
  <conditionalFormatting sqref="R66">
    <cfRule type="expression" dxfId="231" priority="3145" stopIfTrue="1">
      <formula>P66="Kier?"</formula>
    </cfRule>
  </conditionalFormatting>
  <conditionalFormatting sqref="Q66">
    <cfRule type="expression" dxfId="230" priority="3146" stopIfTrue="1">
      <formula>P66="Podst?"</formula>
    </cfRule>
  </conditionalFormatting>
  <conditionalFormatting sqref="S66">
    <cfRule type="expression" dxfId="229" priority="3147" stopIfTrue="1">
      <formula>P66="Inne?"</formula>
    </cfRule>
  </conditionalFormatting>
  <conditionalFormatting sqref="R66">
    <cfRule type="expression" dxfId="228" priority="3148" stopIfTrue="1">
      <formula>P66="Kier?"</formula>
    </cfRule>
  </conditionalFormatting>
  <conditionalFormatting sqref="Q66">
    <cfRule type="expression" dxfId="227" priority="3149" stopIfTrue="1">
      <formula>P66="Podst?"</formula>
    </cfRule>
  </conditionalFormatting>
  <conditionalFormatting sqref="S66">
    <cfRule type="expression" dxfId="226" priority="3150" stopIfTrue="1">
      <formula>P66="Inne?"</formula>
    </cfRule>
  </conditionalFormatting>
  <conditionalFormatting sqref="R66">
    <cfRule type="expression" dxfId="225" priority="3151" stopIfTrue="1">
      <formula>P66="Kier?"</formula>
    </cfRule>
  </conditionalFormatting>
  <conditionalFormatting sqref="Q66">
    <cfRule type="expression" dxfId="224" priority="3152" stopIfTrue="1">
      <formula>P66="Podst?"</formula>
    </cfRule>
  </conditionalFormatting>
  <conditionalFormatting sqref="S66">
    <cfRule type="expression" dxfId="223" priority="3153" stopIfTrue="1">
      <formula>P66="Inne?"</formula>
    </cfRule>
  </conditionalFormatting>
  <conditionalFormatting sqref="R66">
    <cfRule type="expression" dxfId="222" priority="3154" stopIfTrue="1">
      <formula>P66="Kier?"</formula>
    </cfRule>
  </conditionalFormatting>
  <conditionalFormatting sqref="Q66">
    <cfRule type="expression" dxfId="221" priority="3155" stopIfTrue="1">
      <formula>P66="Podst?"</formula>
    </cfRule>
  </conditionalFormatting>
  <conditionalFormatting sqref="S66">
    <cfRule type="expression" dxfId="220" priority="3156" stopIfTrue="1">
      <formula>P66="Inne?"</formula>
    </cfRule>
  </conditionalFormatting>
  <conditionalFormatting sqref="R66">
    <cfRule type="expression" dxfId="219" priority="3157" stopIfTrue="1">
      <formula>P66="Kier?"</formula>
    </cfRule>
  </conditionalFormatting>
  <conditionalFormatting sqref="Q66">
    <cfRule type="expression" dxfId="218" priority="3158" stopIfTrue="1">
      <formula>P66="Podst?"</formula>
    </cfRule>
  </conditionalFormatting>
  <conditionalFormatting sqref="O66">
    <cfRule type="expression" dxfId="217" priority="3159" stopIfTrue="1">
      <formula>AND(O66="*",L66="obi")</formula>
    </cfRule>
  </conditionalFormatting>
  <conditionalFormatting sqref="S66">
    <cfRule type="expression" dxfId="216" priority="3160" stopIfTrue="1">
      <formula>P66="Inne?"</formula>
    </cfRule>
  </conditionalFormatting>
  <conditionalFormatting sqref="R66">
    <cfRule type="expression" dxfId="215" priority="3161" stopIfTrue="1">
      <formula>P66="Kier?"</formula>
    </cfRule>
  </conditionalFormatting>
  <conditionalFormatting sqref="Q66">
    <cfRule type="expression" dxfId="214" priority="3162" stopIfTrue="1">
      <formula>P66="Podst?"</formula>
    </cfRule>
  </conditionalFormatting>
  <conditionalFormatting sqref="S66">
    <cfRule type="expression" dxfId="213" priority="3163" stopIfTrue="1">
      <formula>P66="Inne?"</formula>
    </cfRule>
  </conditionalFormatting>
  <conditionalFormatting sqref="R66">
    <cfRule type="expression" dxfId="212" priority="3164" stopIfTrue="1">
      <formula>P66="Kier?"</formula>
    </cfRule>
  </conditionalFormatting>
  <conditionalFormatting sqref="Q66">
    <cfRule type="expression" dxfId="211" priority="3165" stopIfTrue="1">
      <formula>P66="Podst?"</formula>
    </cfRule>
  </conditionalFormatting>
  <conditionalFormatting sqref="Q66">
    <cfRule type="expression" dxfId="210" priority="3166" stopIfTrue="1">
      <formula>P66="Podst?"</formula>
    </cfRule>
  </conditionalFormatting>
  <conditionalFormatting sqref="R66">
    <cfRule type="expression" dxfId="209" priority="3167" stopIfTrue="1">
      <formula>P66="Kier?"</formula>
    </cfRule>
  </conditionalFormatting>
  <conditionalFormatting sqref="S66">
    <cfRule type="expression" dxfId="208" priority="3168" stopIfTrue="1">
      <formula>P66="Inne?"</formula>
    </cfRule>
  </conditionalFormatting>
  <conditionalFormatting sqref="S66">
    <cfRule type="expression" dxfId="207" priority="3169" stopIfTrue="1">
      <formula>P66="Inne?"</formula>
    </cfRule>
  </conditionalFormatting>
  <conditionalFormatting sqref="Q66">
    <cfRule type="expression" dxfId="206" priority="3170" stopIfTrue="1">
      <formula>P66="Podst?"</formula>
    </cfRule>
  </conditionalFormatting>
  <conditionalFormatting sqref="O66">
    <cfRule type="expression" dxfId="205" priority="3171" stopIfTrue="1">
      <formula>AND(O66="*",L66="obi")</formula>
    </cfRule>
  </conditionalFormatting>
  <conditionalFormatting sqref="R66">
    <cfRule type="expression" dxfId="204" priority="3172" stopIfTrue="1">
      <formula>P66="Kier?"</formula>
    </cfRule>
  </conditionalFormatting>
  <conditionalFormatting sqref="S66">
    <cfRule type="expression" dxfId="203" priority="3173" stopIfTrue="1">
      <formula>P66="Inne?"</formula>
    </cfRule>
  </conditionalFormatting>
  <conditionalFormatting sqref="S66">
    <cfRule type="expression" dxfId="202" priority="3174" stopIfTrue="1">
      <formula>P66="Inne?"</formula>
    </cfRule>
  </conditionalFormatting>
  <conditionalFormatting sqref="R66">
    <cfRule type="expression" dxfId="201" priority="3175" stopIfTrue="1">
      <formula>P66="Kier?"</formula>
    </cfRule>
  </conditionalFormatting>
  <conditionalFormatting sqref="Q66">
    <cfRule type="expression" dxfId="200" priority="3176" stopIfTrue="1">
      <formula>P66="Podst?"</formula>
    </cfRule>
  </conditionalFormatting>
  <conditionalFormatting sqref="O66">
    <cfRule type="expression" dxfId="199" priority="3177" stopIfTrue="1">
      <formula>AND(O66="*",L66="obi")</formula>
    </cfRule>
  </conditionalFormatting>
  <conditionalFormatting sqref="Q66">
    <cfRule type="expression" dxfId="198" priority="3178" stopIfTrue="1">
      <formula>P66="Podst?"</formula>
    </cfRule>
  </conditionalFormatting>
  <conditionalFormatting sqref="Q66">
    <cfRule type="expression" dxfId="197" priority="3179" stopIfTrue="1">
      <formula>P66="Podst?"</formula>
    </cfRule>
  </conditionalFormatting>
  <conditionalFormatting sqref="S66">
    <cfRule type="expression" dxfId="196" priority="3180" stopIfTrue="1">
      <formula>Q66="Kier?"</formula>
    </cfRule>
  </conditionalFormatting>
  <conditionalFormatting sqref="S66">
    <cfRule type="expression" dxfId="195" priority="3181" stopIfTrue="1">
      <formula>Q66="Kier?"</formula>
    </cfRule>
  </conditionalFormatting>
  <conditionalFormatting sqref="S66">
    <cfRule type="expression" dxfId="194" priority="3182" stopIfTrue="1">
      <formula>P66="Inne?"</formula>
    </cfRule>
  </conditionalFormatting>
  <conditionalFormatting sqref="R66">
    <cfRule type="expression" dxfId="193" priority="3183" stopIfTrue="1">
      <formula>P66="Kier?"</formula>
    </cfRule>
  </conditionalFormatting>
  <conditionalFormatting sqref="Q66">
    <cfRule type="expression" dxfId="192" priority="3184" stopIfTrue="1">
      <formula>P66="Podst?"</formula>
    </cfRule>
  </conditionalFormatting>
  <conditionalFormatting sqref="O66">
    <cfRule type="expression" dxfId="191" priority="3185" stopIfTrue="1">
      <formula>AND(O66="*",L66="obi")</formula>
    </cfRule>
  </conditionalFormatting>
  <conditionalFormatting sqref="R66">
    <cfRule type="expression" dxfId="190" priority="3186" stopIfTrue="1">
      <formula>P66="Kier?"</formula>
    </cfRule>
  </conditionalFormatting>
  <conditionalFormatting sqref="Q66">
    <cfRule type="expression" dxfId="189" priority="3187" stopIfTrue="1">
      <formula>P66="Podst?"</formula>
    </cfRule>
  </conditionalFormatting>
  <conditionalFormatting sqref="Q66">
    <cfRule type="expression" dxfId="188" priority="3188" stopIfTrue="1">
      <formula>P66="Podst?"</formula>
    </cfRule>
  </conditionalFormatting>
  <conditionalFormatting sqref="S66">
    <cfRule type="expression" dxfId="187" priority="3189" stopIfTrue="1">
      <formula>P66="Inne?"</formula>
    </cfRule>
  </conditionalFormatting>
  <conditionalFormatting sqref="R66">
    <cfRule type="expression" dxfId="186" priority="3190" stopIfTrue="1">
      <formula>P66="Kier?"</formula>
    </cfRule>
  </conditionalFormatting>
  <conditionalFormatting sqref="S66">
    <cfRule type="expression" dxfId="185" priority="3191" stopIfTrue="1">
      <formula>P66="Inne?"</formula>
    </cfRule>
  </conditionalFormatting>
  <conditionalFormatting sqref="R66">
    <cfRule type="expression" dxfId="184" priority="3192" stopIfTrue="1">
      <formula>P66="Kier?"</formula>
    </cfRule>
  </conditionalFormatting>
  <conditionalFormatting sqref="S66">
    <cfRule type="expression" dxfId="183" priority="3193" stopIfTrue="1">
      <formula>P66="Inne?"</formula>
    </cfRule>
  </conditionalFormatting>
  <conditionalFormatting sqref="Q66">
    <cfRule type="expression" dxfId="182" priority="3194" stopIfTrue="1">
      <formula>P66="Podst?"</formula>
    </cfRule>
  </conditionalFormatting>
  <conditionalFormatting sqref="S66">
    <cfRule type="expression" dxfId="181" priority="3195" stopIfTrue="1">
      <formula>P66="Inne?"</formula>
    </cfRule>
  </conditionalFormatting>
  <conditionalFormatting sqref="R66">
    <cfRule type="expression" dxfId="180" priority="3196" stopIfTrue="1">
      <formula>P66="Kier?"</formula>
    </cfRule>
  </conditionalFormatting>
  <conditionalFormatting sqref="S66">
    <cfRule type="expression" dxfId="179" priority="3197" stopIfTrue="1">
      <formula>P66="Inne?"</formula>
    </cfRule>
  </conditionalFormatting>
  <conditionalFormatting sqref="R66">
    <cfRule type="expression" dxfId="178" priority="3198" stopIfTrue="1">
      <formula>P66="Kier?"</formula>
    </cfRule>
  </conditionalFormatting>
  <conditionalFormatting sqref="Q66">
    <cfRule type="expression" dxfId="177" priority="3199" stopIfTrue="1">
      <formula>P66="Podst?"</formula>
    </cfRule>
  </conditionalFormatting>
  <conditionalFormatting sqref="S66">
    <cfRule type="expression" dxfId="176" priority="3200" stopIfTrue="1">
      <formula>P66="Inne?"</formula>
    </cfRule>
  </conditionalFormatting>
  <conditionalFormatting sqref="R66">
    <cfRule type="expression" dxfId="175" priority="3201" stopIfTrue="1">
      <formula>P66="Kier?"</formula>
    </cfRule>
  </conditionalFormatting>
  <conditionalFormatting sqref="Q66">
    <cfRule type="expression" dxfId="174" priority="3202" stopIfTrue="1">
      <formula>P66="Podst?"</formula>
    </cfRule>
  </conditionalFormatting>
  <conditionalFormatting sqref="Q66">
    <cfRule type="expression" dxfId="173" priority="3203" stopIfTrue="1">
      <formula>P49="Podst?"</formula>
    </cfRule>
  </conditionalFormatting>
  <conditionalFormatting sqref="R66">
    <cfRule type="expression" dxfId="172" priority="3204" stopIfTrue="1">
      <formula>P49="Kier?"</formula>
    </cfRule>
  </conditionalFormatting>
  <conditionalFormatting sqref="S66">
    <cfRule type="expression" dxfId="171" priority="3205" stopIfTrue="1">
      <formula>P49="Inne?"</formula>
    </cfRule>
  </conditionalFormatting>
  <conditionalFormatting sqref="S66">
    <cfRule type="expression" dxfId="170" priority="3206" stopIfTrue="1">
      <formula>P66="Inne?"</formula>
    </cfRule>
  </conditionalFormatting>
  <conditionalFormatting sqref="R66">
    <cfRule type="expression" dxfId="169" priority="3207" stopIfTrue="1">
      <formula>P66="Kier?"</formula>
    </cfRule>
  </conditionalFormatting>
  <conditionalFormatting sqref="Q66">
    <cfRule type="expression" dxfId="168" priority="3208" stopIfTrue="1">
      <formula>P66="Podst?"</formula>
    </cfRule>
  </conditionalFormatting>
  <conditionalFormatting sqref="S66">
    <cfRule type="expression" dxfId="167" priority="3209" stopIfTrue="1">
      <formula>P66="Inne?"</formula>
    </cfRule>
  </conditionalFormatting>
  <conditionalFormatting sqref="R66">
    <cfRule type="expression" dxfId="166" priority="3210" stopIfTrue="1">
      <formula>P66="Kier?"</formula>
    </cfRule>
  </conditionalFormatting>
  <conditionalFormatting sqref="Q66">
    <cfRule type="expression" dxfId="165" priority="3211" stopIfTrue="1">
      <formula>P66="Podst?"</formula>
    </cfRule>
  </conditionalFormatting>
  <conditionalFormatting sqref="S66">
    <cfRule type="expression" dxfId="164" priority="3212" stopIfTrue="1">
      <formula>P66="Inne?"</formula>
    </cfRule>
  </conditionalFormatting>
  <conditionalFormatting sqref="R66">
    <cfRule type="expression" dxfId="163" priority="3213" stopIfTrue="1">
      <formula>P66="Kier?"</formula>
    </cfRule>
  </conditionalFormatting>
  <conditionalFormatting sqref="Q66">
    <cfRule type="expression" dxfId="162" priority="3214" stopIfTrue="1">
      <formula>P66="Podst?"</formula>
    </cfRule>
  </conditionalFormatting>
  <conditionalFormatting sqref="S66">
    <cfRule type="expression" dxfId="161" priority="3215" stopIfTrue="1">
      <formula>P66="Inne?"</formula>
    </cfRule>
  </conditionalFormatting>
  <conditionalFormatting sqref="R66">
    <cfRule type="expression" dxfId="160" priority="3216" stopIfTrue="1">
      <formula>P66="Kier?"</formula>
    </cfRule>
  </conditionalFormatting>
  <conditionalFormatting sqref="Q66">
    <cfRule type="expression" dxfId="159" priority="3217" stopIfTrue="1">
      <formula>P66="Podst?"</formula>
    </cfRule>
  </conditionalFormatting>
  <conditionalFormatting sqref="O66">
    <cfRule type="expression" dxfId="158" priority="3218" stopIfTrue="1">
      <formula>AND(O66="*",L66="obi")</formula>
    </cfRule>
  </conditionalFormatting>
  <conditionalFormatting sqref="S66">
    <cfRule type="expression" dxfId="157" priority="3219" stopIfTrue="1">
      <formula>P66="Inne?"</formula>
    </cfRule>
  </conditionalFormatting>
  <conditionalFormatting sqref="R66">
    <cfRule type="expression" dxfId="156" priority="3220" stopIfTrue="1">
      <formula>P66="Kier?"</formula>
    </cfRule>
  </conditionalFormatting>
  <conditionalFormatting sqref="Q66">
    <cfRule type="expression" dxfId="155" priority="3221" stopIfTrue="1">
      <formula>P66="Podst?"</formula>
    </cfRule>
  </conditionalFormatting>
  <conditionalFormatting sqref="S66">
    <cfRule type="expression" dxfId="154" priority="3222" stopIfTrue="1">
      <formula>P66="Inne?"</formula>
    </cfRule>
  </conditionalFormatting>
  <conditionalFormatting sqref="R66">
    <cfRule type="expression" dxfId="153" priority="3223" stopIfTrue="1">
      <formula>P66="Kier?"</formula>
    </cfRule>
  </conditionalFormatting>
  <conditionalFormatting sqref="Q66">
    <cfRule type="expression" dxfId="152" priority="3224" stopIfTrue="1">
      <formula>P66="Podst?"</formula>
    </cfRule>
  </conditionalFormatting>
  <conditionalFormatting sqref="Q68">
    <cfRule type="expression" dxfId="151" priority="3225" stopIfTrue="1">
      <formula>P63="Podst?"</formula>
    </cfRule>
  </conditionalFormatting>
  <conditionalFormatting sqref="R68">
    <cfRule type="expression" dxfId="150" priority="3226" stopIfTrue="1">
      <formula>P63="Kier?"</formula>
    </cfRule>
  </conditionalFormatting>
  <conditionalFormatting sqref="S68">
    <cfRule type="expression" dxfId="149" priority="3227" stopIfTrue="1">
      <formula>P63="Inne?"</formula>
    </cfRule>
  </conditionalFormatting>
  <conditionalFormatting sqref="S67">
    <cfRule type="expression" dxfId="148" priority="3228" stopIfTrue="1">
      <formula>P67="Inne?"</formula>
    </cfRule>
  </conditionalFormatting>
  <conditionalFormatting sqref="R67">
    <cfRule type="expression" dxfId="147" priority="3229" stopIfTrue="1">
      <formula>P67="Kier?"</formula>
    </cfRule>
  </conditionalFormatting>
  <conditionalFormatting sqref="Q67">
    <cfRule type="expression" dxfId="146" priority="3230" stopIfTrue="1">
      <formula>P67="Podst?"</formula>
    </cfRule>
  </conditionalFormatting>
  <conditionalFormatting sqref="O67">
    <cfRule type="expression" dxfId="145" priority="3231" stopIfTrue="1">
      <formula>AND(O67="*",L67="obi")</formula>
    </cfRule>
  </conditionalFormatting>
  <conditionalFormatting sqref="A67">
    <cfRule type="cellIs" dxfId="144" priority="3232" stopIfTrue="1" operator="equal">
      <formula>"?"</formula>
    </cfRule>
  </conditionalFormatting>
  <conditionalFormatting sqref="B67">
    <cfRule type="expression" dxfId="143" priority="3233" stopIfTrue="1">
      <formula>CELL("wiersz",B67)-TRUNC(CELL("wiersz",B67)/2)*2=0</formula>
    </cfRule>
  </conditionalFormatting>
  <conditionalFormatting sqref="S67">
    <cfRule type="expression" dxfId="142" priority="3234" stopIfTrue="1">
      <formula>P67="Inne?"</formula>
    </cfRule>
  </conditionalFormatting>
  <conditionalFormatting sqref="R67">
    <cfRule type="expression" dxfId="141" priority="3235" stopIfTrue="1">
      <formula>P67="Kier?"</formula>
    </cfRule>
  </conditionalFormatting>
  <conditionalFormatting sqref="Q67">
    <cfRule type="expression" dxfId="140" priority="3236" stopIfTrue="1">
      <formula>P67="Podst?"</formula>
    </cfRule>
  </conditionalFormatting>
  <conditionalFormatting sqref="S67">
    <cfRule type="expression" dxfId="139" priority="3237" stopIfTrue="1">
      <formula>P67="Inne?"</formula>
    </cfRule>
  </conditionalFormatting>
  <conditionalFormatting sqref="R67">
    <cfRule type="expression" dxfId="138" priority="3238" stopIfTrue="1">
      <formula>P67="Kier?"</formula>
    </cfRule>
  </conditionalFormatting>
  <conditionalFormatting sqref="Q67">
    <cfRule type="expression" dxfId="137" priority="3239" stopIfTrue="1">
      <formula>P67="Podst?"</formula>
    </cfRule>
  </conditionalFormatting>
  <conditionalFormatting sqref="O67">
    <cfRule type="expression" dxfId="136" priority="3240" stopIfTrue="1">
      <formula>AND(O67="*",L67="obi")</formula>
    </cfRule>
  </conditionalFormatting>
  <conditionalFormatting sqref="O67">
    <cfRule type="expression" dxfId="135" priority="3241" stopIfTrue="1">
      <formula>AND(O67="*",L67="obi")</formula>
    </cfRule>
  </conditionalFormatting>
  <conditionalFormatting sqref="S67">
    <cfRule type="expression" dxfId="134" priority="3242" stopIfTrue="1">
      <formula>P67="Inne?"</formula>
    </cfRule>
  </conditionalFormatting>
  <conditionalFormatting sqref="R67">
    <cfRule type="expression" dxfId="133" priority="3243" stopIfTrue="1">
      <formula>P67="Kier?"</formula>
    </cfRule>
  </conditionalFormatting>
  <conditionalFormatting sqref="Q67">
    <cfRule type="expression" dxfId="132" priority="3244" stopIfTrue="1">
      <formula>P67="Podst?"</formula>
    </cfRule>
  </conditionalFormatting>
  <conditionalFormatting sqref="R67">
    <cfRule type="expression" dxfId="131" priority="3245" stopIfTrue="1">
      <formula>P67="Kier?"</formula>
    </cfRule>
  </conditionalFormatting>
  <conditionalFormatting sqref="Q67">
    <cfRule type="expression" dxfId="130" priority="3246" stopIfTrue="1">
      <formula>P67="Podst?"</formula>
    </cfRule>
  </conditionalFormatting>
  <conditionalFormatting sqref="R67">
    <cfRule type="expression" dxfId="129" priority="3247" stopIfTrue="1">
      <formula>P67="Kier?"</formula>
    </cfRule>
  </conditionalFormatting>
  <conditionalFormatting sqref="Q67">
    <cfRule type="expression" dxfId="128" priority="3248" stopIfTrue="1">
      <formula>P67="Podst?"</formula>
    </cfRule>
  </conditionalFormatting>
  <conditionalFormatting sqref="S67">
    <cfRule type="expression" dxfId="127" priority="3249" stopIfTrue="1">
      <formula>P67="Inne?"</formula>
    </cfRule>
  </conditionalFormatting>
  <conditionalFormatting sqref="S67">
    <cfRule type="expression" dxfId="126" priority="3250" stopIfTrue="1">
      <formula>P67="Inne?"</formula>
    </cfRule>
  </conditionalFormatting>
  <conditionalFormatting sqref="S67">
    <cfRule type="expression" dxfId="125" priority="3251" stopIfTrue="1">
      <formula>P67="Inne?"</formula>
    </cfRule>
  </conditionalFormatting>
  <conditionalFormatting sqref="R67">
    <cfRule type="expression" dxfId="124" priority="3252" stopIfTrue="1">
      <formula>P67="Kier?"</formula>
    </cfRule>
  </conditionalFormatting>
  <conditionalFormatting sqref="Q67">
    <cfRule type="expression" dxfId="123" priority="3253" stopIfTrue="1">
      <formula>P67="Podst?"</formula>
    </cfRule>
  </conditionalFormatting>
  <conditionalFormatting sqref="S67">
    <cfRule type="expression" dxfId="122" priority="3254" stopIfTrue="1">
      <formula>P67="Inne?"</formula>
    </cfRule>
  </conditionalFormatting>
  <conditionalFormatting sqref="R67">
    <cfRule type="expression" dxfId="121" priority="3255" stopIfTrue="1">
      <formula>P67="Kier?"</formula>
    </cfRule>
  </conditionalFormatting>
  <conditionalFormatting sqref="Q67">
    <cfRule type="expression" dxfId="120" priority="3256" stopIfTrue="1">
      <formula>P67="Podst?"</formula>
    </cfRule>
  </conditionalFormatting>
  <conditionalFormatting sqref="S67">
    <cfRule type="expression" dxfId="119" priority="3257" stopIfTrue="1">
      <formula>P67="Inne?"</formula>
    </cfRule>
  </conditionalFormatting>
  <conditionalFormatting sqref="R67">
    <cfRule type="expression" dxfId="118" priority="3258" stopIfTrue="1">
      <formula>P67="Kier?"</formula>
    </cfRule>
  </conditionalFormatting>
  <conditionalFormatting sqref="Q67">
    <cfRule type="expression" dxfId="117" priority="3259" stopIfTrue="1">
      <formula>P67="Podst?"</formula>
    </cfRule>
  </conditionalFormatting>
  <conditionalFormatting sqref="S67">
    <cfRule type="expression" dxfId="116" priority="3260" stopIfTrue="1">
      <formula>P67="Inne?"</formula>
    </cfRule>
  </conditionalFormatting>
  <conditionalFormatting sqref="R67">
    <cfRule type="expression" dxfId="115" priority="3261" stopIfTrue="1">
      <formula>P67="Kier?"</formula>
    </cfRule>
  </conditionalFormatting>
  <conditionalFormatting sqref="Q67">
    <cfRule type="expression" dxfId="114" priority="3262" stopIfTrue="1">
      <formula>P67="Podst?"</formula>
    </cfRule>
  </conditionalFormatting>
  <conditionalFormatting sqref="S67">
    <cfRule type="expression" dxfId="113" priority="3263" stopIfTrue="1">
      <formula>P67="Inne?"</formula>
    </cfRule>
  </conditionalFormatting>
  <conditionalFormatting sqref="R67">
    <cfRule type="expression" dxfId="112" priority="3264" stopIfTrue="1">
      <formula>P67="Kier?"</formula>
    </cfRule>
  </conditionalFormatting>
  <conditionalFormatting sqref="Q67">
    <cfRule type="expression" dxfId="111" priority="3265" stopIfTrue="1">
      <formula>P67="Podst?"</formula>
    </cfRule>
  </conditionalFormatting>
  <conditionalFormatting sqref="S67">
    <cfRule type="expression" dxfId="110" priority="3266" stopIfTrue="1">
      <formula>P67="Inne?"</formula>
    </cfRule>
  </conditionalFormatting>
  <conditionalFormatting sqref="R67">
    <cfRule type="expression" dxfId="109" priority="3267" stopIfTrue="1">
      <formula>P67="Kier?"</formula>
    </cfRule>
  </conditionalFormatting>
  <conditionalFormatting sqref="Q67">
    <cfRule type="expression" dxfId="108" priority="3268" stopIfTrue="1">
      <formula>P67="Podst?"</formula>
    </cfRule>
  </conditionalFormatting>
  <conditionalFormatting sqref="S67">
    <cfRule type="expression" dxfId="107" priority="3269" stopIfTrue="1">
      <formula>P67="Inne?"</formula>
    </cfRule>
  </conditionalFormatting>
  <conditionalFormatting sqref="R67">
    <cfRule type="expression" dxfId="106" priority="3270" stopIfTrue="1">
      <formula>P67="Kier?"</formula>
    </cfRule>
  </conditionalFormatting>
  <conditionalFormatting sqref="Q67">
    <cfRule type="expression" dxfId="105" priority="3271" stopIfTrue="1">
      <formula>P67="Podst?"</formula>
    </cfRule>
  </conditionalFormatting>
  <conditionalFormatting sqref="S67">
    <cfRule type="expression" dxfId="104" priority="3272" stopIfTrue="1">
      <formula>P67="Inne?"</formula>
    </cfRule>
  </conditionalFormatting>
  <conditionalFormatting sqref="R67">
    <cfRule type="expression" dxfId="103" priority="3273" stopIfTrue="1">
      <formula>P67="Kier?"</formula>
    </cfRule>
  </conditionalFormatting>
  <conditionalFormatting sqref="Q67">
    <cfRule type="expression" dxfId="102" priority="3274" stopIfTrue="1">
      <formula>P67="Podst?"</formula>
    </cfRule>
  </conditionalFormatting>
  <conditionalFormatting sqref="O67">
    <cfRule type="expression" dxfId="101" priority="3275" stopIfTrue="1">
      <formula>AND(O67="*",L67="obi")</formula>
    </cfRule>
  </conditionalFormatting>
  <conditionalFormatting sqref="S67">
    <cfRule type="expression" dxfId="100" priority="3276" stopIfTrue="1">
      <formula>P67="Inne?"</formula>
    </cfRule>
  </conditionalFormatting>
  <conditionalFormatting sqref="R67">
    <cfRule type="expression" dxfId="99" priority="3277" stopIfTrue="1">
      <formula>P67="Kier?"</formula>
    </cfRule>
  </conditionalFormatting>
  <conditionalFormatting sqref="Q67">
    <cfRule type="expression" dxfId="98" priority="3278" stopIfTrue="1">
      <formula>P67="Podst?"</formula>
    </cfRule>
  </conditionalFormatting>
  <conditionalFormatting sqref="S67">
    <cfRule type="expression" dxfId="97" priority="3279" stopIfTrue="1">
      <formula>P67="Inne?"</formula>
    </cfRule>
  </conditionalFormatting>
  <conditionalFormatting sqref="R67">
    <cfRule type="expression" dxfId="96" priority="3280" stopIfTrue="1">
      <formula>P67="Kier?"</formula>
    </cfRule>
  </conditionalFormatting>
  <conditionalFormatting sqref="Q67">
    <cfRule type="expression" dxfId="95" priority="3281" stopIfTrue="1">
      <formula>P67="Podst?"</formula>
    </cfRule>
  </conditionalFormatting>
  <conditionalFormatting sqref="O74">
    <cfRule type="expression" dxfId="94" priority="3282" stopIfTrue="1">
      <formula>AND(O74="*",L74="obi")</formula>
    </cfRule>
  </conditionalFormatting>
  <conditionalFormatting sqref="A74">
    <cfRule type="cellIs" dxfId="93" priority="3283" stopIfTrue="1" operator="equal">
      <formula>"?"</formula>
    </cfRule>
  </conditionalFormatting>
  <conditionalFormatting sqref="B74">
    <cfRule type="expression" dxfId="92" priority="3284" stopIfTrue="1">
      <formula>CELL("wiersz",B74)-TRUNC(CELL("wiersz",B74)/2)*2=0</formula>
    </cfRule>
  </conditionalFormatting>
  <conditionalFormatting sqref="Q74">
    <cfRule type="expression" dxfId="91" priority="3285" stopIfTrue="1">
      <formula>P58="Podst?"</formula>
    </cfRule>
  </conditionalFormatting>
  <conditionalFormatting sqref="R74">
    <cfRule type="expression" dxfId="90" priority="3286" stopIfTrue="1">
      <formula>P58="Kier?"</formula>
    </cfRule>
  </conditionalFormatting>
  <conditionalFormatting sqref="S74">
    <cfRule type="expression" dxfId="89" priority="3287" stopIfTrue="1">
      <formula>P58="Inne?"</formula>
    </cfRule>
  </conditionalFormatting>
  <conditionalFormatting sqref="O74">
    <cfRule type="expression" dxfId="88" priority="3288" stopIfTrue="1">
      <formula>AND(O74="*",L74="obi")</formula>
    </cfRule>
  </conditionalFormatting>
  <conditionalFormatting sqref="O74">
    <cfRule type="expression" dxfId="87" priority="3289" stopIfTrue="1">
      <formula>AND(O74="*",L74="obi")</formula>
    </cfRule>
  </conditionalFormatting>
  <conditionalFormatting sqref="O74">
    <cfRule type="expression" dxfId="86" priority="3290" stopIfTrue="1">
      <formula>AND(O74="*",L74="obi")</formula>
    </cfRule>
  </conditionalFormatting>
  <conditionalFormatting sqref="S74">
    <cfRule type="expression" dxfId="85" priority="3291" stopIfTrue="1">
      <formula>P74="Inne?"</formula>
    </cfRule>
  </conditionalFormatting>
  <conditionalFormatting sqref="R74">
    <cfRule type="expression" dxfId="84" priority="3292" stopIfTrue="1">
      <formula>P74="Kier?"</formula>
    </cfRule>
  </conditionalFormatting>
  <conditionalFormatting sqref="Q74">
    <cfRule type="expression" dxfId="83" priority="3293" stopIfTrue="1">
      <formula>P74="Podst?"</formula>
    </cfRule>
  </conditionalFormatting>
  <conditionalFormatting sqref="S74">
    <cfRule type="expression" dxfId="82" priority="3294" stopIfTrue="1">
      <formula>P74="Inne?"</formula>
    </cfRule>
  </conditionalFormatting>
  <conditionalFormatting sqref="R74">
    <cfRule type="expression" dxfId="81" priority="3295" stopIfTrue="1">
      <formula>P74="Kier?"</formula>
    </cfRule>
  </conditionalFormatting>
  <conditionalFormatting sqref="Q74">
    <cfRule type="expression" dxfId="80" priority="3296" stopIfTrue="1">
      <formula>P74="Podst?"</formula>
    </cfRule>
  </conditionalFormatting>
  <conditionalFormatting sqref="S74">
    <cfRule type="expression" dxfId="79" priority="3297" stopIfTrue="1">
      <formula>P74="Inne?"</formula>
    </cfRule>
  </conditionalFormatting>
  <conditionalFormatting sqref="R74">
    <cfRule type="expression" dxfId="78" priority="3298" stopIfTrue="1">
      <formula>P74="Kier?"</formula>
    </cfRule>
  </conditionalFormatting>
  <conditionalFormatting sqref="Q74">
    <cfRule type="expression" dxfId="77" priority="3299" stopIfTrue="1">
      <formula>P74="Podst?"</formula>
    </cfRule>
  </conditionalFormatting>
  <conditionalFormatting sqref="S74">
    <cfRule type="expression" dxfId="76" priority="3300" stopIfTrue="1">
      <formula>P74="Inne?"</formula>
    </cfRule>
  </conditionalFormatting>
  <conditionalFormatting sqref="R74">
    <cfRule type="expression" dxfId="75" priority="3301" stopIfTrue="1">
      <formula>P74="Kier?"</formula>
    </cfRule>
  </conditionalFormatting>
  <conditionalFormatting sqref="Q74">
    <cfRule type="expression" dxfId="74" priority="3302" stopIfTrue="1">
      <formula>P74="Podst?"</formula>
    </cfRule>
  </conditionalFormatting>
  <conditionalFormatting sqref="S74">
    <cfRule type="expression" dxfId="73" priority="3303" stopIfTrue="1">
      <formula>P74="Inne?"</formula>
    </cfRule>
  </conditionalFormatting>
  <conditionalFormatting sqref="R74">
    <cfRule type="expression" dxfId="72" priority="3304" stopIfTrue="1">
      <formula>P74="Kier?"</formula>
    </cfRule>
  </conditionalFormatting>
  <conditionalFormatting sqref="Q74">
    <cfRule type="expression" dxfId="71" priority="3305" stopIfTrue="1">
      <formula>P74="Podst?"</formula>
    </cfRule>
  </conditionalFormatting>
  <conditionalFormatting sqref="R74">
    <cfRule type="expression" dxfId="70" priority="3306" stopIfTrue="1">
      <formula>P74="Kier?"</formula>
    </cfRule>
  </conditionalFormatting>
  <conditionalFormatting sqref="Q74">
    <cfRule type="expression" dxfId="69" priority="3307" stopIfTrue="1">
      <formula>P74="Podst?"</formula>
    </cfRule>
  </conditionalFormatting>
  <conditionalFormatting sqref="R74">
    <cfRule type="expression" dxfId="68" priority="3308" stopIfTrue="1">
      <formula>P74="Kier?"</formula>
    </cfRule>
  </conditionalFormatting>
  <conditionalFormatting sqref="Q74">
    <cfRule type="expression" dxfId="67" priority="3309" stopIfTrue="1">
      <formula>P74="Podst?"</formula>
    </cfRule>
  </conditionalFormatting>
  <conditionalFormatting sqref="S74">
    <cfRule type="expression" dxfId="66" priority="3310" stopIfTrue="1">
      <formula>P74="Inne?"</formula>
    </cfRule>
  </conditionalFormatting>
  <conditionalFormatting sqref="S74">
    <cfRule type="expression" dxfId="65" priority="3311" stopIfTrue="1">
      <formula>P74="Inne?"</formula>
    </cfRule>
  </conditionalFormatting>
  <conditionalFormatting sqref="S74">
    <cfRule type="expression" dxfId="64" priority="3312" stopIfTrue="1">
      <formula>P74="Inne?"</formula>
    </cfRule>
  </conditionalFormatting>
  <conditionalFormatting sqref="R74">
    <cfRule type="expression" dxfId="63" priority="3313" stopIfTrue="1">
      <formula>P74="Kier?"</formula>
    </cfRule>
  </conditionalFormatting>
  <conditionalFormatting sqref="Q74">
    <cfRule type="expression" dxfId="62" priority="3314" stopIfTrue="1">
      <formula>P74="Podst?"</formula>
    </cfRule>
  </conditionalFormatting>
  <conditionalFormatting sqref="S74">
    <cfRule type="expression" dxfId="61" priority="3315" stopIfTrue="1">
      <formula>P74="Inne?"</formula>
    </cfRule>
  </conditionalFormatting>
  <conditionalFormatting sqref="R74">
    <cfRule type="expression" dxfId="60" priority="3316" stopIfTrue="1">
      <formula>P74="Kier?"</formula>
    </cfRule>
  </conditionalFormatting>
  <conditionalFormatting sqref="Q74">
    <cfRule type="expression" dxfId="59" priority="3317" stopIfTrue="1">
      <formula>P74="Podst?"</formula>
    </cfRule>
  </conditionalFormatting>
  <conditionalFormatting sqref="S74">
    <cfRule type="expression" dxfId="58" priority="3318" stopIfTrue="1">
      <formula>P74="Inne?"</formula>
    </cfRule>
  </conditionalFormatting>
  <conditionalFormatting sqref="R74">
    <cfRule type="expression" dxfId="57" priority="3319" stopIfTrue="1">
      <formula>P74="Kier?"</formula>
    </cfRule>
  </conditionalFormatting>
  <conditionalFormatting sqref="Q74">
    <cfRule type="expression" dxfId="56" priority="3320" stopIfTrue="1">
      <formula>P74="Podst?"</formula>
    </cfRule>
  </conditionalFormatting>
  <conditionalFormatting sqref="S74">
    <cfRule type="expression" dxfId="55" priority="3321" stopIfTrue="1">
      <formula>P74="Inne?"</formula>
    </cfRule>
  </conditionalFormatting>
  <conditionalFormatting sqref="R74">
    <cfRule type="expression" dxfId="54" priority="3322" stopIfTrue="1">
      <formula>P74="Kier?"</formula>
    </cfRule>
  </conditionalFormatting>
  <conditionalFormatting sqref="Q74">
    <cfRule type="expression" dxfId="53" priority="3323" stopIfTrue="1">
      <formula>P74="Podst?"</formula>
    </cfRule>
  </conditionalFormatting>
  <conditionalFormatting sqref="S74">
    <cfRule type="expression" dxfId="52" priority="3324" stopIfTrue="1">
      <formula>P74="Inne?"</formula>
    </cfRule>
  </conditionalFormatting>
  <conditionalFormatting sqref="R74">
    <cfRule type="expression" dxfId="51" priority="3325" stopIfTrue="1">
      <formula>P74="Kier?"</formula>
    </cfRule>
  </conditionalFormatting>
  <conditionalFormatting sqref="Q74">
    <cfRule type="expression" dxfId="50" priority="3326" stopIfTrue="1">
      <formula>P74="Podst?"</formula>
    </cfRule>
  </conditionalFormatting>
  <conditionalFormatting sqref="S74">
    <cfRule type="expression" dxfId="49" priority="3327" stopIfTrue="1">
      <formula>P74="Inne?"</formula>
    </cfRule>
  </conditionalFormatting>
  <conditionalFormatting sqref="R74">
    <cfRule type="expression" dxfId="48" priority="3328" stopIfTrue="1">
      <formula>P74="Kier?"</formula>
    </cfRule>
  </conditionalFormatting>
  <conditionalFormatting sqref="Q74">
    <cfRule type="expression" dxfId="47" priority="3329" stopIfTrue="1">
      <formula>P74="Podst?"</formula>
    </cfRule>
  </conditionalFormatting>
  <conditionalFormatting sqref="S74">
    <cfRule type="expression" dxfId="46" priority="3330" stopIfTrue="1">
      <formula>P74="Inne?"</formula>
    </cfRule>
  </conditionalFormatting>
  <conditionalFormatting sqref="R74">
    <cfRule type="expression" dxfId="45" priority="3331" stopIfTrue="1">
      <formula>P74="Kier?"</formula>
    </cfRule>
  </conditionalFormatting>
  <conditionalFormatting sqref="Q74">
    <cfRule type="expression" dxfId="44" priority="3332" stopIfTrue="1">
      <formula>P74="Podst?"</formula>
    </cfRule>
  </conditionalFormatting>
  <conditionalFormatting sqref="S74">
    <cfRule type="expression" dxfId="43" priority="3333" stopIfTrue="1">
      <formula>P74="Inne?"</formula>
    </cfRule>
  </conditionalFormatting>
  <conditionalFormatting sqref="R74">
    <cfRule type="expression" dxfId="42" priority="3334" stopIfTrue="1">
      <formula>P74="Kier?"</formula>
    </cfRule>
  </conditionalFormatting>
  <conditionalFormatting sqref="Q74">
    <cfRule type="expression" dxfId="41" priority="3335" stopIfTrue="1">
      <formula>P74="Podst?"</formula>
    </cfRule>
  </conditionalFormatting>
  <conditionalFormatting sqref="S74">
    <cfRule type="expression" dxfId="40" priority="3336" stopIfTrue="1">
      <formula>P74="Inne?"</formula>
    </cfRule>
  </conditionalFormatting>
  <conditionalFormatting sqref="R74">
    <cfRule type="expression" dxfId="39" priority="3337" stopIfTrue="1">
      <formula>P74="Kier?"</formula>
    </cfRule>
  </conditionalFormatting>
  <conditionalFormatting sqref="Q74">
    <cfRule type="expression" dxfId="38" priority="3338" stopIfTrue="1">
      <formula>P74="Podst?"</formula>
    </cfRule>
  </conditionalFormatting>
  <conditionalFormatting sqref="S74">
    <cfRule type="expression" dxfId="37" priority="3339" stopIfTrue="1">
      <formula>P74="Inne?"</formula>
    </cfRule>
  </conditionalFormatting>
  <conditionalFormatting sqref="R74">
    <cfRule type="expression" dxfId="36" priority="3340" stopIfTrue="1">
      <formula>P74="Kier?"</formula>
    </cfRule>
  </conditionalFormatting>
  <conditionalFormatting sqref="Q74">
    <cfRule type="expression" dxfId="35" priority="3341" stopIfTrue="1">
      <formula>P74="Podst?"</formula>
    </cfRule>
  </conditionalFormatting>
  <conditionalFormatting sqref="Q73">
    <cfRule type="expression" dxfId="34" priority="3342" stopIfTrue="1">
      <formula>P49="Podst?"</formula>
    </cfRule>
  </conditionalFormatting>
  <conditionalFormatting sqref="R73">
    <cfRule type="expression" dxfId="33" priority="3343" stopIfTrue="1">
      <formula>P49="Kier?"</formula>
    </cfRule>
  </conditionalFormatting>
  <conditionalFormatting sqref="S73">
    <cfRule type="expression" dxfId="32" priority="3344" stopIfTrue="1">
      <formula>P49="Inne?"</formula>
    </cfRule>
  </conditionalFormatting>
  <conditionalFormatting sqref="Q91">
    <cfRule type="expression" dxfId="31" priority="3345" stopIfTrue="1">
      <formula>P16="Podst?"</formula>
    </cfRule>
  </conditionalFormatting>
  <conditionalFormatting sqref="R91">
    <cfRule type="expression" dxfId="30" priority="3346" stopIfTrue="1">
      <formula>P16="Kier?"</formula>
    </cfRule>
  </conditionalFormatting>
  <conditionalFormatting sqref="S91">
    <cfRule type="expression" dxfId="29" priority="3347" stopIfTrue="1">
      <formula>P16="Inne?"</formula>
    </cfRule>
  </conditionalFormatting>
  <conditionalFormatting sqref="Q90">
    <cfRule type="expression" dxfId="28" priority="3348" stopIfTrue="1">
      <formula>#REF!="Podst?"</formula>
    </cfRule>
  </conditionalFormatting>
  <conditionalFormatting sqref="R90">
    <cfRule type="expression" dxfId="27" priority="3349" stopIfTrue="1">
      <formula>#REF!="Kier?"</formula>
    </cfRule>
  </conditionalFormatting>
  <conditionalFormatting sqref="S90">
    <cfRule type="expression" dxfId="26" priority="3350" stopIfTrue="1">
      <formula>#REF!="Inne?"</formula>
    </cfRule>
  </conditionalFormatting>
  <printOptions horizontalCentered="1"/>
  <pageMargins left="0.35433070866141736" right="0.35433070866141736" top="0.31496062992125984" bottom="0.31496062992125984" header="0" footer="0"/>
  <pageSetup paperSize="9" scale="52" fitToHeight="0" orientation="portrait" r:id="rId1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Q1001"/>
  <sheetViews>
    <sheetView workbookViewId="0"/>
  </sheetViews>
  <sheetFormatPr defaultColWidth="12.5703125" defaultRowHeight="15" customHeight="1" x14ac:dyDescent="0.2"/>
  <cols>
    <col min="1" max="1" width="59.140625" customWidth="1"/>
    <col min="2" max="2" width="3.42578125" customWidth="1"/>
    <col min="3" max="3" width="2.7109375" customWidth="1"/>
    <col min="4" max="4" width="3.28515625" customWidth="1"/>
    <col min="5" max="5" width="2.7109375" customWidth="1"/>
    <col min="6" max="6" width="3.140625" customWidth="1"/>
    <col min="7" max="8" width="2.7109375" customWidth="1"/>
    <col min="9" max="10" width="3.28515625" customWidth="1"/>
    <col min="11" max="12" width="2.7109375" customWidth="1"/>
    <col min="13" max="15" width="3.28515625" customWidth="1"/>
    <col min="16" max="18" width="2.7109375" customWidth="1"/>
    <col min="19" max="19" width="3.28515625" customWidth="1"/>
    <col min="20" max="22" width="3.7109375" customWidth="1"/>
    <col min="23" max="23" width="3.140625" customWidth="1"/>
    <col min="24" max="24" width="3.28515625" customWidth="1"/>
    <col min="25" max="26" width="2.7109375" customWidth="1"/>
    <col min="27" max="27" width="3.42578125" customWidth="1"/>
    <col min="28" max="29" width="2.7109375" customWidth="1"/>
    <col min="30" max="30" width="59.140625" customWidth="1"/>
    <col min="31" max="31" width="4" customWidth="1"/>
    <col min="32" max="32" width="3.42578125" customWidth="1"/>
    <col min="33" max="33" width="3.5703125" customWidth="1"/>
    <col min="34" max="34" width="3.28515625" customWidth="1"/>
    <col min="35" max="35" width="3.42578125" customWidth="1"/>
    <col min="36" max="37" width="3.28515625" customWidth="1"/>
    <col min="38" max="38" width="2.7109375" customWidth="1"/>
    <col min="39" max="39" width="3.28515625" customWidth="1"/>
    <col min="40" max="41" width="2.7109375" customWidth="1"/>
    <col min="42" max="42" width="2.5703125" customWidth="1"/>
    <col min="43" max="43" width="3.28515625" customWidth="1"/>
    <col min="44" max="44" width="2.7109375" customWidth="1"/>
    <col min="45" max="45" width="3" customWidth="1"/>
    <col min="46" max="46" width="3.140625" customWidth="1"/>
    <col min="47" max="51" width="2.7109375" customWidth="1"/>
    <col min="52" max="52" width="3.140625" customWidth="1"/>
    <col min="53" max="53" width="3.28515625" customWidth="1"/>
    <col min="54" max="54" width="3.5703125" customWidth="1"/>
    <col min="55" max="55" width="2.7109375" customWidth="1"/>
    <col min="56" max="58" width="3.140625" customWidth="1"/>
    <col min="59" max="61" width="2.7109375" customWidth="1"/>
    <col min="62" max="62" width="59.140625" customWidth="1"/>
    <col min="63" max="63" width="3.28515625" customWidth="1"/>
    <col min="64" max="64" width="4.42578125" customWidth="1"/>
    <col min="65" max="65" width="4" customWidth="1"/>
    <col min="66" max="67" width="3.85546875" customWidth="1"/>
    <col min="68" max="68" width="3.28515625" customWidth="1"/>
    <col min="69" max="69" width="4.140625" customWidth="1"/>
  </cols>
  <sheetData>
    <row r="1" spans="1:69" ht="12.75" customHeight="1" x14ac:dyDescent="0.25">
      <c r="A1" s="134"/>
      <c r="B1" s="135" t="s">
        <v>229</v>
      </c>
      <c r="AD1" s="134"/>
      <c r="BJ1" s="134"/>
    </row>
    <row r="2" spans="1:69" ht="15" customHeight="1" x14ac:dyDescent="0.2">
      <c r="A2" s="252"/>
      <c r="B2" s="249" t="s">
        <v>24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1"/>
      <c r="AD2" s="252"/>
      <c r="AE2" s="249" t="s">
        <v>230</v>
      </c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1"/>
      <c r="BJ2" s="252"/>
      <c r="BK2" s="249" t="s">
        <v>231</v>
      </c>
      <c r="BL2" s="250"/>
      <c r="BM2" s="250"/>
      <c r="BN2" s="250"/>
      <c r="BO2" s="250"/>
      <c r="BP2" s="250"/>
      <c r="BQ2" s="251"/>
    </row>
    <row r="3" spans="1:69" ht="12.75" customHeight="1" x14ac:dyDescent="0.2">
      <c r="A3" s="253"/>
      <c r="B3" s="136" t="s">
        <v>232</v>
      </c>
      <c r="C3" s="136" t="s">
        <v>232</v>
      </c>
      <c r="D3" s="136" t="s">
        <v>232</v>
      </c>
      <c r="E3" s="136" t="s">
        <v>232</v>
      </c>
      <c r="F3" s="136" t="s">
        <v>232</v>
      </c>
      <c r="G3" s="136" t="s">
        <v>232</v>
      </c>
      <c r="H3" s="136" t="s">
        <v>232</v>
      </c>
      <c r="I3" s="136" t="s">
        <v>232</v>
      </c>
      <c r="J3" s="136" t="s">
        <v>232</v>
      </c>
      <c r="K3" s="136" t="s">
        <v>232</v>
      </c>
      <c r="L3" s="136" t="s">
        <v>232</v>
      </c>
      <c r="M3" s="136" t="s">
        <v>232</v>
      </c>
      <c r="N3" s="136" t="s">
        <v>232</v>
      </c>
      <c r="O3" s="136" t="s">
        <v>232</v>
      </c>
      <c r="P3" s="136" t="s">
        <v>232</v>
      </c>
      <c r="Q3" s="136" t="s">
        <v>232</v>
      </c>
      <c r="R3" s="136" t="s">
        <v>232</v>
      </c>
      <c r="S3" s="136" t="s">
        <v>232</v>
      </c>
      <c r="T3" s="136" t="s">
        <v>232</v>
      </c>
      <c r="U3" s="136" t="s">
        <v>232</v>
      </c>
      <c r="V3" s="136" t="s">
        <v>232</v>
      </c>
      <c r="W3" s="136" t="s">
        <v>232</v>
      </c>
      <c r="X3" s="136" t="s">
        <v>232</v>
      </c>
      <c r="Y3" s="136" t="s">
        <v>233</v>
      </c>
      <c r="Z3" s="136" t="s">
        <v>233</v>
      </c>
      <c r="AA3" s="136" t="s">
        <v>233</v>
      </c>
      <c r="AB3" s="136" t="s">
        <v>233</v>
      </c>
      <c r="AC3" s="136" t="s">
        <v>233</v>
      </c>
      <c r="AD3" s="253"/>
      <c r="AE3" s="136" t="s">
        <v>234</v>
      </c>
      <c r="AF3" s="136" t="s">
        <v>234</v>
      </c>
      <c r="AG3" s="136" t="s">
        <v>235</v>
      </c>
      <c r="AH3" s="136" t="s">
        <v>234</v>
      </c>
      <c r="AI3" s="136" t="s">
        <v>235</v>
      </c>
      <c r="AJ3" s="136" t="s">
        <v>236</v>
      </c>
      <c r="AK3" s="136" t="s">
        <v>235</v>
      </c>
      <c r="AL3" s="136" t="s">
        <v>234</v>
      </c>
      <c r="AM3" s="136" t="s">
        <v>234</v>
      </c>
      <c r="AN3" s="136" t="s">
        <v>234</v>
      </c>
      <c r="AO3" s="136" t="s">
        <v>234</v>
      </c>
      <c r="AP3" s="136" t="s">
        <v>234</v>
      </c>
      <c r="AQ3" s="136" t="s">
        <v>234</v>
      </c>
      <c r="AR3" s="136" t="s">
        <v>234</v>
      </c>
      <c r="AS3" s="136" t="s">
        <v>234</v>
      </c>
      <c r="AT3" s="136" t="s">
        <v>235</v>
      </c>
      <c r="AU3" s="136" t="s">
        <v>234</v>
      </c>
      <c r="AV3" s="136" t="s">
        <v>234</v>
      </c>
      <c r="AW3" s="136" t="s">
        <v>237</v>
      </c>
      <c r="AX3" s="136" t="s">
        <v>234</v>
      </c>
      <c r="AY3" s="136" t="s">
        <v>234</v>
      </c>
      <c r="AZ3" s="136" t="s">
        <v>234</v>
      </c>
      <c r="BA3" s="136" t="s">
        <v>234</v>
      </c>
      <c r="BB3" s="136" t="s">
        <v>234</v>
      </c>
      <c r="BC3" s="136" t="s">
        <v>234</v>
      </c>
      <c r="BD3" s="136" t="s">
        <v>234</v>
      </c>
      <c r="BE3" s="136" t="s">
        <v>234</v>
      </c>
      <c r="BF3" s="136" t="s">
        <v>234</v>
      </c>
      <c r="BG3" s="136" t="s">
        <v>234</v>
      </c>
      <c r="BH3" s="136" t="s">
        <v>237</v>
      </c>
      <c r="BI3" s="136" t="s">
        <v>237</v>
      </c>
      <c r="BJ3" s="253"/>
      <c r="BK3" s="136" t="s">
        <v>238</v>
      </c>
      <c r="BL3" s="136" t="s">
        <v>239</v>
      </c>
      <c r="BM3" s="136" t="s">
        <v>239</v>
      </c>
      <c r="BN3" s="136" t="s">
        <v>240</v>
      </c>
      <c r="BO3" s="136" t="s">
        <v>239</v>
      </c>
      <c r="BP3" s="136" t="s">
        <v>240</v>
      </c>
      <c r="BQ3" s="136" t="s">
        <v>240</v>
      </c>
    </row>
    <row r="4" spans="1:69" ht="49.5" customHeight="1" x14ac:dyDescent="0.2">
      <c r="A4" s="137" t="s">
        <v>241</v>
      </c>
      <c r="B4" s="138" t="s">
        <v>242</v>
      </c>
      <c r="C4" s="138" t="s">
        <v>243</v>
      </c>
      <c r="D4" s="138" t="s">
        <v>244</v>
      </c>
      <c r="E4" s="138" t="s">
        <v>245</v>
      </c>
      <c r="F4" s="138" t="s">
        <v>246</v>
      </c>
      <c r="G4" s="138" t="s">
        <v>247</v>
      </c>
      <c r="H4" s="138" t="s">
        <v>248</v>
      </c>
      <c r="I4" s="138" t="s">
        <v>249</v>
      </c>
      <c r="J4" s="138" t="s">
        <v>250</v>
      </c>
      <c r="K4" s="138" t="s">
        <v>251</v>
      </c>
      <c r="L4" s="138" t="s">
        <v>252</v>
      </c>
      <c r="M4" s="138" t="s">
        <v>253</v>
      </c>
      <c r="N4" s="138" t="s">
        <v>254</v>
      </c>
      <c r="O4" s="138" t="s">
        <v>255</v>
      </c>
      <c r="P4" s="138" t="s">
        <v>256</v>
      </c>
      <c r="Q4" s="138" t="s">
        <v>257</v>
      </c>
      <c r="R4" s="138" t="s">
        <v>258</v>
      </c>
      <c r="S4" s="138" t="s">
        <v>259</v>
      </c>
      <c r="T4" s="138" t="s">
        <v>260</v>
      </c>
      <c r="U4" s="138" t="s">
        <v>261</v>
      </c>
      <c r="V4" s="138" t="s">
        <v>262</v>
      </c>
      <c r="W4" s="138" t="s">
        <v>263</v>
      </c>
      <c r="X4" s="138" t="s">
        <v>264</v>
      </c>
      <c r="Y4" s="138" t="s">
        <v>265</v>
      </c>
      <c r="Z4" s="138" t="s">
        <v>266</v>
      </c>
      <c r="AA4" s="138" t="s">
        <v>267</v>
      </c>
      <c r="AB4" s="138" t="s">
        <v>268</v>
      </c>
      <c r="AC4" s="138" t="s">
        <v>269</v>
      </c>
      <c r="AD4" s="137" t="s">
        <v>270</v>
      </c>
      <c r="AE4" s="138" t="s">
        <v>271</v>
      </c>
      <c r="AF4" s="138" t="s">
        <v>272</v>
      </c>
      <c r="AG4" s="138" t="s">
        <v>273</v>
      </c>
      <c r="AH4" s="138" t="s">
        <v>274</v>
      </c>
      <c r="AI4" s="138" t="s">
        <v>275</v>
      </c>
      <c r="AJ4" s="138" t="s">
        <v>276</v>
      </c>
      <c r="AK4" s="138" t="s">
        <v>277</v>
      </c>
      <c r="AL4" s="138" t="s">
        <v>278</v>
      </c>
      <c r="AM4" s="138" t="s">
        <v>279</v>
      </c>
      <c r="AN4" s="138" t="s">
        <v>280</v>
      </c>
      <c r="AO4" s="138" t="s">
        <v>281</v>
      </c>
      <c r="AP4" s="138" t="s">
        <v>282</v>
      </c>
      <c r="AQ4" s="138" t="s">
        <v>283</v>
      </c>
      <c r="AR4" s="138" t="s">
        <v>284</v>
      </c>
      <c r="AS4" s="138" t="s">
        <v>285</v>
      </c>
      <c r="AT4" s="138" t="s">
        <v>286</v>
      </c>
      <c r="AU4" s="138" t="s">
        <v>287</v>
      </c>
      <c r="AV4" s="138" t="s">
        <v>288</v>
      </c>
      <c r="AW4" s="138" t="s">
        <v>289</v>
      </c>
      <c r="AX4" s="138" t="s">
        <v>290</v>
      </c>
      <c r="AY4" s="138" t="s">
        <v>291</v>
      </c>
      <c r="AZ4" s="138" t="s">
        <v>292</v>
      </c>
      <c r="BA4" s="138" t="s">
        <v>293</v>
      </c>
      <c r="BB4" s="138" t="s">
        <v>294</v>
      </c>
      <c r="BC4" s="138" t="s">
        <v>295</v>
      </c>
      <c r="BD4" s="138" t="s">
        <v>296</v>
      </c>
      <c r="BE4" s="138" t="s">
        <v>297</v>
      </c>
      <c r="BF4" s="138" t="s">
        <v>298</v>
      </c>
      <c r="BG4" s="138" t="s">
        <v>299</v>
      </c>
      <c r="BH4" s="138" t="s">
        <v>300</v>
      </c>
      <c r="BI4" s="138" t="s">
        <v>301</v>
      </c>
      <c r="BJ4" s="137" t="s">
        <v>302</v>
      </c>
      <c r="BK4" s="138" t="s">
        <v>303</v>
      </c>
      <c r="BL4" s="138" t="s">
        <v>304</v>
      </c>
      <c r="BM4" s="138" t="s">
        <v>305</v>
      </c>
      <c r="BN4" s="138" t="s">
        <v>306</v>
      </c>
      <c r="BO4" s="138" t="s">
        <v>307</v>
      </c>
      <c r="BP4" s="138" t="s">
        <v>308</v>
      </c>
      <c r="BQ4" s="138" t="s">
        <v>309</v>
      </c>
    </row>
    <row r="5" spans="1:69" ht="12.75" customHeight="1" x14ac:dyDescent="0.2">
      <c r="A5" s="139" t="s">
        <v>310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39" t="s">
        <v>311</v>
      </c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39" t="s">
        <v>312</v>
      </c>
      <c r="BK5" s="140"/>
      <c r="BL5" s="140"/>
      <c r="BM5" s="140"/>
      <c r="BN5" s="140"/>
      <c r="BO5" s="140"/>
      <c r="BP5" s="140"/>
      <c r="BQ5" s="140"/>
    </row>
    <row r="6" spans="1:69" ht="12.75" customHeight="1" x14ac:dyDescent="0.2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1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1"/>
      <c r="BK6" s="142"/>
      <c r="BL6" s="142"/>
      <c r="BM6" s="142"/>
      <c r="BN6" s="142"/>
      <c r="BO6" s="142"/>
      <c r="BP6" s="142"/>
      <c r="BQ6" s="143"/>
    </row>
    <row r="7" spans="1:69" ht="12.75" customHeight="1" x14ac:dyDescent="0.2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1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1"/>
      <c r="BK7" s="142"/>
      <c r="BL7" s="142"/>
      <c r="BM7" s="142"/>
      <c r="BN7" s="142"/>
      <c r="BO7" s="142"/>
      <c r="BP7" s="142"/>
      <c r="BQ7" s="143"/>
    </row>
    <row r="8" spans="1:69" ht="12.75" customHeight="1" x14ac:dyDescent="0.2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1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1"/>
      <c r="BK8" s="142"/>
      <c r="BL8" s="142"/>
      <c r="BM8" s="142"/>
      <c r="BN8" s="142"/>
      <c r="BO8" s="142"/>
      <c r="BP8" s="142"/>
      <c r="BQ8" s="143"/>
    </row>
    <row r="9" spans="1:69" ht="12.75" customHeight="1" x14ac:dyDescent="0.2">
      <c r="A9" s="144" t="str">
        <f>(Stac!$C9)</f>
        <v>Semestr 1: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4" t="str">
        <f>(Stac!$C9)</f>
        <v>Semestr 1:</v>
      </c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4" t="str">
        <f>(Stac!$C9)</f>
        <v>Semestr 1:</v>
      </c>
      <c r="BK9" s="145"/>
      <c r="BL9" s="145"/>
      <c r="BM9" s="145"/>
      <c r="BN9" s="145"/>
      <c r="BO9" s="145"/>
      <c r="BP9" s="145"/>
      <c r="BQ9" s="146"/>
    </row>
    <row r="10" spans="1:69" ht="12.75" customHeight="1" x14ac:dyDescent="0.2">
      <c r="A10" s="144" t="str">
        <f>(Stac!$C10)</f>
        <v>Moduł kształcenia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4" t="str">
        <f>(Stac!$C10)</f>
        <v>Moduł kształcenia</v>
      </c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4" t="str">
        <f>(Stac!$C10)</f>
        <v>Moduł kształcenia</v>
      </c>
      <c r="BK10" s="146"/>
      <c r="BL10" s="146"/>
      <c r="BM10" s="146"/>
      <c r="BN10" s="146"/>
      <c r="BO10" s="146"/>
      <c r="BP10" s="146"/>
      <c r="BQ10" s="146"/>
    </row>
    <row r="11" spans="1:69" ht="12.75" customHeight="1" x14ac:dyDescent="0.2">
      <c r="A11" s="147" t="str">
        <f>(Stac!$C11)</f>
        <v>Analiza matematyczna</v>
      </c>
      <c r="B11" s="148">
        <f>IF(ISERR(FIND(CONCATENATE(B$4,","),Stac!$Q11))=FALSE,1,"")</f>
        <v>1</v>
      </c>
      <c r="C11" s="148" t="str">
        <f>IF(ISERR(FIND(CONCATENATE(C$4,","),Stac!$Q11))=FALSE,1,"")</f>
        <v/>
      </c>
      <c r="D11" s="148" t="str">
        <f>IF(ISERR(FIND(CONCATENATE(D$4,","),Stac!$Q11))=FALSE,1,"")</f>
        <v/>
      </c>
      <c r="E11" s="148" t="str">
        <f>IF(ISERR(FIND(CONCATENATE(E$4,","),Stac!$Q11))=FALSE,1,"")</f>
        <v/>
      </c>
      <c r="F11" s="148" t="str">
        <f>IF(ISERR(FIND(CONCATENATE(F$4,","),Stac!$Q11))=FALSE,1,"")</f>
        <v/>
      </c>
      <c r="G11" s="148" t="str">
        <f>IF(ISERR(FIND(CONCATENATE(G$4,","),Stac!$Q11))=FALSE,1,"")</f>
        <v/>
      </c>
      <c r="H11" s="148" t="str">
        <f>IF(ISERR(FIND(CONCATENATE(H$4,","),Stac!$Q11))=FALSE,1,"")</f>
        <v/>
      </c>
      <c r="I11" s="148" t="str">
        <f>IF(ISERR(FIND(CONCATENATE(I$4,","),Stac!$Q11))=FALSE,1,"")</f>
        <v/>
      </c>
      <c r="J11" s="148" t="str">
        <f>IF(ISERR(FIND(CONCATENATE(J$4,","),Stac!$Q11))=FALSE,1,"")</f>
        <v/>
      </c>
      <c r="K11" s="148" t="str">
        <f>IF(ISERR(FIND(CONCATENATE(K$4,","),Stac!$Q11))=FALSE,1,"")</f>
        <v/>
      </c>
      <c r="L11" s="148" t="str">
        <f>IF(ISERR(FIND(CONCATENATE(L$4,","),Stac!$Q11))=FALSE,1,"")</f>
        <v/>
      </c>
      <c r="M11" s="148" t="str">
        <f>IF(ISERR(FIND(CONCATENATE(M$4,","),Stac!$Q11))=FALSE,1,"")</f>
        <v/>
      </c>
      <c r="N11" s="148" t="str">
        <f>IF(ISERR(FIND(CONCATENATE(N$4,","),Stac!$Q11))=FALSE,1,"")</f>
        <v/>
      </c>
      <c r="O11" s="148" t="str">
        <f>IF(ISERR(FIND(CONCATENATE(O$4,","),Stac!$Q11))=FALSE,1,"")</f>
        <v/>
      </c>
      <c r="P11" s="148" t="str">
        <f>IF(ISERR(FIND(CONCATENATE(P$4,","),Stac!$Q11))=FALSE,1,"")</f>
        <v/>
      </c>
      <c r="Q11" s="148" t="str">
        <f>IF(ISERR(FIND(CONCATENATE(Q$4,","),Stac!$Q11))=FALSE,1,"")</f>
        <v/>
      </c>
      <c r="R11" s="148" t="str">
        <f>IF(ISERR(FIND(CONCATENATE(R$4,","),Stac!$Q11))=FALSE,1,"")</f>
        <v/>
      </c>
      <c r="S11" s="148" t="str">
        <f>IF(ISERR(FIND(CONCATENATE(S$4,","),Stac!$Q11))=FALSE,1,"")</f>
        <v/>
      </c>
      <c r="T11" s="148" t="str">
        <f>IF(ISERR(FIND(CONCATENATE(T$4,","),Stac!$Q11))=FALSE,1,"")</f>
        <v/>
      </c>
      <c r="U11" s="148" t="str">
        <f>IF(ISERR(FIND(CONCATENATE(U$4,","),Stac!$Q11))=FALSE,1,"")</f>
        <v/>
      </c>
      <c r="V11" s="148" t="str">
        <f>IF(ISERR(FIND(CONCATENATE(V$4,","),Stac!$Q11))=FALSE,1,"")</f>
        <v/>
      </c>
      <c r="W11" s="148" t="str">
        <f>IF(ISERR(FIND(CONCATENATE(W$4,","),Stac!$Q11))=FALSE,1,"")</f>
        <v/>
      </c>
      <c r="X11" s="148" t="str">
        <f>IF(ISERR(FIND(CONCATENATE(X$4,","),Stac!$Q11))=FALSE,1,"")</f>
        <v/>
      </c>
      <c r="Y11" s="148" t="str">
        <f>IF(ISERR(FIND(CONCATENATE(Y$4,","),Stac!$Q11))=FALSE,1,"")</f>
        <v/>
      </c>
      <c r="Z11" s="148" t="str">
        <f>IF(ISERR(FIND(CONCATENATE(Z$4,","),Stac!$Q11))=FALSE,1,"")</f>
        <v/>
      </c>
      <c r="AA11" s="148" t="str">
        <f>IF(ISERR(FIND(CONCATENATE(AA$4,","),Stac!$Q11))=FALSE,1,"")</f>
        <v/>
      </c>
      <c r="AB11" s="148" t="str">
        <f>IF(ISERR(FIND(CONCATENATE(AB$4,","),Stac!$Q11))=FALSE,1,"")</f>
        <v/>
      </c>
      <c r="AC11" s="148" t="str">
        <f>IF(ISERR(FIND(CONCATENATE(AC$4,","),Stac!$Q11))=FALSE,1,"")</f>
        <v/>
      </c>
      <c r="AD11" s="147" t="str">
        <f>(Stac!$C11)</f>
        <v>Analiza matematyczna</v>
      </c>
      <c r="AE11" s="148">
        <f>IF(ISERR(FIND(CONCATENATE(AE$4,","),Stac!$R11))=FALSE,1,"")</f>
        <v>1</v>
      </c>
      <c r="AF11" s="148" t="str">
        <f>IF(ISERR(FIND(CONCATENATE(AF$4,","),Stac!$R11))=FALSE,1,"")</f>
        <v/>
      </c>
      <c r="AG11" s="148" t="str">
        <f>IF(ISERR(FIND(CONCATENATE(AG$4,","),Stac!$R11))=FALSE,1,"")</f>
        <v/>
      </c>
      <c r="AH11" s="148" t="str">
        <f>IF(ISERR(FIND(CONCATENATE(AH$4,","),Stac!$R11))=FALSE,1,"")</f>
        <v/>
      </c>
      <c r="AI11" s="148" t="str">
        <f>IF(ISERR(FIND(CONCATENATE(AI$4,","),Stac!$R11))=FALSE,1,"")</f>
        <v/>
      </c>
      <c r="AJ11" s="148" t="str">
        <f>IF(ISERR(FIND(CONCATENATE(AJ$4,","),Stac!$R11))=FALSE,1,"")</f>
        <v/>
      </c>
      <c r="AK11" s="148" t="str">
        <f>IF(ISERR(FIND(CONCATENATE(AK$4,","),Stac!$R11))=FALSE,1,"")</f>
        <v/>
      </c>
      <c r="AL11" s="148" t="str">
        <f>IF(ISERR(FIND(CONCATENATE(AL$4,","),Stac!$R11))=FALSE,1,"")</f>
        <v/>
      </c>
      <c r="AM11" s="148" t="str">
        <f>IF(ISERR(FIND(CONCATENATE(AM$4,","),Stac!$R11))=FALSE,1,"")</f>
        <v/>
      </c>
      <c r="AN11" s="148" t="str">
        <f>IF(ISERR(FIND(CONCATENATE(AN$4,","),Stac!$R11))=FALSE,1,"")</f>
        <v/>
      </c>
      <c r="AO11" s="148" t="str">
        <f>IF(ISERR(FIND(CONCATENATE(AO$4,","),Stac!$R11))=FALSE,1,"")</f>
        <v/>
      </c>
      <c r="AP11" s="148" t="str">
        <f>IF(ISERR(FIND(CONCATENATE(AP$4,","),Stac!$R11))=FALSE,1,"")</f>
        <v/>
      </c>
      <c r="AQ11" s="148" t="str">
        <f>IF(ISERR(FIND(CONCATENATE(AQ$4,","),Stac!$R11))=FALSE,1,"")</f>
        <v/>
      </c>
      <c r="AR11" s="148" t="str">
        <f>IF(ISERR(FIND(CONCATENATE(AR$4,","),Stac!$R11))=FALSE,1,"")</f>
        <v/>
      </c>
      <c r="AS11" s="148" t="str">
        <f>IF(ISERR(FIND(CONCATENATE(AS$4,","),Stac!$R11))=FALSE,1,"")</f>
        <v/>
      </c>
      <c r="AT11" s="148" t="str">
        <f>IF(ISERR(FIND(CONCATENATE(AT$4,","),Stac!$R11))=FALSE,1,"")</f>
        <v/>
      </c>
      <c r="AU11" s="148" t="str">
        <f>IF(ISERR(FIND(CONCATENATE(AU$4,","),Stac!$R11))=FALSE,1,"")</f>
        <v/>
      </c>
      <c r="AV11" s="148" t="str">
        <f>IF(ISERR(FIND(CONCATENATE(AV$4,","),Stac!$R11))=FALSE,1,"")</f>
        <v/>
      </c>
      <c r="AW11" s="148" t="str">
        <f>IF(ISERR(FIND(CONCATENATE(AW$4,","),Stac!$R11))=FALSE,1,"")</f>
        <v/>
      </c>
      <c r="AX11" s="148" t="str">
        <f>IF(ISERR(FIND(CONCATENATE(AX$4,","),Stac!$R11))=FALSE,1,"")</f>
        <v/>
      </c>
      <c r="AY11" s="148" t="str">
        <f>IF(ISERR(FIND(CONCATENATE(AY$4,","),Stac!$R11))=FALSE,1,"")</f>
        <v/>
      </c>
      <c r="AZ11" s="148" t="str">
        <f>IF(ISERR(FIND(CONCATENATE(AZ$4,","),Stac!$R11))=FALSE,1,"")</f>
        <v/>
      </c>
      <c r="BA11" s="148" t="str">
        <f>IF(ISERR(FIND(CONCATENATE(BA$4,","),Stac!$R11))=FALSE,1,"")</f>
        <v/>
      </c>
      <c r="BB11" s="148" t="str">
        <f>IF(ISERR(FIND(CONCATENATE(BB$4,","),Stac!$R11))=FALSE,1,"")</f>
        <v/>
      </c>
      <c r="BC11" s="148" t="str">
        <f>IF(ISERR(FIND(CONCATENATE(BC$4,","),Stac!$R11))=FALSE,1,"")</f>
        <v/>
      </c>
      <c r="BD11" s="148" t="str">
        <f>IF(ISERR(FIND(CONCATENATE(BD$4,","),Stac!$R11))=FALSE,1,"")</f>
        <v/>
      </c>
      <c r="BE11" s="148" t="str">
        <f>IF(ISERR(FIND(CONCATENATE(BE$4,","),Stac!$R11))=FALSE,1,"")</f>
        <v/>
      </c>
      <c r="BF11" s="148" t="str">
        <f>IF(ISERR(FIND(CONCATENATE(BF$4,","),Stac!$R11))=FALSE,1,"")</f>
        <v/>
      </c>
      <c r="BG11" s="148" t="str">
        <f>IF(ISERR(FIND(CONCATENATE(BG$4,","),Stac!$R11))=FALSE,1,"")</f>
        <v/>
      </c>
      <c r="BH11" s="148" t="str">
        <f>IF(ISERR(FIND(CONCATENATE(BH$4,","),Stac!$R11))=FALSE,1,"")</f>
        <v/>
      </c>
      <c r="BI11" s="148" t="str">
        <f>IF(ISERR(FIND(CONCATENATE(BI$4,","),Stac!$R11))=FALSE,1,"")</f>
        <v/>
      </c>
      <c r="BJ11" s="147" t="str">
        <f>(Stac!$C11)</f>
        <v>Analiza matematyczna</v>
      </c>
      <c r="BK11" s="148">
        <f>IF(ISERR(FIND(CONCATENATE(BK$4,","),Stac!$S11))=FALSE,1,"")</f>
        <v>1</v>
      </c>
      <c r="BL11" s="148" t="str">
        <f>IF(ISERR(FIND(CONCATENATE(BL$4,","),Stac!$S11))=FALSE,1,"")</f>
        <v/>
      </c>
      <c r="BM11" s="148">
        <f>IF(ISERR(FIND(CONCATENATE(BM$4,","),Stac!$S11))=FALSE,1,"")</f>
        <v>1</v>
      </c>
      <c r="BN11" s="148" t="str">
        <f>IF(ISERR(FIND(CONCATENATE(BN$4,","),Stac!$S11))=FALSE,1,"")</f>
        <v/>
      </c>
      <c r="BO11" s="148" t="str">
        <f>IF(ISERR(FIND(CONCATENATE(BO$4,","),Stac!$S11))=FALSE,1,"")</f>
        <v/>
      </c>
      <c r="BP11" s="148" t="str">
        <f>IF(ISERR(FIND(CONCATENATE(BP$4,","),Stac!$S11))=FALSE,1,"")</f>
        <v/>
      </c>
      <c r="BQ11" s="148" t="str">
        <f>IF(ISERR(FIND(CONCATENATE(BQ$4,","),Stac!$S11))=FALSE,1,"")</f>
        <v/>
      </c>
    </row>
    <row r="12" spans="1:69" ht="12.75" customHeight="1" x14ac:dyDescent="0.2">
      <c r="A12" s="147" t="str">
        <f>(Stac!$C12)</f>
        <v>Probabilistyka i statystyka</v>
      </c>
      <c r="B12" s="148">
        <f>IF(ISERR(FIND(CONCATENATE(B$4,","),Stac!$Q12))=FALSE,1,"")</f>
        <v>1</v>
      </c>
      <c r="C12" s="148" t="str">
        <f>IF(ISERR(FIND(CONCATENATE(C$4,","),Stac!$Q12))=FALSE,1,"")</f>
        <v/>
      </c>
      <c r="D12" s="148" t="str">
        <f>IF(ISERR(FIND(CONCATENATE(D$4,","),Stac!$Q12))=FALSE,1,"")</f>
        <v/>
      </c>
      <c r="E12" s="148" t="str">
        <f>IF(ISERR(FIND(CONCATENATE(E$4,","),Stac!$Q12))=FALSE,1,"")</f>
        <v/>
      </c>
      <c r="F12" s="148" t="str">
        <f>IF(ISERR(FIND(CONCATENATE(F$4,","),Stac!$Q12))=FALSE,1,"")</f>
        <v/>
      </c>
      <c r="G12" s="148" t="str">
        <f>IF(ISERR(FIND(CONCATENATE(G$4,","),Stac!$Q12))=FALSE,1,"")</f>
        <v/>
      </c>
      <c r="H12" s="148" t="str">
        <f>IF(ISERR(FIND(CONCATENATE(H$4,","),Stac!$Q12))=FALSE,1,"")</f>
        <v/>
      </c>
      <c r="I12" s="148" t="str">
        <f>IF(ISERR(FIND(CONCATENATE(I$4,","),Stac!$Q12))=FALSE,1,"")</f>
        <v/>
      </c>
      <c r="J12" s="148" t="str">
        <f>IF(ISERR(FIND(CONCATENATE(J$4,","),Stac!$Q12))=FALSE,1,"")</f>
        <v/>
      </c>
      <c r="K12" s="148" t="str">
        <f>IF(ISERR(FIND(CONCATENATE(K$4,","),Stac!$Q12))=FALSE,1,"")</f>
        <v/>
      </c>
      <c r="L12" s="148" t="str">
        <f>IF(ISERR(FIND(CONCATENATE(L$4,","),Stac!$Q12))=FALSE,1,"")</f>
        <v/>
      </c>
      <c r="M12" s="148" t="str">
        <f>IF(ISERR(FIND(CONCATENATE(M$4,","),Stac!$Q12))=FALSE,1,"")</f>
        <v/>
      </c>
      <c r="N12" s="148" t="str">
        <f>IF(ISERR(FIND(CONCATENATE(N$4,","),Stac!$Q12))=FALSE,1,"")</f>
        <v/>
      </c>
      <c r="O12" s="148" t="str">
        <f>IF(ISERR(FIND(CONCATENATE(O$4,","),Stac!$Q12))=FALSE,1,"")</f>
        <v/>
      </c>
      <c r="P12" s="148" t="str">
        <f>IF(ISERR(FIND(CONCATENATE(P$4,","),Stac!$Q12))=FALSE,1,"")</f>
        <v/>
      </c>
      <c r="Q12" s="148" t="str">
        <f>IF(ISERR(FIND(CONCATENATE(Q$4,","),Stac!$Q12))=FALSE,1,"")</f>
        <v/>
      </c>
      <c r="R12" s="148" t="str">
        <f>IF(ISERR(FIND(CONCATENATE(R$4,","),Stac!$Q12))=FALSE,1,"")</f>
        <v/>
      </c>
      <c r="S12" s="148" t="str">
        <f>IF(ISERR(FIND(CONCATENATE(S$4,","),Stac!$Q12))=FALSE,1,"")</f>
        <v/>
      </c>
      <c r="T12" s="148" t="str">
        <f>IF(ISERR(FIND(CONCATENATE(T$4,","),Stac!$Q12))=FALSE,1,"")</f>
        <v/>
      </c>
      <c r="U12" s="148" t="str">
        <f>IF(ISERR(FIND(CONCATENATE(U$4,","),Stac!$Q12))=FALSE,1,"")</f>
        <v/>
      </c>
      <c r="V12" s="148" t="str">
        <f>IF(ISERR(FIND(CONCATENATE(V$4,","),Stac!$Q12))=FALSE,1,"")</f>
        <v/>
      </c>
      <c r="W12" s="148" t="str">
        <f>IF(ISERR(FIND(CONCATENATE(W$4,","),Stac!$Q12))=FALSE,1,"")</f>
        <v/>
      </c>
      <c r="X12" s="148" t="str">
        <f>IF(ISERR(FIND(CONCATENATE(X$4,","),Stac!$Q12))=FALSE,1,"")</f>
        <v/>
      </c>
      <c r="Y12" s="148" t="str">
        <f>IF(ISERR(FIND(CONCATENATE(Y$4,","),Stac!$Q12))=FALSE,1,"")</f>
        <v/>
      </c>
      <c r="Z12" s="148" t="str">
        <f>IF(ISERR(FIND(CONCATENATE(Z$4,","),Stac!$Q12))=FALSE,1,"")</f>
        <v/>
      </c>
      <c r="AA12" s="148" t="str">
        <f>IF(ISERR(FIND(CONCATENATE(AA$4,","),Stac!$Q12))=FALSE,1,"")</f>
        <v/>
      </c>
      <c r="AB12" s="148" t="str">
        <f>IF(ISERR(FIND(CONCATENATE(AB$4,","),Stac!$Q12))=FALSE,1,"")</f>
        <v/>
      </c>
      <c r="AC12" s="148" t="str">
        <f>IF(ISERR(FIND(CONCATENATE(AC$4,","),Stac!$Q12))=FALSE,1,"")</f>
        <v/>
      </c>
      <c r="AD12" s="147" t="str">
        <f>(Stac!$C12)</f>
        <v>Probabilistyka i statystyka</v>
      </c>
      <c r="AE12" s="148">
        <f>IF(ISERR(FIND(CONCATENATE(AE$4,","),Stac!$R12))=FALSE,1,"")</f>
        <v>1</v>
      </c>
      <c r="AF12" s="148" t="str">
        <f>IF(ISERR(FIND(CONCATENATE(AF$4,","),Stac!$R12))=FALSE,1,"")</f>
        <v/>
      </c>
      <c r="AG12" s="148" t="str">
        <f>IF(ISERR(FIND(CONCATENATE(AG$4,","),Stac!$R12))=FALSE,1,"")</f>
        <v/>
      </c>
      <c r="AH12" s="148" t="str">
        <f>IF(ISERR(FIND(CONCATENATE(AH$4,","),Stac!$R12))=FALSE,1,"")</f>
        <v/>
      </c>
      <c r="AI12" s="148" t="str">
        <f>IF(ISERR(FIND(CONCATENATE(AI$4,","),Stac!$R12))=FALSE,1,"")</f>
        <v/>
      </c>
      <c r="AJ12" s="148" t="str">
        <f>IF(ISERR(FIND(CONCATENATE(AJ$4,","),Stac!$R12))=FALSE,1,"")</f>
        <v/>
      </c>
      <c r="AK12" s="148" t="str">
        <f>IF(ISERR(FIND(CONCATENATE(AK$4,","),Stac!$R12))=FALSE,1,"")</f>
        <v/>
      </c>
      <c r="AL12" s="148" t="str">
        <f>IF(ISERR(FIND(CONCATENATE(AL$4,","),Stac!$R12))=FALSE,1,"")</f>
        <v/>
      </c>
      <c r="AM12" s="148" t="str">
        <f>IF(ISERR(FIND(CONCATENATE(AM$4,","),Stac!$R12))=FALSE,1,"")</f>
        <v/>
      </c>
      <c r="AN12" s="148" t="str">
        <f>IF(ISERR(FIND(CONCATENATE(AN$4,","),Stac!$R12))=FALSE,1,"")</f>
        <v/>
      </c>
      <c r="AO12" s="148" t="str">
        <f>IF(ISERR(FIND(CONCATENATE(AO$4,","),Stac!$R12))=FALSE,1,"")</f>
        <v/>
      </c>
      <c r="AP12" s="148" t="str">
        <f>IF(ISERR(FIND(CONCATENATE(AP$4,","),Stac!$R12))=FALSE,1,"")</f>
        <v/>
      </c>
      <c r="AQ12" s="148" t="str">
        <f>IF(ISERR(FIND(CONCATENATE(AQ$4,","),Stac!$R12))=FALSE,1,"")</f>
        <v/>
      </c>
      <c r="AR12" s="148" t="str">
        <f>IF(ISERR(FIND(CONCATENATE(AR$4,","),Stac!$R12))=FALSE,1,"")</f>
        <v/>
      </c>
      <c r="AS12" s="148" t="str">
        <f>IF(ISERR(FIND(CONCATENATE(AS$4,","),Stac!$R12))=FALSE,1,"")</f>
        <v/>
      </c>
      <c r="AT12" s="148" t="str">
        <f>IF(ISERR(FIND(CONCATENATE(AT$4,","),Stac!$R12))=FALSE,1,"")</f>
        <v/>
      </c>
      <c r="AU12" s="148" t="str">
        <f>IF(ISERR(FIND(CONCATENATE(AU$4,","),Stac!$R12))=FALSE,1,"")</f>
        <v/>
      </c>
      <c r="AV12" s="148" t="str">
        <f>IF(ISERR(FIND(CONCATENATE(AV$4,","),Stac!$R12))=FALSE,1,"")</f>
        <v/>
      </c>
      <c r="AW12" s="148" t="str">
        <f>IF(ISERR(FIND(CONCATENATE(AW$4,","),Stac!$R12))=FALSE,1,"")</f>
        <v/>
      </c>
      <c r="AX12" s="148" t="str">
        <f>IF(ISERR(FIND(CONCATENATE(AX$4,","),Stac!$R12))=FALSE,1,"")</f>
        <v/>
      </c>
      <c r="AY12" s="148" t="str">
        <f>IF(ISERR(FIND(CONCATENATE(AY$4,","),Stac!$R12))=FALSE,1,"")</f>
        <v/>
      </c>
      <c r="AZ12" s="148" t="str">
        <f>IF(ISERR(FIND(CONCATENATE(AZ$4,","),Stac!$R12))=FALSE,1,"")</f>
        <v/>
      </c>
      <c r="BA12" s="148" t="str">
        <f>IF(ISERR(FIND(CONCATENATE(BA$4,","),Stac!$R12))=FALSE,1,"")</f>
        <v/>
      </c>
      <c r="BB12" s="148" t="str">
        <f>IF(ISERR(FIND(CONCATENATE(BB$4,","),Stac!$R12))=FALSE,1,"")</f>
        <v/>
      </c>
      <c r="BC12" s="148" t="str">
        <f>IF(ISERR(FIND(CONCATENATE(BC$4,","),Stac!$R12))=FALSE,1,"")</f>
        <v/>
      </c>
      <c r="BD12" s="148" t="str">
        <f>IF(ISERR(FIND(CONCATENATE(BD$4,","),Stac!$R12))=FALSE,1,"")</f>
        <v/>
      </c>
      <c r="BE12" s="148" t="str">
        <f>IF(ISERR(FIND(CONCATENATE(BE$4,","),Stac!$R12))=FALSE,1,"")</f>
        <v/>
      </c>
      <c r="BF12" s="148" t="str">
        <f>IF(ISERR(FIND(CONCATENATE(BF$4,","),Stac!$R12))=FALSE,1,"")</f>
        <v/>
      </c>
      <c r="BG12" s="148" t="str">
        <f>IF(ISERR(FIND(CONCATENATE(BG$4,","),Stac!$R12))=FALSE,1,"")</f>
        <v/>
      </c>
      <c r="BH12" s="148" t="str">
        <f>IF(ISERR(FIND(CONCATENATE(BH$4,","),Stac!$R12))=FALSE,1,"")</f>
        <v/>
      </c>
      <c r="BI12" s="148" t="str">
        <f>IF(ISERR(FIND(CONCATENATE(BI$4,","),Stac!$R12))=FALSE,1,"")</f>
        <v/>
      </c>
      <c r="BJ12" s="147" t="str">
        <f>(Stac!$C12)</f>
        <v>Probabilistyka i statystyka</v>
      </c>
      <c r="BK12" s="148">
        <f>IF(ISERR(FIND(CONCATENATE(BK$4,","),Stac!$S12))=FALSE,1,"")</f>
        <v>1</v>
      </c>
      <c r="BL12" s="148" t="str">
        <f>IF(ISERR(FIND(CONCATENATE(BL$4,","),Stac!$S12))=FALSE,1,"")</f>
        <v/>
      </c>
      <c r="BM12" s="148" t="str">
        <f>IF(ISERR(FIND(CONCATENATE(BM$4,","),Stac!$S12))=FALSE,1,"")</f>
        <v/>
      </c>
      <c r="BN12" s="148" t="str">
        <f>IF(ISERR(FIND(CONCATENATE(BN$4,","),Stac!$S12))=FALSE,1,"")</f>
        <v/>
      </c>
      <c r="BO12" s="148" t="str">
        <f>IF(ISERR(FIND(CONCATENATE(BO$4,","),Stac!$S12))=FALSE,1,"")</f>
        <v/>
      </c>
      <c r="BP12" s="148">
        <f>IF(ISERR(FIND(CONCATENATE(BP$4,","),Stac!$S12))=FALSE,1,"")</f>
        <v>1</v>
      </c>
      <c r="BQ12" s="148" t="str">
        <f>IF(ISERR(FIND(CONCATENATE(BQ$4,","),Stac!$S12))=FALSE,1,"")</f>
        <v/>
      </c>
    </row>
    <row r="13" spans="1:69" ht="12.75" customHeight="1" x14ac:dyDescent="0.2">
      <c r="A13" s="147" t="str">
        <f>(Stac!$C13)</f>
        <v>Algebra z geometrią</v>
      </c>
      <c r="B13" s="148">
        <f>IF(ISERR(FIND(CONCATENATE(B$4,","),Stac!$Q13))=FALSE,1,"")</f>
        <v>1</v>
      </c>
      <c r="C13" s="148" t="str">
        <f>IF(ISERR(FIND(CONCATENATE(C$4,","),Stac!$Q13))=FALSE,1,"")</f>
        <v/>
      </c>
      <c r="D13" s="148" t="str">
        <f>IF(ISERR(FIND(CONCATENATE(D$4,","),Stac!$Q13))=FALSE,1,"")</f>
        <v/>
      </c>
      <c r="E13" s="148" t="str">
        <f>IF(ISERR(FIND(CONCATENATE(E$4,","),Stac!$Q13))=FALSE,1,"")</f>
        <v/>
      </c>
      <c r="F13" s="148" t="str">
        <f>IF(ISERR(FIND(CONCATENATE(F$4,","),Stac!$Q13))=FALSE,1,"")</f>
        <v/>
      </c>
      <c r="G13" s="148" t="str">
        <f>IF(ISERR(FIND(CONCATENATE(G$4,","),Stac!$Q13))=FALSE,1,"")</f>
        <v/>
      </c>
      <c r="H13" s="148" t="str">
        <f>IF(ISERR(FIND(CONCATENATE(H$4,","),Stac!$Q13))=FALSE,1,"")</f>
        <v/>
      </c>
      <c r="I13" s="148" t="str">
        <f>IF(ISERR(FIND(CONCATENATE(I$4,","),Stac!$Q13))=FALSE,1,"")</f>
        <v/>
      </c>
      <c r="J13" s="148" t="str">
        <f>IF(ISERR(FIND(CONCATENATE(J$4,","),Stac!$Q13))=FALSE,1,"")</f>
        <v/>
      </c>
      <c r="K13" s="148" t="str">
        <f>IF(ISERR(FIND(CONCATENATE(K$4,","),Stac!$Q13))=FALSE,1,"")</f>
        <v/>
      </c>
      <c r="L13" s="148" t="str">
        <f>IF(ISERR(FIND(CONCATENATE(L$4,","),Stac!$Q13))=FALSE,1,"")</f>
        <v/>
      </c>
      <c r="M13" s="148" t="str">
        <f>IF(ISERR(FIND(CONCATENATE(M$4,","),Stac!$Q13))=FALSE,1,"")</f>
        <v/>
      </c>
      <c r="N13" s="148" t="str">
        <f>IF(ISERR(FIND(CONCATENATE(N$4,","),Stac!$Q13))=FALSE,1,"")</f>
        <v/>
      </c>
      <c r="O13" s="148" t="str">
        <f>IF(ISERR(FIND(CONCATENATE(O$4,","),Stac!$Q13))=FALSE,1,"")</f>
        <v/>
      </c>
      <c r="P13" s="148" t="str">
        <f>IF(ISERR(FIND(CONCATENATE(P$4,","),Stac!$Q13))=FALSE,1,"")</f>
        <v/>
      </c>
      <c r="Q13" s="148" t="str">
        <f>IF(ISERR(FIND(CONCATENATE(Q$4,","),Stac!$Q13))=FALSE,1,"")</f>
        <v/>
      </c>
      <c r="R13" s="148" t="str">
        <f>IF(ISERR(FIND(CONCATENATE(R$4,","),Stac!$Q13))=FALSE,1,"")</f>
        <v/>
      </c>
      <c r="S13" s="148" t="str">
        <f>IF(ISERR(FIND(CONCATENATE(S$4,","),Stac!$Q13))=FALSE,1,"")</f>
        <v/>
      </c>
      <c r="T13" s="148" t="str">
        <f>IF(ISERR(FIND(CONCATENATE(T$4,","),Stac!$Q13))=FALSE,1,"")</f>
        <v/>
      </c>
      <c r="U13" s="148" t="str">
        <f>IF(ISERR(FIND(CONCATENATE(U$4,","),Stac!$Q13))=FALSE,1,"")</f>
        <v/>
      </c>
      <c r="V13" s="148" t="str">
        <f>IF(ISERR(FIND(CONCATENATE(V$4,","),Stac!$Q13))=FALSE,1,"")</f>
        <v/>
      </c>
      <c r="W13" s="148" t="str">
        <f>IF(ISERR(FIND(CONCATENATE(W$4,","),Stac!$Q13))=FALSE,1,"")</f>
        <v/>
      </c>
      <c r="X13" s="148" t="str">
        <f>IF(ISERR(FIND(CONCATENATE(X$4,","),Stac!$Q13))=FALSE,1,"")</f>
        <v/>
      </c>
      <c r="Y13" s="148" t="str">
        <f>IF(ISERR(FIND(CONCATENATE(Y$4,","),Stac!$Q13))=FALSE,1,"")</f>
        <v/>
      </c>
      <c r="Z13" s="148" t="str">
        <f>IF(ISERR(FIND(CONCATENATE(Z$4,","),Stac!$Q13))=FALSE,1,"")</f>
        <v/>
      </c>
      <c r="AA13" s="148" t="str">
        <f>IF(ISERR(FIND(CONCATENATE(AA$4,","),Stac!$Q13))=FALSE,1,"")</f>
        <v/>
      </c>
      <c r="AB13" s="148" t="str">
        <f>IF(ISERR(FIND(CONCATENATE(AB$4,","),Stac!$Q13))=FALSE,1,"")</f>
        <v/>
      </c>
      <c r="AC13" s="148" t="str">
        <f>IF(ISERR(FIND(CONCATENATE(AC$4,","),Stac!$Q13))=FALSE,1,"")</f>
        <v/>
      </c>
      <c r="AD13" s="147" t="str">
        <f>(Stac!$C13)</f>
        <v>Algebra z geometrią</v>
      </c>
      <c r="AE13" s="148">
        <f>IF(ISERR(FIND(CONCATENATE(AE$4,","),Stac!$R13))=FALSE,1,"")</f>
        <v>1</v>
      </c>
      <c r="AF13" s="148" t="str">
        <f>IF(ISERR(FIND(CONCATENATE(AF$4,","),Stac!$R13))=FALSE,1,"")</f>
        <v/>
      </c>
      <c r="AG13" s="148" t="str">
        <f>IF(ISERR(FIND(CONCATENATE(AG$4,","),Stac!$R13))=FALSE,1,"")</f>
        <v/>
      </c>
      <c r="AH13" s="148" t="str">
        <f>IF(ISERR(FIND(CONCATENATE(AH$4,","),Stac!$R13))=FALSE,1,"")</f>
        <v/>
      </c>
      <c r="AI13" s="148" t="str">
        <f>IF(ISERR(FIND(CONCATENATE(AI$4,","),Stac!$R13))=FALSE,1,"")</f>
        <v/>
      </c>
      <c r="AJ13" s="148" t="str">
        <f>IF(ISERR(FIND(CONCATENATE(AJ$4,","),Stac!$R13))=FALSE,1,"")</f>
        <v/>
      </c>
      <c r="AK13" s="148" t="str">
        <f>IF(ISERR(FIND(CONCATENATE(AK$4,","),Stac!$R13))=FALSE,1,"")</f>
        <v/>
      </c>
      <c r="AL13" s="148" t="str">
        <f>IF(ISERR(FIND(CONCATENATE(AL$4,","),Stac!$R13))=FALSE,1,"")</f>
        <v/>
      </c>
      <c r="AM13" s="148" t="str">
        <f>IF(ISERR(FIND(CONCATENATE(AM$4,","),Stac!$R13))=FALSE,1,"")</f>
        <v/>
      </c>
      <c r="AN13" s="148" t="str">
        <f>IF(ISERR(FIND(CONCATENATE(AN$4,","),Stac!$R13))=FALSE,1,"")</f>
        <v/>
      </c>
      <c r="AO13" s="148" t="str">
        <f>IF(ISERR(FIND(CONCATENATE(AO$4,","),Stac!$R13))=FALSE,1,"")</f>
        <v/>
      </c>
      <c r="AP13" s="148" t="str">
        <f>IF(ISERR(FIND(CONCATENATE(AP$4,","),Stac!$R13))=FALSE,1,"")</f>
        <v/>
      </c>
      <c r="AQ13" s="148" t="str">
        <f>IF(ISERR(FIND(CONCATENATE(AQ$4,","),Stac!$R13))=FALSE,1,"")</f>
        <v/>
      </c>
      <c r="AR13" s="148" t="str">
        <f>IF(ISERR(FIND(CONCATENATE(AR$4,","),Stac!$R13))=FALSE,1,"")</f>
        <v/>
      </c>
      <c r="AS13" s="148" t="str">
        <f>IF(ISERR(FIND(CONCATENATE(AS$4,","),Stac!$R13))=FALSE,1,"")</f>
        <v/>
      </c>
      <c r="AT13" s="148" t="str">
        <f>IF(ISERR(FIND(CONCATENATE(AT$4,","),Stac!$R13))=FALSE,1,"")</f>
        <v/>
      </c>
      <c r="AU13" s="148" t="str">
        <f>IF(ISERR(FIND(CONCATENATE(AU$4,","),Stac!$R13))=FALSE,1,"")</f>
        <v/>
      </c>
      <c r="AV13" s="148" t="str">
        <f>IF(ISERR(FIND(CONCATENATE(AV$4,","),Stac!$R13))=FALSE,1,"")</f>
        <v/>
      </c>
      <c r="AW13" s="148" t="str">
        <f>IF(ISERR(FIND(CONCATENATE(AW$4,","),Stac!$R13))=FALSE,1,"")</f>
        <v/>
      </c>
      <c r="AX13" s="148" t="str">
        <f>IF(ISERR(FIND(CONCATENATE(AX$4,","),Stac!$R13))=FALSE,1,"")</f>
        <v/>
      </c>
      <c r="AY13" s="148" t="str">
        <f>IF(ISERR(FIND(CONCATENATE(AY$4,","),Stac!$R13))=FALSE,1,"")</f>
        <v/>
      </c>
      <c r="AZ13" s="148" t="str">
        <f>IF(ISERR(FIND(CONCATENATE(AZ$4,","),Stac!$R13))=FALSE,1,"")</f>
        <v/>
      </c>
      <c r="BA13" s="148" t="str">
        <f>IF(ISERR(FIND(CONCATENATE(BA$4,","),Stac!$R13))=FALSE,1,"")</f>
        <v/>
      </c>
      <c r="BB13" s="148" t="str">
        <f>IF(ISERR(FIND(CONCATENATE(BB$4,","),Stac!$R13))=FALSE,1,"")</f>
        <v/>
      </c>
      <c r="BC13" s="148" t="str">
        <f>IF(ISERR(FIND(CONCATENATE(BC$4,","),Stac!$R13))=FALSE,1,"")</f>
        <v/>
      </c>
      <c r="BD13" s="148" t="str">
        <f>IF(ISERR(FIND(CONCATENATE(BD$4,","),Stac!$R13))=FALSE,1,"")</f>
        <v/>
      </c>
      <c r="BE13" s="148" t="str">
        <f>IF(ISERR(FIND(CONCATENATE(BE$4,","),Stac!$R13))=FALSE,1,"")</f>
        <v/>
      </c>
      <c r="BF13" s="148" t="str">
        <f>IF(ISERR(FIND(CONCATENATE(BF$4,","),Stac!$R13))=FALSE,1,"")</f>
        <v/>
      </c>
      <c r="BG13" s="148" t="str">
        <f>IF(ISERR(FIND(CONCATENATE(BG$4,","),Stac!$R13))=FALSE,1,"")</f>
        <v/>
      </c>
      <c r="BH13" s="148" t="str">
        <f>IF(ISERR(FIND(CONCATENATE(BH$4,","),Stac!$R13))=FALSE,1,"")</f>
        <v/>
      </c>
      <c r="BI13" s="148" t="str">
        <f>IF(ISERR(FIND(CONCATENATE(BI$4,","),Stac!$R13))=FALSE,1,"")</f>
        <v/>
      </c>
      <c r="BJ13" s="147" t="str">
        <f>(Stac!$C13)</f>
        <v>Algebra z geometrią</v>
      </c>
      <c r="BK13" s="148">
        <f>IF(ISERR(FIND(CONCATENATE(BK$4,","),Stac!$S13))=FALSE,1,"")</f>
        <v>1</v>
      </c>
      <c r="BL13" s="148" t="str">
        <f>IF(ISERR(FIND(CONCATENATE(BL$4,","),Stac!$S13))=FALSE,1,"")</f>
        <v/>
      </c>
      <c r="BM13" s="148" t="str">
        <f>IF(ISERR(FIND(CONCATENATE(BM$4,","),Stac!$S13))=FALSE,1,"")</f>
        <v/>
      </c>
      <c r="BN13" s="148" t="str">
        <f>IF(ISERR(FIND(CONCATENATE(BN$4,","),Stac!$S13))=FALSE,1,"")</f>
        <v/>
      </c>
      <c r="BO13" s="148" t="str">
        <f>IF(ISERR(FIND(CONCATENATE(BO$4,","),Stac!$S13))=FALSE,1,"")</f>
        <v/>
      </c>
      <c r="BP13" s="148" t="str">
        <f>IF(ISERR(FIND(CONCATENATE(BP$4,","),Stac!$S13))=FALSE,1,"")</f>
        <v/>
      </c>
      <c r="BQ13" s="148" t="str">
        <f>IF(ISERR(FIND(CONCATENATE(BQ$4,","),Stac!$S13))=FALSE,1,"")</f>
        <v/>
      </c>
    </row>
    <row r="14" spans="1:69" ht="12.75" customHeight="1" x14ac:dyDescent="0.2">
      <c r="A14" s="147" t="str">
        <f>(Stac!$C14)</f>
        <v>Fizyka</v>
      </c>
      <c r="B14" s="148" t="str">
        <f>IF(ISERR(FIND(CONCATENATE(B$4,","),Stac!$Q14))=FALSE,1,"")</f>
        <v/>
      </c>
      <c r="C14" s="148">
        <f>IF(ISERR(FIND(CONCATENATE(C$4,","),Stac!$Q14))=FALSE,1,"")</f>
        <v>1</v>
      </c>
      <c r="D14" s="148">
        <f>IF(ISERR(FIND(CONCATENATE(D$4,","),Stac!$Q14))=FALSE,1,"")</f>
        <v>1</v>
      </c>
      <c r="E14" s="148" t="str">
        <f>IF(ISERR(FIND(CONCATENATE(E$4,","),Stac!$Q14))=FALSE,1,"")</f>
        <v/>
      </c>
      <c r="F14" s="148" t="str">
        <f>IF(ISERR(FIND(CONCATENATE(F$4,","),Stac!$Q14))=FALSE,1,"")</f>
        <v/>
      </c>
      <c r="G14" s="148" t="str">
        <f>IF(ISERR(FIND(CONCATENATE(G$4,","),Stac!$Q14))=FALSE,1,"")</f>
        <v/>
      </c>
      <c r="H14" s="148" t="str">
        <f>IF(ISERR(FIND(CONCATENATE(H$4,","),Stac!$Q14))=FALSE,1,"")</f>
        <v/>
      </c>
      <c r="I14" s="148" t="str">
        <f>IF(ISERR(FIND(CONCATENATE(I$4,","),Stac!$Q14))=FALSE,1,"")</f>
        <v/>
      </c>
      <c r="J14" s="148" t="str">
        <f>IF(ISERR(FIND(CONCATENATE(J$4,","),Stac!$Q14))=FALSE,1,"")</f>
        <v/>
      </c>
      <c r="K14" s="148" t="str">
        <f>IF(ISERR(FIND(CONCATENATE(K$4,","),Stac!$Q14))=FALSE,1,"")</f>
        <v/>
      </c>
      <c r="L14" s="148" t="str">
        <f>IF(ISERR(FIND(CONCATENATE(L$4,","),Stac!$Q14))=FALSE,1,"")</f>
        <v/>
      </c>
      <c r="M14" s="148" t="str">
        <f>IF(ISERR(FIND(CONCATENATE(M$4,","),Stac!$Q14))=FALSE,1,"")</f>
        <v/>
      </c>
      <c r="N14" s="148" t="str">
        <f>IF(ISERR(FIND(CONCATENATE(N$4,","),Stac!$Q14))=FALSE,1,"")</f>
        <v/>
      </c>
      <c r="O14" s="148" t="str">
        <f>IF(ISERR(FIND(CONCATENATE(O$4,","),Stac!$Q14))=FALSE,1,"")</f>
        <v/>
      </c>
      <c r="P14" s="148" t="str">
        <f>IF(ISERR(FIND(CONCATENATE(P$4,","),Stac!$Q14))=FALSE,1,"")</f>
        <v/>
      </c>
      <c r="Q14" s="148" t="str">
        <f>IF(ISERR(FIND(CONCATENATE(Q$4,","),Stac!$Q14))=FALSE,1,"")</f>
        <v/>
      </c>
      <c r="R14" s="148" t="str">
        <f>IF(ISERR(FIND(CONCATENATE(R$4,","),Stac!$Q14))=FALSE,1,"")</f>
        <v/>
      </c>
      <c r="S14" s="148" t="str">
        <f>IF(ISERR(FIND(CONCATENATE(S$4,","),Stac!$Q14))=FALSE,1,"")</f>
        <v/>
      </c>
      <c r="T14" s="148" t="str">
        <f>IF(ISERR(FIND(CONCATENATE(T$4,","),Stac!$Q14))=FALSE,1,"")</f>
        <v/>
      </c>
      <c r="U14" s="148" t="str">
        <f>IF(ISERR(FIND(CONCATENATE(U$4,","),Stac!$Q14))=FALSE,1,"")</f>
        <v/>
      </c>
      <c r="V14" s="148" t="str">
        <f>IF(ISERR(FIND(CONCATENATE(V$4,","),Stac!$Q14))=FALSE,1,"")</f>
        <v/>
      </c>
      <c r="W14" s="148" t="str">
        <f>IF(ISERR(FIND(CONCATENATE(W$4,","),Stac!$Q14))=FALSE,1,"")</f>
        <v/>
      </c>
      <c r="X14" s="148" t="str">
        <f>IF(ISERR(FIND(CONCATENATE(X$4,","),Stac!$Q14))=FALSE,1,"")</f>
        <v/>
      </c>
      <c r="Y14" s="148" t="str">
        <f>IF(ISERR(FIND(CONCATENATE(Y$4,","),Stac!$Q14))=FALSE,1,"")</f>
        <v/>
      </c>
      <c r="Z14" s="148" t="str">
        <f>IF(ISERR(FIND(CONCATENATE(Z$4,","),Stac!$Q14))=FALSE,1,"")</f>
        <v/>
      </c>
      <c r="AA14" s="148" t="str">
        <f>IF(ISERR(FIND(CONCATENATE(AA$4,","),Stac!$Q14))=FALSE,1,"")</f>
        <v/>
      </c>
      <c r="AB14" s="148" t="str">
        <f>IF(ISERR(FIND(CONCATENATE(AB$4,","),Stac!$Q14))=FALSE,1,"")</f>
        <v/>
      </c>
      <c r="AC14" s="148" t="str">
        <f>IF(ISERR(FIND(CONCATENATE(AC$4,","),Stac!$Q14))=FALSE,1,"")</f>
        <v/>
      </c>
      <c r="AD14" s="147" t="str">
        <f>(Stac!$C14)</f>
        <v>Fizyka</v>
      </c>
      <c r="AE14" s="148">
        <f>IF(ISERR(FIND(CONCATENATE(AE$4,","),Stac!$R14))=FALSE,1,"")</f>
        <v>1</v>
      </c>
      <c r="AF14" s="148" t="str">
        <f>IF(ISERR(FIND(CONCATENATE(AF$4,","),Stac!$R14))=FALSE,1,"")</f>
        <v/>
      </c>
      <c r="AG14" s="148" t="str">
        <f>IF(ISERR(FIND(CONCATENATE(AG$4,","),Stac!$R14))=FALSE,1,"")</f>
        <v/>
      </c>
      <c r="AH14" s="148" t="str">
        <f>IF(ISERR(FIND(CONCATENATE(AH$4,","),Stac!$R14))=FALSE,1,"")</f>
        <v/>
      </c>
      <c r="AI14" s="148" t="str">
        <f>IF(ISERR(FIND(CONCATENATE(AI$4,","),Stac!$R14))=FALSE,1,"")</f>
        <v/>
      </c>
      <c r="AJ14" s="148" t="str">
        <f>IF(ISERR(FIND(CONCATENATE(AJ$4,","),Stac!$R14))=FALSE,1,"")</f>
        <v/>
      </c>
      <c r="AK14" s="148" t="str">
        <f>IF(ISERR(FIND(CONCATENATE(AK$4,","),Stac!$R14))=FALSE,1,"")</f>
        <v/>
      </c>
      <c r="AL14" s="148" t="str">
        <f>IF(ISERR(FIND(CONCATENATE(AL$4,","),Stac!$R14))=FALSE,1,"")</f>
        <v/>
      </c>
      <c r="AM14" s="148" t="str">
        <f>IF(ISERR(FIND(CONCATENATE(AM$4,","),Stac!$R14))=FALSE,1,"")</f>
        <v/>
      </c>
      <c r="AN14" s="148" t="str">
        <f>IF(ISERR(FIND(CONCATENATE(AN$4,","),Stac!$R14))=FALSE,1,"")</f>
        <v/>
      </c>
      <c r="AO14" s="148" t="str">
        <f>IF(ISERR(FIND(CONCATENATE(AO$4,","),Stac!$R14))=FALSE,1,"")</f>
        <v/>
      </c>
      <c r="AP14" s="148" t="str">
        <f>IF(ISERR(FIND(CONCATENATE(AP$4,","),Stac!$R14))=FALSE,1,"")</f>
        <v/>
      </c>
      <c r="AQ14" s="148" t="str">
        <f>IF(ISERR(FIND(CONCATENATE(AQ$4,","),Stac!$R14))=FALSE,1,"")</f>
        <v/>
      </c>
      <c r="AR14" s="148" t="str">
        <f>IF(ISERR(FIND(CONCATENATE(AR$4,","),Stac!$R14))=FALSE,1,"")</f>
        <v/>
      </c>
      <c r="AS14" s="148" t="str">
        <f>IF(ISERR(FIND(CONCATENATE(AS$4,","),Stac!$R14))=FALSE,1,"")</f>
        <v/>
      </c>
      <c r="AT14" s="148" t="str">
        <f>IF(ISERR(FIND(CONCATENATE(AT$4,","),Stac!$R14))=FALSE,1,"")</f>
        <v/>
      </c>
      <c r="AU14" s="148" t="str">
        <f>IF(ISERR(FIND(CONCATENATE(AU$4,","),Stac!$R14))=FALSE,1,"")</f>
        <v/>
      </c>
      <c r="AV14" s="148" t="str">
        <f>IF(ISERR(FIND(CONCATENATE(AV$4,","),Stac!$R14))=FALSE,1,"")</f>
        <v/>
      </c>
      <c r="AW14" s="148" t="str">
        <f>IF(ISERR(FIND(CONCATENATE(AW$4,","),Stac!$R14))=FALSE,1,"")</f>
        <v/>
      </c>
      <c r="AX14" s="148" t="str">
        <f>IF(ISERR(FIND(CONCATENATE(AX$4,","),Stac!$R14))=FALSE,1,"")</f>
        <v/>
      </c>
      <c r="AY14" s="148" t="str">
        <f>IF(ISERR(FIND(CONCATENATE(AY$4,","),Stac!$R14))=FALSE,1,"")</f>
        <v/>
      </c>
      <c r="AZ14" s="148" t="str">
        <f>IF(ISERR(FIND(CONCATENATE(AZ$4,","),Stac!$R14))=FALSE,1,"")</f>
        <v/>
      </c>
      <c r="BA14" s="148" t="str">
        <f>IF(ISERR(FIND(CONCATENATE(BA$4,","),Stac!$R14))=FALSE,1,"")</f>
        <v/>
      </c>
      <c r="BB14" s="148" t="str">
        <f>IF(ISERR(FIND(CONCATENATE(BB$4,","),Stac!$R14))=FALSE,1,"")</f>
        <v/>
      </c>
      <c r="BC14" s="148" t="str">
        <f>IF(ISERR(FIND(CONCATENATE(BC$4,","),Stac!$R14))=FALSE,1,"")</f>
        <v/>
      </c>
      <c r="BD14" s="148" t="str">
        <f>IF(ISERR(FIND(CONCATENATE(BD$4,","),Stac!$R14))=FALSE,1,"")</f>
        <v/>
      </c>
      <c r="BE14" s="148" t="str">
        <f>IF(ISERR(FIND(CONCATENATE(BE$4,","),Stac!$R14))=FALSE,1,"")</f>
        <v/>
      </c>
      <c r="BF14" s="148" t="str">
        <f>IF(ISERR(FIND(CONCATENATE(BF$4,","),Stac!$R14))=FALSE,1,"")</f>
        <v/>
      </c>
      <c r="BG14" s="148" t="str">
        <f>IF(ISERR(FIND(CONCATENATE(BG$4,","),Stac!$R14))=FALSE,1,"")</f>
        <v/>
      </c>
      <c r="BH14" s="148" t="str">
        <f>IF(ISERR(FIND(CONCATENATE(BH$4,","),Stac!$R14))=FALSE,1,"")</f>
        <v/>
      </c>
      <c r="BI14" s="148" t="str">
        <f>IF(ISERR(FIND(CONCATENATE(BI$4,","),Stac!$R14))=FALSE,1,"")</f>
        <v/>
      </c>
      <c r="BJ14" s="147" t="str">
        <f>(Stac!$C14)</f>
        <v>Fizyka</v>
      </c>
      <c r="BK14" s="148">
        <f>IF(ISERR(FIND(CONCATENATE(BK$4,","),Stac!$S14))=FALSE,1,"")</f>
        <v>1</v>
      </c>
      <c r="BL14" s="148" t="str">
        <f>IF(ISERR(FIND(CONCATENATE(BL$4,","),Stac!$S14))=FALSE,1,"")</f>
        <v/>
      </c>
      <c r="BM14" s="148" t="str">
        <f>IF(ISERR(FIND(CONCATENATE(BM$4,","),Stac!$S14))=FALSE,1,"")</f>
        <v/>
      </c>
      <c r="BN14" s="148" t="str">
        <f>IF(ISERR(FIND(CONCATENATE(BN$4,","),Stac!$S14))=FALSE,1,"")</f>
        <v/>
      </c>
      <c r="BO14" s="148">
        <f>IF(ISERR(FIND(CONCATENATE(BO$4,","),Stac!$S14))=FALSE,1,"")</f>
        <v>1</v>
      </c>
      <c r="BP14" s="148" t="str">
        <f>IF(ISERR(FIND(CONCATENATE(BP$4,","),Stac!$S14))=FALSE,1,"")</f>
        <v/>
      </c>
      <c r="BQ14" s="148" t="str">
        <f>IF(ISERR(FIND(CONCATENATE(BQ$4,","),Stac!$S14))=FALSE,1,"")</f>
        <v/>
      </c>
    </row>
    <row r="15" spans="1:69" ht="12.75" customHeight="1" x14ac:dyDescent="0.2">
      <c r="A15" s="147" t="str">
        <f>(Stac!$C15)</f>
        <v>Podstawy informatyki</v>
      </c>
      <c r="B15" s="148" t="str">
        <f>IF(ISERR(FIND(CONCATENATE(B$4,","),Stac!$Q15))=FALSE,1,"")</f>
        <v/>
      </c>
      <c r="C15" s="148" t="str">
        <f>IF(ISERR(FIND(CONCATENATE(C$4,","),Stac!$Q15))=FALSE,1,"")</f>
        <v/>
      </c>
      <c r="D15" s="148" t="str">
        <f>IF(ISERR(FIND(CONCATENATE(D$4,","),Stac!$Q15))=FALSE,1,"")</f>
        <v/>
      </c>
      <c r="E15" s="148" t="str">
        <f>IF(ISERR(FIND(CONCATENATE(E$4,","),Stac!$Q15))=FALSE,1,"")</f>
        <v/>
      </c>
      <c r="F15" s="148" t="str">
        <f>IF(ISERR(FIND(CONCATENATE(F$4,","),Stac!$Q15))=FALSE,1,"")</f>
        <v/>
      </c>
      <c r="G15" s="148" t="str">
        <f>IF(ISERR(FIND(CONCATENATE(G$4,","),Stac!$Q15))=FALSE,1,"")</f>
        <v/>
      </c>
      <c r="H15" s="148" t="str">
        <f>IF(ISERR(FIND(CONCATENATE(H$4,","),Stac!$Q15))=FALSE,1,"")</f>
        <v/>
      </c>
      <c r="I15" s="148">
        <f>IF(ISERR(FIND(CONCATENATE(I$4,","),Stac!$Q15))=FALSE,1,"")</f>
        <v>1</v>
      </c>
      <c r="J15" s="148">
        <f>IF(ISERR(FIND(CONCATENATE(J$4,","),Stac!$Q15))=FALSE,1,"")</f>
        <v>1</v>
      </c>
      <c r="K15" s="148" t="str">
        <f>IF(ISERR(FIND(CONCATENATE(K$4,","),Stac!$Q15))=FALSE,1,"")</f>
        <v/>
      </c>
      <c r="L15" s="148" t="str">
        <f>IF(ISERR(FIND(CONCATENATE(L$4,","),Stac!$Q15))=FALSE,1,"")</f>
        <v/>
      </c>
      <c r="M15" s="148" t="str">
        <f>IF(ISERR(FIND(CONCATENATE(M$4,","),Stac!$Q15))=FALSE,1,"")</f>
        <v/>
      </c>
      <c r="N15" s="148" t="str">
        <f>IF(ISERR(FIND(CONCATENATE(N$4,","),Stac!$Q15))=FALSE,1,"")</f>
        <v/>
      </c>
      <c r="O15" s="148" t="str">
        <f>IF(ISERR(FIND(CONCATENATE(O$4,","),Stac!$Q15))=FALSE,1,"")</f>
        <v/>
      </c>
      <c r="P15" s="148" t="str">
        <f>IF(ISERR(FIND(CONCATENATE(P$4,","),Stac!$Q15))=FALSE,1,"")</f>
        <v/>
      </c>
      <c r="Q15" s="148" t="str">
        <f>IF(ISERR(FIND(CONCATENATE(Q$4,","),Stac!$Q15))=FALSE,1,"")</f>
        <v/>
      </c>
      <c r="R15" s="148" t="str">
        <f>IF(ISERR(FIND(CONCATENATE(R$4,","),Stac!$Q15))=FALSE,1,"")</f>
        <v/>
      </c>
      <c r="S15" s="148" t="str">
        <f>IF(ISERR(FIND(CONCATENATE(S$4,","),Stac!$Q15))=FALSE,1,"")</f>
        <v/>
      </c>
      <c r="T15" s="148" t="str">
        <f>IF(ISERR(FIND(CONCATENATE(T$4,","),Stac!$Q15))=FALSE,1,"")</f>
        <v/>
      </c>
      <c r="U15" s="148" t="str">
        <f>IF(ISERR(FIND(CONCATENATE(U$4,","),Stac!$Q15))=FALSE,1,"")</f>
        <v/>
      </c>
      <c r="V15" s="148" t="str">
        <f>IF(ISERR(FIND(CONCATENATE(V$4,","),Stac!$Q15))=FALSE,1,"")</f>
        <v/>
      </c>
      <c r="W15" s="148" t="str">
        <f>IF(ISERR(FIND(CONCATENATE(W$4,","),Stac!$Q15))=FALSE,1,"")</f>
        <v/>
      </c>
      <c r="X15" s="148" t="str">
        <f>IF(ISERR(FIND(CONCATENATE(X$4,","),Stac!$Q15))=FALSE,1,"")</f>
        <v/>
      </c>
      <c r="Y15" s="148" t="str">
        <f>IF(ISERR(FIND(CONCATENATE(Y$4,","),Stac!$Q15))=FALSE,1,"")</f>
        <v/>
      </c>
      <c r="Z15" s="148" t="str">
        <f>IF(ISERR(FIND(CONCATENATE(Z$4,","),Stac!$Q15))=FALSE,1,"")</f>
        <v/>
      </c>
      <c r="AA15" s="148" t="str">
        <f>IF(ISERR(FIND(CONCATENATE(AA$4,","),Stac!$Q15))=FALSE,1,"")</f>
        <v/>
      </c>
      <c r="AB15" s="148" t="str">
        <f>IF(ISERR(FIND(CONCATENATE(AB$4,","),Stac!$Q15))=FALSE,1,"")</f>
        <v/>
      </c>
      <c r="AC15" s="148" t="str">
        <f>IF(ISERR(FIND(CONCATENATE(AC$4,","),Stac!$Q15))=FALSE,1,"")</f>
        <v/>
      </c>
      <c r="AD15" s="147" t="str">
        <f>(Stac!$C15)</f>
        <v>Podstawy informatyki</v>
      </c>
      <c r="AE15" s="148">
        <f>IF(ISERR(FIND(CONCATENATE(AE$4,","),Stac!$R15))=FALSE,1,"")</f>
        <v>1</v>
      </c>
      <c r="AF15" s="148" t="str">
        <f>IF(ISERR(FIND(CONCATENATE(AF$4,","),Stac!$R15))=FALSE,1,"")</f>
        <v/>
      </c>
      <c r="AG15" s="148" t="str">
        <f>IF(ISERR(FIND(CONCATENATE(AG$4,","),Stac!$R15))=FALSE,1,"")</f>
        <v/>
      </c>
      <c r="AH15" s="148" t="str">
        <f>IF(ISERR(FIND(CONCATENATE(AH$4,","),Stac!$R15))=FALSE,1,"")</f>
        <v/>
      </c>
      <c r="AI15" s="148" t="str">
        <f>IF(ISERR(FIND(CONCATENATE(AI$4,","),Stac!$R15))=FALSE,1,"")</f>
        <v/>
      </c>
      <c r="AJ15" s="148" t="str">
        <f>IF(ISERR(FIND(CONCATENATE(AJ$4,","),Stac!$R15))=FALSE,1,"")</f>
        <v/>
      </c>
      <c r="AK15" s="148" t="str">
        <f>IF(ISERR(FIND(CONCATENATE(AK$4,","),Stac!$R15))=FALSE,1,"")</f>
        <v/>
      </c>
      <c r="AL15" s="148" t="str">
        <f>IF(ISERR(FIND(CONCATENATE(AL$4,","),Stac!$R15))=FALSE,1,"")</f>
        <v/>
      </c>
      <c r="AM15" s="148" t="str">
        <f>IF(ISERR(FIND(CONCATENATE(AM$4,","),Stac!$R15))=FALSE,1,"")</f>
        <v/>
      </c>
      <c r="AN15" s="148" t="str">
        <f>IF(ISERR(FIND(CONCATENATE(AN$4,","),Stac!$R15))=FALSE,1,"")</f>
        <v/>
      </c>
      <c r="AO15" s="148" t="str">
        <f>IF(ISERR(FIND(CONCATENATE(AO$4,","),Stac!$R15))=FALSE,1,"")</f>
        <v/>
      </c>
      <c r="AP15" s="148" t="str">
        <f>IF(ISERR(FIND(CONCATENATE(AP$4,","),Stac!$R15))=FALSE,1,"")</f>
        <v/>
      </c>
      <c r="AQ15" s="148" t="str">
        <f>IF(ISERR(FIND(CONCATENATE(AQ$4,","),Stac!$R15))=FALSE,1,"")</f>
        <v/>
      </c>
      <c r="AR15" s="148" t="str">
        <f>IF(ISERR(FIND(CONCATENATE(AR$4,","),Stac!$R15))=FALSE,1,"")</f>
        <v/>
      </c>
      <c r="AS15" s="148" t="str">
        <f>IF(ISERR(FIND(CONCATENATE(AS$4,","),Stac!$R15))=FALSE,1,"")</f>
        <v/>
      </c>
      <c r="AT15" s="148" t="str">
        <f>IF(ISERR(FIND(CONCATENATE(AT$4,","),Stac!$R15))=FALSE,1,"")</f>
        <v/>
      </c>
      <c r="AU15" s="148" t="str">
        <f>IF(ISERR(FIND(CONCATENATE(AU$4,","),Stac!$R15))=FALSE,1,"")</f>
        <v/>
      </c>
      <c r="AV15" s="148" t="str">
        <f>IF(ISERR(FIND(CONCATENATE(AV$4,","),Stac!$R15))=FALSE,1,"")</f>
        <v/>
      </c>
      <c r="AW15" s="148" t="str">
        <f>IF(ISERR(FIND(CONCATENATE(AW$4,","),Stac!$R15))=FALSE,1,"")</f>
        <v/>
      </c>
      <c r="AX15" s="148" t="str">
        <f>IF(ISERR(FIND(CONCATENATE(AX$4,","),Stac!$R15))=FALSE,1,"")</f>
        <v/>
      </c>
      <c r="AY15" s="148" t="str">
        <f>IF(ISERR(FIND(CONCATENATE(AY$4,","),Stac!$R15))=FALSE,1,"")</f>
        <v/>
      </c>
      <c r="AZ15" s="148" t="str">
        <f>IF(ISERR(FIND(CONCATENATE(AZ$4,","),Stac!$R15))=FALSE,1,"")</f>
        <v/>
      </c>
      <c r="BA15" s="148" t="str">
        <f>IF(ISERR(FIND(CONCATENATE(BA$4,","),Stac!$R15))=FALSE,1,"")</f>
        <v/>
      </c>
      <c r="BB15" s="148" t="str">
        <f>IF(ISERR(FIND(CONCATENATE(BB$4,","),Stac!$R15))=FALSE,1,"")</f>
        <v/>
      </c>
      <c r="BC15" s="148" t="str">
        <f>IF(ISERR(FIND(CONCATENATE(BC$4,","),Stac!$R15))=FALSE,1,"")</f>
        <v/>
      </c>
      <c r="BD15" s="148" t="str">
        <f>IF(ISERR(FIND(CONCATENATE(BD$4,","),Stac!$R15))=FALSE,1,"")</f>
        <v/>
      </c>
      <c r="BE15" s="148" t="str">
        <f>IF(ISERR(FIND(CONCATENATE(BE$4,","),Stac!$R15))=FALSE,1,"")</f>
        <v/>
      </c>
      <c r="BF15" s="148" t="str">
        <f>IF(ISERR(FIND(CONCATENATE(BF$4,","),Stac!$R15))=FALSE,1,"")</f>
        <v/>
      </c>
      <c r="BG15" s="148" t="str">
        <f>IF(ISERR(FIND(CONCATENATE(BG$4,","),Stac!$R15))=FALSE,1,"")</f>
        <v/>
      </c>
      <c r="BH15" s="148" t="str">
        <f>IF(ISERR(FIND(CONCATENATE(BH$4,","),Stac!$R15))=FALSE,1,"")</f>
        <v/>
      </c>
      <c r="BI15" s="148" t="str">
        <f>IF(ISERR(FIND(CONCATENATE(BI$4,","),Stac!$R15))=FALSE,1,"")</f>
        <v/>
      </c>
      <c r="BJ15" s="147" t="str">
        <f>(Stac!$C15)</f>
        <v>Podstawy informatyki</v>
      </c>
      <c r="BK15" s="148" t="str">
        <f>IF(ISERR(FIND(CONCATENATE(BK$4,","),Stac!$S15))=FALSE,1,"")</f>
        <v/>
      </c>
      <c r="BL15" s="148">
        <f>IF(ISERR(FIND(CONCATENATE(BL$4,","),Stac!$S15))=FALSE,1,"")</f>
        <v>1</v>
      </c>
      <c r="BM15" s="148" t="str">
        <f>IF(ISERR(FIND(CONCATENATE(BM$4,","),Stac!$S15))=FALSE,1,"")</f>
        <v/>
      </c>
      <c r="BN15" s="148" t="str">
        <f>IF(ISERR(FIND(CONCATENATE(BN$4,","),Stac!$S15))=FALSE,1,"")</f>
        <v/>
      </c>
      <c r="BO15" s="148">
        <f>IF(ISERR(FIND(CONCATENATE(BO$4,","),Stac!$S15))=FALSE,1,"")</f>
        <v>1</v>
      </c>
      <c r="BP15" s="148" t="str">
        <f>IF(ISERR(FIND(CONCATENATE(BP$4,","),Stac!$S15))=FALSE,1,"")</f>
        <v/>
      </c>
      <c r="BQ15" s="148" t="str">
        <f>IF(ISERR(FIND(CONCATENATE(BQ$4,","),Stac!$S15))=FALSE,1,"")</f>
        <v/>
      </c>
    </row>
    <row r="16" spans="1:69" ht="12.75" customHeight="1" x14ac:dyDescent="0.2">
      <c r="A16" s="147" t="str">
        <f>(Stac!$C16)</f>
        <v>Podstawy przetwarzania danych</v>
      </c>
      <c r="B16" s="148" t="str">
        <f>IF(ISERR(FIND(CONCATENATE(B$4,","),Stac!$Q16))=FALSE,1,"")</f>
        <v/>
      </c>
      <c r="C16" s="148" t="str">
        <f>IF(ISERR(FIND(CONCATENATE(C$4,","),Stac!$Q16))=FALSE,1,"")</f>
        <v/>
      </c>
      <c r="D16" s="148" t="str">
        <f>IF(ISERR(FIND(CONCATENATE(D$4,","),Stac!$Q16))=FALSE,1,"")</f>
        <v/>
      </c>
      <c r="E16" s="148" t="str">
        <f>IF(ISERR(FIND(CONCATENATE(E$4,","),Stac!$Q16))=FALSE,1,"")</f>
        <v/>
      </c>
      <c r="F16" s="148" t="str">
        <f>IF(ISERR(FIND(CONCATENATE(F$4,","),Stac!$Q16))=FALSE,1,"")</f>
        <v/>
      </c>
      <c r="G16" s="148" t="str">
        <f>IF(ISERR(FIND(CONCATENATE(G$4,","),Stac!$Q16))=FALSE,1,"")</f>
        <v/>
      </c>
      <c r="H16" s="148" t="str">
        <f>IF(ISERR(FIND(CONCATENATE(H$4,","),Stac!$Q16))=FALSE,1,"")</f>
        <v/>
      </c>
      <c r="I16" s="148">
        <f>IF(ISERR(FIND(CONCATENATE(I$4,","),Stac!$Q16))=FALSE,1,"")</f>
        <v>1</v>
      </c>
      <c r="J16" s="148" t="str">
        <f>IF(ISERR(FIND(CONCATENATE(J$4,","),Stac!$Q16))=FALSE,1,"")</f>
        <v/>
      </c>
      <c r="K16" s="148" t="str">
        <f>IF(ISERR(FIND(CONCATENATE(K$4,","),Stac!$Q16))=FALSE,1,"")</f>
        <v/>
      </c>
      <c r="L16" s="148" t="str">
        <f>IF(ISERR(FIND(CONCATENATE(L$4,","),Stac!$Q16))=FALSE,1,"")</f>
        <v/>
      </c>
      <c r="M16" s="148" t="str">
        <f>IF(ISERR(FIND(CONCATENATE(M$4,","),Stac!$Q16))=FALSE,1,"")</f>
        <v/>
      </c>
      <c r="N16" s="148" t="str">
        <f>IF(ISERR(FIND(CONCATENATE(N$4,","),Stac!$Q16))=FALSE,1,"")</f>
        <v/>
      </c>
      <c r="O16" s="148" t="str">
        <f>IF(ISERR(FIND(CONCATENATE(O$4,","),Stac!$Q16))=FALSE,1,"")</f>
        <v/>
      </c>
      <c r="P16" s="148" t="str">
        <f>IF(ISERR(FIND(CONCATENATE(P$4,","),Stac!$Q16))=FALSE,1,"")</f>
        <v/>
      </c>
      <c r="Q16" s="148" t="str">
        <f>IF(ISERR(FIND(CONCATENATE(Q$4,","),Stac!$Q16))=FALSE,1,"")</f>
        <v/>
      </c>
      <c r="R16" s="148" t="str">
        <f>IF(ISERR(FIND(CONCATENATE(R$4,","),Stac!$Q16))=FALSE,1,"")</f>
        <v/>
      </c>
      <c r="S16" s="148" t="str">
        <f>IF(ISERR(FIND(CONCATENATE(S$4,","),Stac!$Q16))=FALSE,1,"")</f>
        <v/>
      </c>
      <c r="T16" s="148" t="str">
        <f>IF(ISERR(FIND(CONCATENATE(T$4,","),Stac!$Q16))=FALSE,1,"")</f>
        <v/>
      </c>
      <c r="U16" s="148" t="str">
        <f>IF(ISERR(FIND(CONCATENATE(U$4,","),Stac!$Q16))=FALSE,1,"")</f>
        <v/>
      </c>
      <c r="V16" s="148" t="str">
        <f>IF(ISERR(FIND(CONCATENATE(V$4,","),Stac!$Q16))=FALSE,1,"")</f>
        <v/>
      </c>
      <c r="W16" s="148" t="str">
        <f>IF(ISERR(FIND(CONCATENATE(W$4,","),Stac!$Q16))=FALSE,1,"")</f>
        <v/>
      </c>
      <c r="X16" s="148" t="str">
        <f>IF(ISERR(FIND(CONCATENATE(X$4,","),Stac!$Q16))=FALSE,1,"")</f>
        <v/>
      </c>
      <c r="Y16" s="148" t="str">
        <f>IF(ISERR(FIND(CONCATENATE(Y$4,","),Stac!$Q16))=FALSE,1,"")</f>
        <v/>
      </c>
      <c r="Z16" s="148" t="str">
        <f>IF(ISERR(FIND(CONCATENATE(Z$4,","),Stac!$Q16))=FALSE,1,"")</f>
        <v/>
      </c>
      <c r="AA16" s="148" t="str">
        <f>IF(ISERR(FIND(CONCATENATE(AA$4,","),Stac!$Q16))=FALSE,1,"")</f>
        <v/>
      </c>
      <c r="AB16" s="148" t="str">
        <f>IF(ISERR(FIND(CONCATENATE(AB$4,","),Stac!$Q16))=FALSE,1,"")</f>
        <v/>
      </c>
      <c r="AC16" s="148" t="str">
        <f>IF(ISERR(FIND(CONCATENATE(AC$4,","),Stac!$Q16))=FALSE,1,"")</f>
        <v/>
      </c>
      <c r="AD16" s="147" t="str">
        <f>(Stac!$C16)</f>
        <v>Podstawy przetwarzania danych</v>
      </c>
      <c r="AE16" s="148">
        <f>IF(ISERR(FIND(CONCATENATE(AE$4,","),Stac!$R16))=FALSE,1,"")</f>
        <v>1</v>
      </c>
      <c r="AF16" s="148" t="str">
        <f>IF(ISERR(FIND(CONCATENATE(AF$4,","),Stac!$R16))=FALSE,1,"")</f>
        <v/>
      </c>
      <c r="AG16" s="148" t="str">
        <f>IF(ISERR(FIND(CONCATENATE(AG$4,","),Stac!$R16))=FALSE,1,"")</f>
        <v/>
      </c>
      <c r="AH16" s="148" t="str">
        <f>IF(ISERR(FIND(CONCATENATE(AH$4,","),Stac!$R16))=FALSE,1,"")</f>
        <v/>
      </c>
      <c r="AI16" s="148" t="str">
        <f>IF(ISERR(FIND(CONCATENATE(AI$4,","),Stac!$R16))=FALSE,1,"")</f>
        <v/>
      </c>
      <c r="AJ16" s="148" t="str">
        <f>IF(ISERR(FIND(CONCATENATE(AJ$4,","),Stac!$R16))=FALSE,1,"")</f>
        <v/>
      </c>
      <c r="AK16" s="148" t="str">
        <f>IF(ISERR(FIND(CONCATENATE(AK$4,","),Stac!$R16))=FALSE,1,"")</f>
        <v/>
      </c>
      <c r="AL16" s="148" t="str">
        <f>IF(ISERR(FIND(CONCATENATE(AL$4,","),Stac!$R16))=FALSE,1,"")</f>
        <v/>
      </c>
      <c r="AM16" s="148" t="str">
        <f>IF(ISERR(FIND(CONCATENATE(AM$4,","),Stac!$R16))=FALSE,1,"")</f>
        <v/>
      </c>
      <c r="AN16" s="148" t="str">
        <f>IF(ISERR(FIND(CONCATENATE(AN$4,","),Stac!$R16))=FALSE,1,"")</f>
        <v/>
      </c>
      <c r="AO16" s="148" t="str">
        <f>IF(ISERR(FIND(CONCATENATE(AO$4,","),Stac!$R16))=FALSE,1,"")</f>
        <v/>
      </c>
      <c r="AP16" s="148" t="str">
        <f>IF(ISERR(FIND(CONCATENATE(AP$4,","),Stac!$R16))=FALSE,1,"")</f>
        <v/>
      </c>
      <c r="AQ16" s="148" t="str">
        <f>IF(ISERR(FIND(CONCATENATE(AQ$4,","),Stac!$R16))=FALSE,1,"")</f>
        <v/>
      </c>
      <c r="AR16" s="148" t="str">
        <f>IF(ISERR(FIND(CONCATENATE(AR$4,","),Stac!$R16))=FALSE,1,"")</f>
        <v/>
      </c>
      <c r="AS16" s="148" t="str">
        <f>IF(ISERR(FIND(CONCATENATE(AS$4,","),Stac!$R16))=FALSE,1,"")</f>
        <v/>
      </c>
      <c r="AT16" s="148" t="str">
        <f>IF(ISERR(FIND(CONCATENATE(AT$4,","),Stac!$R16))=FALSE,1,"")</f>
        <v/>
      </c>
      <c r="AU16" s="148" t="str">
        <f>IF(ISERR(FIND(CONCATENATE(AU$4,","),Stac!$R16))=FALSE,1,"")</f>
        <v/>
      </c>
      <c r="AV16" s="148" t="str">
        <f>IF(ISERR(FIND(CONCATENATE(AV$4,","),Stac!$R16))=FALSE,1,"")</f>
        <v/>
      </c>
      <c r="AW16" s="148" t="str">
        <f>IF(ISERR(FIND(CONCATENATE(AW$4,","),Stac!$R16))=FALSE,1,"")</f>
        <v/>
      </c>
      <c r="AX16" s="148" t="str">
        <f>IF(ISERR(FIND(CONCATENATE(AX$4,","),Stac!$R16))=FALSE,1,"")</f>
        <v/>
      </c>
      <c r="AY16" s="148" t="str">
        <f>IF(ISERR(FIND(CONCATENATE(AY$4,","),Stac!$R16))=FALSE,1,"")</f>
        <v/>
      </c>
      <c r="AZ16" s="148" t="str">
        <f>IF(ISERR(FIND(CONCATENATE(AZ$4,","),Stac!$R16))=FALSE,1,"")</f>
        <v/>
      </c>
      <c r="BA16" s="148" t="str">
        <f>IF(ISERR(FIND(CONCATENATE(BA$4,","),Stac!$R16))=FALSE,1,"")</f>
        <v/>
      </c>
      <c r="BB16" s="148" t="str">
        <f>IF(ISERR(FIND(CONCATENATE(BB$4,","),Stac!$R16))=FALSE,1,"")</f>
        <v/>
      </c>
      <c r="BC16" s="148" t="str">
        <f>IF(ISERR(FIND(CONCATENATE(BC$4,","),Stac!$R16))=FALSE,1,"")</f>
        <v/>
      </c>
      <c r="BD16" s="148">
        <f>IF(ISERR(FIND(CONCATENATE(BD$4,","),Stac!$R16))=FALSE,1,"")</f>
        <v>1</v>
      </c>
      <c r="BE16" s="148" t="str">
        <f>IF(ISERR(FIND(CONCATENATE(BE$4,","),Stac!$R16))=FALSE,1,"")</f>
        <v/>
      </c>
      <c r="BF16" s="148" t="str">
        <f>IF(ISERR(FIND(CONCATENATE(BF$4,","),Stac!$R16))=FALSE,1,"")</f>
        <v/>
      </c>
      <c r="BG16" s="148" t="str">
        <f>IF(ISERR(FIND(CONCATENATE(BG$4,","),Stac!$R16))=FALSE,1,"")</f>
        <v/>
      </c>
      <c r="BH16" s="148" t="str">
        <f>IF(ISERR(FIND(CONCATENATE(BH$4,","),Stac!$R16))=FALSE,1,"")</f>
        <v/>
      </c>
      <c r="BI16" s="148" t="str">
        <f>IF(ISERR(FIND(CONCATENATE(BI$4,","),Stac!$R16))=FALSE,1,"")</f>
        <v/>
      </c>
      <c r="BJ16" s="147" t="str">
        <f>(Stac!$C16)</f>
        <v>Podstawy przetwarzania danych</v>
      </c>
      <c r="BK16" s="148">
        <f>IF(ISERR(FIND(CONCATENATE(BK$4,","),Stac!$S16))=FALSE,1,"")</f>
        <v>1</v>
      </c>
      <c r="BL16" s="148" t="str">
        <f>IF(ISERR(FIND(CONCATENATE(BL$4,","),Stac!$S16))=FALSE,1,"")</f>
        <v/>
      </c>
      <c r="BM16" s="148" t="str">
        <f>IF(ISERR(FIND(CONCATENATE(BM$4,","),Stac!$S16))=FALSE,1,"")</f>
        <v/>
      </c>
      <c r="BN16" s="148" t="str">
        <f>IF(ISERR(FIND(CONCATENATE(BN$4,","),Stac!$S16))=FALSE,1,"")</f>
        <v/>
      </c>
      <c r="BO16" s="148" t="str">
        <f>IF(ISERR(FIND(CONCATENATE(BO$4,","),Stac!$S16))=FALSE,1,"")</f>
        <v/>
      </c>
      <c r="BP16" s="148" t="str">
        <f>IF(ISERR(FIND(CONCATENATE(BP$4,","),Stac!$S16))=FALSE,1,"")</f>
        <v/>
      </c>
      <c r="BQ16" s="148" t="str">
        <f>IF(ISERR(FIND(CONCATENATE(BQ$4,","),Stac!$S16))=FALSE,1,"")</f>
        <v/>
      </c>
    </row>
    <row r="17" spans="1:69" ht="12.75" customHeight="1" x14ac:dyDescent="0.2">
      <c r="A17" s="147" t="str">
        <f>(Stac!$C17)</f>
        <v>Technologie informacyjne</v>
      </c>
      <c r="B17" s="148" t="str">
        <f>IF(ISERR(FIND(CONCATENATE(B$4,","),Stac!$Q17))=FALSE,1,"")</f>
        <v/>
      </c>
      <c r="C17" s="148" t="str">
        <f>IF(ISERR(FIND(CONCATENATE(C$4,","),Stac!$Q17))=FALSE,1,"")</f>
        <v/>
      </c>
      <c r="D17" s="148" t="str">
        <f>IF(ISERR(FIND(CONCATENATE(D$4,","),Stac!$Q17))=FALSE,1,"")</f>
        <v/>
      </c>
      <c r="E17" s="148" t="str">
        <f>IF(ISERR(FIND(CONCATENATE(E$4,","),Stac!$Q17))=FALSE,1,"")</f>
        <v/>
      </c>
      <c r="F17" s="148" t="str">
        <f>IF(ISERR(FIND(CONCATENATE(F$4,","),Stac!$Q17))=FALSE,1,"")</f>
        <v/>
      </c>
      <c r="G17" s="148" t="str">
        <f>IF(ISERR(FIND(CONCATENATE(G$4,","),Stac!$Q17))=FALSE,1,"")</f>
        <v/>
      </c>
      <c r="H17" s="148" t="str">
        <f>IF(ISERR(FIND(CONCATENATE(H$4,","),Stac!$Q17))=FALSE,1,"")</f>
        <v/>
      </c>
      <c r="I17" s="148" t="str">
        <f>IF(ISERR(FIND(CONCATENATE(I$4,","),Stac!$Q17))=FALSE,1,"")</f>
        <v/>
      </c>
      <c r="J17" s="148" t="str">
        <f>IF(ISERR(FIND(CONCATENATE(J$4,","),Stac!$Q17))=FALSE,1,"")</f>
        <v/>
      </c>
      <c r="K17" s="148">
        <f>IF(ISERR(FIND(CONCATENATE(K$4,","),Stac!$Q17))=FALSE,1,"")</f>
        <v>1</v>
      </c>
      <c r="L17" s="148" t="str">
        <f>IF(ISERR(FIND(CONCATENATE(L$4,","),Stac!$Q17))=FALSE,1,"")</f>
        <v/>
      </c>
      <c r="M17" s="148" t="str">
        <f>IF(ISERR(FIND(CONCATENATE(M$4,","),Stac!$Q17))=FALSE,1,"")</f>
        <v/>
      </c>
      <c r="N17" s="148" t="str">
        <f>IF(ISERR(FIND(CONCATENATE(N$4,","),Stac!$Q17))=FALSE,1,"")</f>
        <v/>
      </c>
      <c r="O17" s="148" t="str">
        <f>IF(ISERR(FIND(CONCATENATE(O$4,","),Stac!$Q17))=FALSE,1,"")</f>
        <v/>
      </c>
      <c r="P17" s="148" t="str">
        <f>IF(ISERR(FIND(CONCATENATE(P$4,","),Stac!$Q17))=FALSE,1,"")</f>
        <v/>
      </c>
      <c r="Q17" s="148" t="str">
        <f>IF(ISERR(FIND(CONCATENATE(Q$4,","),Stac!$Q17))=FALSE,1,"")</f>
        <v/>
      </c>
      <c r="R17" s="148" t="str">
        <f>IF(ISERR(FIND(CONCATENATE(R$4,","),Stac!$Q17))=FALSE,1,"")</f>
        <v/>
      </c>
      <c r="S17" s="148" t="str">
        <f>IF(ISERR(FIND(CONCATENATE(S$4,","),Stac!$Q17))=FALSE,1,"")</f>
        <v/>
      </c>
      <c r="T17" s="148" t="str">
        <f>IF(ISERR(FIND(CONCATENATE(T$4,","),Stac!$Q17))=FALSE,1,"")</f>
        <v/>
      </c>
      <c r="U17" s="148" t="str">
        <f>IF(ISERR(FIND(CONCATENATE(U$4,","),Stac!$Q17))=FALSE,1,"")</f>
        <v/>
      </c>
      <c r="V17" s="148" t="str">
        <f>IF(ISERR(FIND(CONCATENATE(V$4,","),Stac!$Q17))=FALSE,1,"")</f>
        <v/>
      </c>
      <c r="W17" s="148" t="str">
        <f>IF(ISERR(FIND(CONCATENATE(W$4,","),Stac!$Q17))=FALSE,1,"")</f>
        <v/>
      </c>
      <c r="X17" s="148">
        <f>IF(ISERR(FIND(CONCATENATE(X$4,","),Stac!$Q17))=FALSE,1,"")</f>
        <v>1</v>
      </c>
      <c r="Y17" s="148" t="str">
        <f>IF(ISERR(FIND(CONCATENATE(Y$4,","),Stac!$Q17))=FALSE,1,"")</f>
        <v/>
      </c>
      <c r="Z17" s="148" t="str">
        <f>IF(ISERR(FIND(CONCATENATE(Z$4,","),Stac!$Q17))=FALSE,1,"")</f>
        <v/>
      </c>
      <c r="AA17" s="148" t="str">
        <f>IF(ISERR(FIND(CONCATENATE(AA$4,","),Stac!$Q17))=FALSE,1,"")</f>
        <v/>
      </c>
      <c r="AB17" s="148" t="str">
        <f>IF(ISERR(FIND(CONCATENATE(AB$4,","),Stac!$Q17))=FALSE,1,"")</f>
        <v/>
      </c>
      <c r="AC17" s="148" t="str">
        <f>IF(ISERR(FIND(CONCATENATE(AC$4,","),Stac!$Q17))=FALSE,1,"")</f>
        <v/>
      </c>
      <c r="AD17" s="147" t="str">
        <f>(Stac!$C17)</f>
        <v>Technologie informacyjne</v>
      </c>
      <c r="AE17" s="148" t="str">
        <f>IF(ISERR(FIND(CONCATENATE(AE$4,","),Stac!$R17))=FALSE,1,"")</f>
        <v/>
      </c>
      <c r="AF17" s="148" t="str">
        <f>IF(ISERR(FIND(CONCATENATE(AF$4,","),Stac!$R17))=FALSE,1,"")</f>
        <v/>
      </c>
      <c r="AG17" s="148">
        <f>IF(ISERR(FIND(CONCATENATE(AG$4,","),Stac!$R17))=FALSE,1,"")</f>
        <v>1</v>
      </c>
      <c r="AH17" s="148" t="str">
        <f>IF(ISERR(FIND(CONCATENATE(AH$4,","),Stac!$R17))=FALSE,1,"")</f>
        <v/>
      </c>
      <c r="AI17" s="148" t="str">
        <f>IF(ISERR(FIND(CONCATENATE(AI$4,","),Stac!$R17))=FALSE,1,"")</f>
        <v/>
      </c>
      <c r="AJ17" s="148" t="str">
        <f>IF(ISERR(FIND(CONCATENATE(AJ$4,","),Stac!$R17))=FALSE,1,"")</f>
        <v/>
      </c>
      <c r="AK17" s="148" t="str">
        <f>IF(ISERR(FIND(CONCATENATE(AK$4,","),Stac!$R17))=FALSE,1,"")</f>
        <v/>
      </c>
      <c r="AL17" s="148">
        <f>IF(ISERR(FIND(CONCATENATE(AL$4,","),Stac!$R17))=FALSE,1,"")</f>
        <v>1</v>
      </c>
      <c r="AM17" s="148" t="str">
        <f>IF(ISERR(FIND(CONCATENATE(AM$4,","),Stac!$R17))=FALSE,1,"")</f>
        <v/>
      </c>
      <c r="AN17" s="148" t="str">
        <f>IF(ISERR(FIND(CONCATENATE(AN$4,","),Stac!$R17))=FALSE,1,"")</f>
        <v/>
      </c>
      <c r="AO17" s="148" t="str">
        <f>IF(ISERR(FIND(CONCATENATE(AO$4,","),Stac!$R17))=FALSE,1,"")</f>
        <v/>
      </c>
      <c r="AP17" s="148" t="str">
        <f>IF(ISERR(FIND(CONCATENATE(AP$4,","),Stac!$R17))=FALSE,1,"")</f>
        <v/>
      </c>
      <c r="AQ17" s="148" t="str">
        <f>IF(ISERR(FIND(CONCATENATE(AQ$4,","),Stac!$R17))=FALSE,1,"")</f>
        <v/>
      </c>
      <c r="AR17" s="148" t="str">
        <f>IF(ISERR(FIND(CONCATENATE(AR$4,","),Stac!$R17))=FALSE,1,"")</f>
        <v/>
      </c>
      <c r="AS17" s="148" t="str">
        <f>IF(ISERR(FIND(CONCATENATE(AS$4,","),Stac!$R17))=FALSE,1,"")</f>
        <v/>
      </c>
      <c r="AT17" s="148" t="str">
        <f>IF(ISERR(FIND(CONCATENATE(AT$4,","),Stac!$R17))=FALSE,1,"")</f>
        <v/>
      </c>
      <c r="AU17" s="148" t="str">
        <f>IF(ISERR(FIND(CONCATENATE(AU$4,","),Stac!$R17))=FALSE,1,"")</f>
        <v/>
      </c>
      <c r="AV17" s="148" t="str">
        <f>IF(ISERR(FIND(CONCATENATE(AV$4,","),Stac!$R17))=FALSE,1,"")</f>
        <v/>
      </c>
      <c r="AW17" s="148" t="str">
        <f>IF(ISERR(FIND(CONCATENATE(AW$4,","),Stac!$R17))=FALSE,1,"")</f>
        <v/>
      </c>
      <c r="AX17" s="148" t="str">
        <f>IF(ISERR(FIND(CONCATENATE(AX$4,","),Stac!$R17))=FALSE,1,"")</f>
        <v/>
      </c>
      <c r="AY17" s="148" t="str">
        <f>IF(ISERR(FIND(CONCATENATE(AY$4,","),Stac!$R17))=FALSE,1,"")</f>
        <v/>
      </c>
      <c r="AZ17" s="148" t="str">
        <f>IF(ISERR(FIND(CONCATENATE(AZ$4,","),Stac!$R17))=FALSE,1,"")</f>
        <v/>
      </c>
      <c r="BA17" s="148" t="str">
        <f>IF(ISERR(FIND(CONCATENATE(BA$4,","),Stac!$R17))=FALSE,1,"")</f>
        <v/>
      </c>
      <c r="BB17" s="148" t="str">
        <f>IF(ISERR(FIND(CONCATENATE(BB$4,","),Stac!$R17))=FALSE,1,"")</f>
        <v/>
      </c>
      <c r="BC17" s="148" t="str">
        <f>IF(ISERR(FIND(CONCATENATE(BC$4,","),Stac!$R17))=FALSE,1,"")</f>
        <v/>
      </c>
      <c r="BD17" s="148" t="str">
        <f>IF(ISERR(FIND(CONCATENATE(BD$4,","),Stac!$R17))=FALSE,1,"")</f>
        <v/>
      </c>
      <c r="BE17" s="148" t="str">
        <f>IF(ISERR(FIND(CONCATENATE(BE$4,","),Stac!$R17))=FALSE,1,"")</f>
        <v/>
      </c>
      <c r="BF17" s="148" t="str">
        <f>IF(ISERR(FIND(CONCATENATE(BF$4,","),Stac!$R17))=FALSE,1,"")</f>
        <v/>
      </c>
      <c r="BG17" s="148" t="str">
        <f>IF(ISERR(FIND(CONCATENATE(BG$4,","),Stac!$R17))=FALSE,1,"")</f>
        <v/>
      </c>
      <c r="BH17" s="148" t="str">
        <f>IF(ISERR(FIND(CONCATENATE(BH$4,","),Stac!$R17))=FALSE,1,"")</f>
        <v/>
      </c>
      <c r="BI17" s="148" t="str">
        <f>IF(ISERR(FIND(CONCATENATE(BI$4,","),Stac!$R17))=FALSE,1,"")</f>
        <v/>
      </c>
      <c r="BJ17" s="147" t="str">
        <f>(Stac!$C17)</f>
        <v>Technologie informacyjne</v>
      </c>
      <c r="BK17" s="148">
        <f>IF(ISERR(FIND(CONCATENATE(BK$4,","),Stac!$S17))=FALSE,1,"")</f>
        <v>1</v>
      </c>
      <c r="BL17" s="148" t="str">
        <f>IF(ISERR(FIND(CONCATENATE(BL$4,","),Stac!$S17))=FALSE,1,"")</f>
        <v/>
      </c>
      <c r="BM17" s="148" t="str">
        <f>IF(ISERR(FIND(CONCATENATE(BM$4,","),Stac!$S17))=FALSE,1,"")</f>
        <v/>
      </c>
      <c r="BN17" s="148" t="str">
        <f>IF(ISERR(FIND(CONCATENATE(BN$4,","),Stac!$S17))=FALSE,1,"")</f>
        <v/>
      </c>
      <c r="BO17" s="148" t="str">
        <f>IF(ISERR(FIND(CONCATENATE(BO$4,","),Stac!$S17))=FALSE,1,"")</f>
        <v/>
      </c>
      <c r="BP17" s="148" t="str">
        <f>IF(ISERR(FIND(CONCATENATE(BP$4,","),Stac!$S17))=FALSE,1,"")</f>
        <v/>
      </c>
      <c r="BQ17" s="148">
        <f>IF(ISERR(FIND(CONCATENATE(BQ$4,","),Stac!$S17))=FALSE,1,"")</f>
        <v>1</v>
      </c>
    </row>
    <row r="18" spans="1:69" ht="12.75" customHeight="1" x14ac:dyDescent="0.2">
      <c r="A18" s="147" t="str">
        <f>(Stac!$C18)</f>
        <v>Podstawowe szkolenie z zakresu BHP</v>
      </c>
      <c r="B18" s="148" t="str">
        <f>IF(ISERR(FIND(CONCATENATE(B$4,","),Stac!$Q18))=FALSE,1,"")</f>
        <v/>
      </c>
      <c r="C18" s="148" t="str">
        <f>IF(ISERR(FIND(CONCATENATE(C$4,","),Stac!$Q18))=FALSE,1,"")</f>
        <v/>
      </c>
      <c r="D18" s="148" t="str">
        <f>IF(ISERR(FIND(CONCATENATE(D$4,","),Stac!$Q18))=FALSE,1,"")</f>
        <v/>
      </c>
      <c r="E18" s="148" t="str">
        <f>IF(ISERR(FIND(CONCATENATE(E$4,","),Stac!$Q18))=FALSE,1,"")</f>
        <v/>
      </c>
      <c r="F18" s="148" t="str">
        <f>IF(ISERR(FIND(CONCATENATE(F$4,","),Stac!$Q18))=FALSE,1,"")</f>
        <v/>
      </c>
      <c r="G18" s="148" t="str">
        <f>IF(ISERR(FIND(CONCATENATE(G$4,","),Stac!$Q18))=FALSE,1,"")</f>
        <v/>
      </c>
      <c r="H18" s="148" t="str">
        <f>IF(ISERR(FIND(CONCATENATE(H$4,","),Stac!$Q18))=FALSE,1,"")</f>
        <v/>
      </c>
      <c r="I18" s="148" t="str">
        <f>IF(ISERR(FIND(CONCATENATE(I$4,","),Stac!$Q18))=FALSE,1,"")</f>
        <v/>
      </c>
      <c r="J18" s="148" t="str">
        <f>IF(ISERR(FIND(CONCATENATE(J$4,","),Stac!$Q18))=FALSE,1,"")</f>
        <v/>
      </c>
      <c r="K18" s="148" t="str">
        <f>IF(ISERR(FIND(CONCATENATE(K$4,","),Stac!$Q18))=FALSE,1,"")</f>
        <v/>
      </c>
      <c r="L18" s="148" t="str">
        <f>IF(ISERR(FIND(CONCATENATE(L$4,","),Stac!$Q18))=FALSE,1,"")</f>
        <v/>
      </c>
      <c r="M18" s="148" t="str">
        <f>IF(ISERR(FIND(CONCATENATE(M$4,","),Stac!$Q18))=FALSE,1,"")</f>
        <v/>
      </c>
      <c r="N18" s="148" t="str">
        <f>IF(ISERR(FIND(CONCATENATE(N$4,","),Stac!$Q18))=FALSE,1,"")</f>
        <v/>
      </c>
      <c r="O18" s="148" t="str">
        <f>IF(ISERR(FIND(CONCATENATE(O$4,","),Stac!$Q18))=FALSE,1,"")</f>
        <v/>
      </c>
      <c r="P18" s="148" t="str">
        <f>IF(ISERR(FIND(CONCATENATE(P$4,","),Stac!$Q18))=FALSE,1,"")</f>
        <v/>
      </c>
      <c r="Q18" s="148" t="str">
        <f>IF(ISERR(FIND(CONCATENATE(Q$4,","),Stac!$Q18))=FALSE,1,"")</f>
        <v/>
      </c>
      <c r="R18" s="148" t="str">
        <f>IF(ISERR(FIND(CONCATENATE(R$4,","),Stac!$Q18))=FALSE,1,"")</f>
        <v/>
      </c>
      <c r="S18" s="148" t="str">
        <f>IF(ISERR(FIND(CONCATENATE(S$4,","),Stac!$Q18))=FALSE,1,"")</f>
        <v/>
      </c>
      <c r="T18" s="148" t="str">
        <f>IF(ISERR(FIND(CONCATENATE(T$4,","),Stac!$Q18))=FALSE,1,"")</f>
        <v/>
      </c>
      <c r="U18" s="148" t="str">
        <f>IF(ISERR(FIND(CONCATENATE(U$4,","),Stac!$Q18))=FALSE,1,"")</f>
        <v/>
      </c>
      <c r="V18" s="148" t="str">
        <f>IF(ISERR(FIND(CONCATENATE(V$4,","),Stac!$Q18))=FALSE,1,"")</f>
        <v/>
      </c>
      <c r="W18" s="148" t="str">
        <f>IF(ISERR(FIND(CONCATENATE(W$4,","),Stac!$Q18))=FALSE,1,"")</f>
        <v/>
      </c>
      <c r="X18" s="148" t="str">
        <f>IF(ISERR(FIND(CONCATENATE(X$4,","),Stac!$Q18))=FALSE,1,"")</f>
        <v/>
      </c>
      <c r="Y18" s="148">
        <f>IF(ISERR(FIND(CONCATENATE(Y$4,","),Stac!$Q18))=FALSE,1,"")</f>
        <v>1</v>
      </c>
      <c r="Z18" s="148" t="str">
        <f>IF(ISERR(FIND(CONCATENATE(Z$4,","),Stac!$Q18))=FALSE,1,"")</f>
        <v/>
      </c>
      <c r="AA18" s="148" t="str">
        <f>IF(ISERR(FIND(CONCATENATE(AA$4,","),Stac!$Q18))=FALSE,1,"")</f>
        <v/>
      </c>
      <c r="AB18" s="148" t="str">
        <f>IF(ISERR(FIND(CONCATENATE(AB$4,","),Stac!$Q18))=FALSE,1,"")</f>
        <v/>
      </c>
      <c r="AC18" s="148" t="str">
        <f>IF(ISERR(FIND(CONCATENATE(AC$4,","),Stac!$Q18))=FALSE,1,"")</f>
        <v/>
      </c>
      <c r="AD18" s="147" t="str">
        <f>(Stac!$C18)</f>
        <v>Podstawowe szkolenie z zakresu BHP</v>
      </c>
      <c r="AE18" s="148">
        <f>IF(ISERR(FIND(CONCATENATE(AE$4,","),Stac!$R18))=FALSE,1,"")</f>
        <v>1</v>
      </c>
      <c r="AF18" s="148" t="str">
        <f>IF(ISERR(FIND(CONCATENATE(AF$4,","),Stac!$R18))=FALSE,1,"")</f>
        <v/>
      </c>
      <c r="AG18" s="148" t="str">
        <f>IF(ISERR(FIND(CONCATENATE(AG$4,","),Stac!$R18))=FALSE,1,"")</f>
        <v/>
      </c>
      <c r="AH18" s="148" t="str">
        <f>IF(ISERR(FIND(CONCATENATE(AH$4,","),Stac!$R18))=FALSE,1,"")</f>
        <v/>
      </c>
      <c r="AI18" s="148" t="str">
        <f>IF(ISERR(FIND(CONCATENATE(AI$4,","),Stac!$R18))=FALSE,1,"")</f>
        <v/>
      </c>
      <c r="AJ18" s="148" t="str">
        <f>IF(ISERR(FIND(CONCATENATE(AJ$4,","),Stac!$R18))=FALSE,1,"")</f>
        <v/>
      </c>
      <c r="AK18" s="148" t="str">
        <f>IF(ISERR(FIND(CONCATENATE(AK$4,","),Stac!$R18))=FALSE,1,"")</f>
        <v/>
      </c>
      <c r="AL18" s="148" t="str">
        <f>IF(ISERR(FIND(CONCATENATE(AL$4,","),Stac!$R18))=FALSE,1,"")</f>
        <v/>
      </c>
      <c r="AM18" s="148" t="str">
        <f>IF(ISERR(FIND(CONCATENATE(AM$4,","),Stac!$R18))=FALSE,1,"")</f>
        <v/>
      </c>
      <c r="AN18" s="148" t="str">
        <f>IF(ISERR(FIND(CONCATENATE(AN$4,","),Stac!$R18))=FALSE,1,"")</f>
        <v/>
      </c>
      <c r="AO18" s="148" t="str">
        <f>IF(ISERR(FIND(CONCATENATE(AO$4,","),Stac!$R18))=FALSE,1,"")</f>
        <v/>
      </c>
      <c r="AP18" s="148" t="str">
        <f>IF(ISERR(FIND(CONCATENATE(AP$4,","),Stac!$R18))=FALSE,1,"")</f>
        <v/>
      </c>
      <c r="AQ18" s="148" t="str">
        <f>IF(ISERR(FIND(CONCATENATE(AQ$4,","),Stac!$R18))=FALSE,1,"")</f>
        <v/>
      </c>
      <c r="AR18" s="148" t="str">
        <f>IF(ISERR(FIND(CONCATENATE(AR$4,","),Stac!$R18))=FALSE,1,"")</f>
        <v/>
      </c>
      <c r="AS18" s="148" t="str">
        <f>IF(ISERR(FIND(CONCATENATE(AS$4,","),Stac!$R18))=FALSE,1,"")</f>
        <v/>
      </c>
      <c r="AT18" s="148">
        <f>IF(ISERR(FIND(CONCATENATE(AT$4,","),Stac!$R18))=FALSE,1,"")</f>
        <v>1</v>
      </c>
      <c r="AU18" s="148" t="str">
        <f>IF(ISERR(FIND(CONCATENATE(AU$4,","),Stac!$R18))=FALSE,1,"")</f>
        <v/>
      </c>
      <c r="AV18" s="148" t="str">
        <f>IF(ISERR(FIND(CONCATENATE(AV$4,","),Stac!$R18))=FALSE,1,"")</f>
        <v/>
      </c>
      <c r="AW18" s="148">
        <f>IF(ISERR(FIND(CONCATENATE(AW$4,","),Stac!$R18))=FALSE,1,"")</f>
        <v>1</v>
      </c>
      <c r="AX18" s="148" t="str">
        <f>IF(ISERR(FIND(CONCATENATE(AX$4,","),Stac!$R18))=FALSE,1,"")</f>
        <v/>
      </c>
      <c r="AY18" s="148" t="str">
        <f>IF(ISERR(FIND(CONCATENATE(AY$4,","),Stac!$R18))=FALSE,1,"")</f>
        <v/>
      </c>
      <c r="AZ18" s="148" t="str">
        <f>IF(ISERR(FIND(CONCATENATE(AZ$4,","),Stac!$R18))=FALSE,1,"")</f>
        <v/>
      </c>
      <c r="BA18" s="148" t="str">
        <f>IF(ISERR(FIND(CONCATENATE(BA$4,","),Stac!$R18))=FALSE,1,"")</f>
        <v/>
      </c>
      <c r="BB18" s="148" t="str">
        <f>IF(ISERR(FIND(CONCATENATE(BB$4,","),Stac!$R18))=FALSE,1,"")</f>
        <v/>
      </c>
      <c r="BC18" s="148" t="str">
        <f>IF(ISERR(FIND(CONCATENATE(BC$4,","),Stac!$R18))=FALSE,1,"")</f>
        <v/>
      </c>
      <c r="BD18" s="148" t="str">
        <f>IF(ISERR(FIND(CONCATENATE(BD$4,","),Stac!$R18))=FALSE,1,"")</f>
        <v/>
      </c>
      <c r="BE18" s="148" t="str">
        <f>IF(ISERR(FIND(CONCATENATE(BE$4,","),Stac!$R18))=FALSE,1,"")</f>
        <v/>
      </c>
      <c r="BF18" s="148" t="str">
        <f>IF(ISERR(FIND(CONCATENATE(BF$4,","),Stac!$R18))=FALSE,1,"")</f>
        <v/>
      </c>
      <c r="BG18" s="148" t="str">
        <f>IF(ISERR(FIND(CONCATENATE(BG$4,","),Stac!$R18))=FALSE,1,"")</f>
        <v/>
      </c>
      <c r="BH18" s="148" t="str">
        <f>IF(ISERR(FIND(CONCATENATE(BH$4,","),Stac!$R18))=FALSE,1,"")</f>
        <v/>
      </c>
      <c r="BI18" s="148">
        <f>IF(ISERR(FIND(CONCATENATE(BI$4,","),Stac!$R18))=FALSE,1,"")</f>
        <v>1</v>
      </c>
      <c r="BJ18" s="147" t="str">
        <f>(Stac!$C18)</f>
        <v>Podstawowe szkolenie z zakresu BHP</v>
      </c>
      <c r="BK18" s="148">
        <f>IF(ISERR(FIND(CONCATENATE(BK$4,","),Stac!$S18))=FALSE,1,"")</f>
        <v>1</v>
      </c>
      <c r="BL18" s="148">
        <f>IF(ISERR(FIND(CONCATENATE(BL$4,","),Stac!$S18))=FALSE,1,"")</f>
        <v>1</v>
      </c>
      <c r="BM18" s="148">
        <f>IF(ISERR(FIND(CONCATENATE(BM$4,","),Stac!$S18))=FALSE,1,"")</f>
        <v>1</v>
      </c>
      <c r="BN18" s="148" t="str">
        <f>IF(ISERR(FIND(CONCATENATE(BN$4,","),Stac!$S18))=FALSE,1,"")</f>
        <v/>
      </c>
      <c r="BO18" s="148" t="str">
        <f>IF(ISERR(FIND(CONCATENATE(BO$4,","),Stac!$S18))=FALSE,1,"")</f>
        <v/>
      </c>
      <c r="BP18" s="148" t="str">
        <f>IF(ISERR(FIND(CONCATENATE(BP$4,","),Stac!$S18))=FALSE,1,"")</f>
        <v/>
      </c>
      <c r="BQ18" s="148" t="str">
        <f>IF(ISERR(FIND(CONCATENATE(BQ$4,","),Stac!$S18))=FALSE,1,"")</f>
        <v/>
      </c>
    </row>
    <row r="19" spans="1:69" ht="12.75" customHeight="1" x14ac:dyDescent="0.2">
      <c r="A19" s="147" t="str">
        <f>(Stac!$C19)</f>
        <v>Bezpieczeństwo systemów i ochrona własności intelektualnej</v>
      </c>
      <c r="B19" s="148" t="str">
        <f>IF(ISERR(FIND(CONCATENATE(B$4,","),Stac!$Q19))=FALSE,1,"")</f>
        <v/>
      </c>
      <c r="C19" s="148" t="str">
        <f>IF(ISERR(FIND(CONCATENATE(C$4,","),Stac!$Q19))=FALSE,1,"")</f>
        <v/>
      </c>
      <c r="D19" s="148" t="str">
        <f>IF(ISERR(FIND(CONCATENATE(D$4,","),Stac!$Q19))=FALSE,1,"")</f>
        <v/>
      </c>
      <c r="E19" s="148" t="str">
        <f>IF(ISERR(FIND(CONCATENATE(E$4,","),Stac!$Q19))=FALSE,1,"")</f>
        <v/>
      </c>
      <c r="F19" s="148" t="str">
        <f>IF(ISERR(FIND(CONCATENATE(F$4,","),Stac!$Q19))=FALSE,1,"")</f>
        <v/>
      </c>
      <c r="G19" s="148" t="str">
        <f>IF(ISERR(FIND(CONCATENATE(G$4,","),Stac!$Q19))=FALSE,1,"")</f>
        <v/>
      </c>
      <c r="H19" s="148" t="str">
        <f>IF(ISERR(FIND(CONCATENATE(H$4,","),Stac!$Q19))=FALSE,1,"")</f>
        <v/>
      </c>
      <c r="I19" s="148" t="str">
        <f>IF(ISERR(FIND(CONCATENATE(I$4,","),Stac!$Q19))=FALSE,1,"")</f>
        <v/>
      </c>
      <c r="J19" s="148" t="str">
        <f>IF(ISERR(FIND(CONCATENATE(J$4,","),Stac!$Q19))=FALSE,1,"")</f>
        <v/>
      </c>
      <c r="K19" s="148" t="str">
        <f>IF(ISERR(FIND(CONCATENATE(K$4,","),Stac!$Q19))=FALSE,1,"")</f>
        <v/>
      </c>
      <c r="L19" s="148" t="str">
        <f>IF(ISERR(FIND(CONCATENATE(L$4,","),Stac!$Q19))=FALSE,1,"")</f>
        <v/>
      </c>
      <c r="M19" s="148" t="str">
        <f>IF(ISERR(FIND(CONCATENATE(M$4,","),Stac!$Q19))=FALSE,1,"")</f>
        <v/>
      </c>
      <c r="N19" s="148" t="str">
        <f>IF(ISERR(FIND(CONCATENATE(N$4,","),Stac!$Q19))=FALSE,1,"")</f>
        <v/>
      </c>
      <c r="O19" s="148" t="str">
        <f>IF(ISERR(FIND(CONCATENATE(O$4,","),Stac!$Q19))=FALSE,1,"")</f>
        <v/>
      </c>
      <c r="P19" s="148" t="str">
        <f>IF(ISERR(FIND(CONCATENATE(P$4,","),Stac!$Q19))=FALSE,1,"")</f>
        <v/>
      </c>
      <c r="Q19" s="148" t="str">
        <f>IF(ISERR(FIND(CONCATENATE(Q$4,","),Stac!$Q19))=FALSE,1,"")</f>
        <v/>
      </c>
      <c r="R19" s="148" t="str">
        <f>IF(ISERR(FIND(CONCATENATE(R$4,","),Stac!$Q19))=FALSE,1,"")</f>
        <v/>
      </c>
      <c r="S19" s="148" t="str">
        <f>IF(ISERR(FIND(CONCATENATE(S$4,","),Stac!$Q19))=FALSE,1,"")</f>
        <v/>
      </c>
      <c r="T19" s="148" t="str">
        <f>IF(ISERR(FIND(CONCATENATE(T$4,","),Stac!$Q19))=FALSE,1,"")</f>
        <v/>
      </c>
      <c r="U19" s="148" t="str">
        <f>IF(ISERR(FIND(CONCATENATE(U$4,","),Stac!$Q19))=FALSE,1,"")</f>
        <v/>
      </c>
      <c r="V19" s="148" t="str">
        <f>IF(ISERR(FIND(CONCATENATE(V$4,","),Stac!$Q19))=FALSE,1,"")</f>
        <v/>
      </c>
      <c r="W19" s="148" t="str">
        <f>IF(ISERR(FIND(CONCATENATE(W$4,","),Stac!$Q19))=FALSE,1,"")</f>
        <v/>
      </c>
      <c r="X19" s="148" t="str">
        <f>IF(ISERR(FIND(CONCATENATE(X$4,","),Stac!$Q19))=FALSE,1,"")</f>
        <v/>
      </c>
      <c r="Y19" s="148">
        <f>IF(ISERR(FIND(CONCATENATE(Y$4,","),Stac!$Q19))=FALSE,1,"")</f>
        <v>1</v>
      </c>
      <c r="Z19" s="148" t="str">
        <f>IF(ISERR(FIND(CONCATENATE(Z$4,","),Stac!$Q19))=FALSE,1,"")</f>
        <v/>
      </c>
      <c r="AA19" s="148">
        <f>IF(ISERR(FIND(CONCATENATE(AA$4,","),Stac!$Q19))=FALSE,1,"")</f>
        <v>1</v>
      </c>
      <c r="AB19" s="148" t="str">
        <f>IF(ISERR(FIND(CONCATENATE(AB$4,","),Stac!$Q19))=FALSE,1,"")</f>
        <v/>
      </c>
      <c r="AC19" s="148" t="str">
        <f>IF(ISERR(FIND(CONCATENATE(AC$4,","),Stac!$Q19))=FALSE,1,"")</f>
        <v/>
      </c>
      <c r="AD19" s="147" t="str">
        <f>(Stac!$C19)</f>
        <v>Bezpieczeństwo systemów i ochrona własności intelektualnej</v>
      </c>
      <c r="AE19" s="148">
        <f>IF(ISERR(FIND(CONCATENATE(AE$4,","),Stac!$R19))=FALSE,1,"")</f>
        <v>1</v>
      </c>
      <c r="AF19" s="148" t="str">
        <f>IF(ISERR(FIND(CONCATENATE(AF$4,","),Stac!$R19))=FALSE,1,"")</f>
        <v/>
      </c>
      <c r="AG19" s="148" t="str">
        <f>IF(ISERR(FIND(CONCATENATE(AG$4,","),Stac!$R19))=FALSE,1,"")</f>
        <v/>
      </c>
      <c r="AH19" s="148" t="str">
        <f>IF(ISERR(FIND(CONCATENATE(AH$4,","),Stac!$R19))=FALSE,1,"")</f>
        <v/>
      </c>
      <c r="AI19" s="148" t="str">
        <f>IF(ISERR(FIND(CONCATENATE(AI$4,","),Stac!$R19))=FALSE,1,"")</f>
        <v/>
      </c>
      <c r="AJ19" s="148" t="str">
        <f>IF(ISERR(FIND(CONCATENATE(AJ$4,","),Stac!$R19))=FALSE,1,"")</f>
        <v/>
      </c>
      <c r="AK19" s="148" t="str">
        <f>IF(ISERR(FIND(CONCATENATE(AK$4,","),Stac!$R19))=FALSE,1,"")</f>
        <v/>
      </c>
      <c r="AL19" s="148" t="str">
        <f>IF(ISERR(FIND(CONCATENATE(AL$4,","),Stac!$R19))=FALSE,1,"")</f>
        <v/>
      </c>
      <c r="AM19" s="148" t="str">
        <f>IF(ISERR(FIND(CONCATENATE(AM$4,","),Stac!$R19))=FALSE,1,"")</f>
        <v/>
      </c>
      <c r="AN19" s="148" t="str">
        <f>IF(ISERR(FIND(CONCATENATE(AN$4,","),Stac!$R19))=FALSE,1,"")</f>
        <v/>
      </c>
      <c r="AO19" s="148" t="str">
        <f>IF(ISERR(FIND(CONCATENATE(AO$4,","),Stac!$R19))=FALSE,1,"")</f>
        <v/>
      </c>
      <c r="AP19" s="148" t="str">
        <f>IF(ISERR(FIND(CONCATENATE(AP$4,","),Stac!$R19))=FALSE,1,"")</f>
        <v/>
      </c>
      <c r="AQ19" s="148" t="str">
        <f>IF(ISERR(FIND(CONCATENATE(AQ$4,","),Stac!$R19))=FALSE,1,"")</f>
        <v/>
      </c>
      <c r="AR19" s="148" t="str">
        <f>IF(ISERR(FIND(CONCATENATE(AR$4,","),Stac!$R19))=FALSE,1,"")</f>
        <v/>
      </c>
      <c r="AS19" s="148" t="str">
        <f>IF(ISERR(FIND(CONCATENATE(AS$4,","),Stac!$R19))=FALSE,1,"")</f>
        <v/>
      </c>
      <c r="AT19" s="148">
        <f>IF(ISERR(FIND(CONCATENATE(AT$4,","),Stac!$R19))=FALSE,1,"")</f>
        <v>1</v>
      </c>
      <c r="AU19" s="148" t="str">
        <f>IF(ISERR(FIND(CONCATENATE(AU$4,","),Stac!$R19))=FALSE,1,"")</f>
        <v/>
      </c>
      <c r="AV19" s="148" t="str">
        <f>IF(ISERR(FIND(CONCATENATE(AV$4,","),Stac!$R19))=FALSE,1,"")</f>
        <v/>
      </c>
      <c r="AW19" s="148">
        <f>IF(ISERR(FIND(CONCATENATE(AW$4,","),Stac!$R19))=FALSE,1,"")</f>
        <v>1</v>
      </c>
      <c r="AX19" s="148" t="str">
        <f>IF(ISERR(FIND(CONCATENATE(AX$4,","),Stac!$R19))=FALSE,1,"")</f>
        <v/>
      </c>
      <c r="AY19" s="148" t="str">
        <f>IF(ISERR(FIND(CONCATENATE(AY$4,","),Stac!$R19))=FALSE,1,"")</f>
        <v/>
      </c>
      <c r="AZ19" s="148" t="str">
        <f>IF(ISERR(FIND(CONCATENATE(AZ$4,","),Stac!$R19))=FALSE,1,"")</f>
        <v/>
      </c>
      <c r="BA19" s="148" t="str">
        <f>IF(ISERR(FIND(CONCATENATE(BA$4,","),Stac!$R19))=FALSE,1,"")</f>
        <v/>
      </c>
      <c r="BB19" s="148" t="str">
        <f>IF(ISERR(FIND(CONCATENATE(BB$4,","),Stac!$R19))=FALSE,1,"")</f>
        <v/>
      </c>
      <c r="BC19" s="148" t="str">
        <f>IF(ISERR(FIND(CONCATENATE(BC$4,","),Stac!$R19))=FALSE,1,"")</f>
        <v/>
      </c>
      <c r="BD19" s="148" t="str">
        <f>IF(ISERR(FIND(CONCATENATE(BD$4,","),Stac!$R19))=FALSE,1,"")</f>
        <v/>
      </c>
      <c r="BE19" s="148" t="str">
        <f>IF(ISERR(FIND(CONCATENATE(BE$4,","),Stac!$R19))=FALSE,1,"")</f>
        <v/>
      </c>
      <c r="BF19" s="148" t="str">
        <f>IF(ISERR(FIND(CONCATENATE(BF$4,","),Stac!$R19))=FALSE,1,"")</f>
        <v/>
      </c>
      <c r="BG19" s="148" t="str">
        <f>IF(ISERR(FIND(CONCATENATE(BG$4,","),Stac!$R19))=FALSE,1,"")</f>
        <v/>
      </c>
      <c r="BH19" s="148" t="str">
        <f>IF(ISERR(FIND(CONCATENATE(BH$4,","),Stac!$R19))=FALSE,1,"")</f>
        <v/>
      </c>
      <c r="BI19" s="148">
        <f>IF(ISERR(FIND(CONCATENATE(BI$4,","),Stac!$R19))=FALSE,1,"")</f>
        <v>1</v>
      </c>
      <c r="BJ19" s="147" t="str">
        <f>(Stac!$C19)</f>
        <v>Bezpieczeństwo systemów i ochrona własności intelektualnej</v>
      </c>
      <c r="BK19" s="148">
        <f>IF(ISERR(FIND(CONCATENATE(BK$4,","),Stac!$S19))=FALSE,1,"")</f>
        <v>1</v>
      </c>
      <c r="BL19" s="148">
        <f>IF(ISERR(FIND(CONCATENATE(BL$4,","),Stac!$S19))=FALSE,1,"")</f>
        <v>1</v>
      </c>
      <c r="BM19" s="148">
        <f>IF(ISERR(FIND(CONCATENATE(BM$4,","),Stac!$S19))=FALSE,1,"")</f>
        <v>1</v>
      </c>
      <c r="BN19" s="148" t="str">
        <f>IF(ISERR(FIND(CONCATENATE(BN$4,","),Stac!$S19))=FALSE,1,"")</f>
        <v/>
      </c>
      <c r="BO19" s="148" t="str">
        <f>IF(ISERR(FIND(CONCATENATE(BO$4,","),Stac!$S19))=FALSE,1,"")</f>
        <v/>
      </c>
      <c r="BP19" s="148" t="str">
        <f>IF(ISERR(FIND(CONCATENATE(BP$4,","),Stac!$S19))=FALSE,1,"")</f>
        <v/>
      </c>
      <c r="BQ19" s="148" t="str">
        <f>IF(ISERR(FIND(CONCATENATE(BQ$4,","),Stac!$S19))=FALSE,1,"")</f>
        <v/>
      </c>
    </row>
    <row r="20" spans="1:69" ht="12.75" customHeight="1" x14ac:dyDescent="0.2">
      <c r="A20" s="147" t="str">
        <f>(Stac!$C20)</f>
        <v>Szkolenie biblioteczne</v>
      </c>
      <c r="B20" s="148" t="str">
        <f>IF(ISERR(FIND(CONCATENATE(B$4,","),Stac!$Q20))=FALSE,1,"")</f>
        <v/>
      </c>
      <c r="C20" s="148" t="str">
        <f>IF(ISERR(FIND(CONCATENATE(C$4,","),Stac!$Q20))=FALSE,1,"")</f>
        <v/>
      </c>
      <c r="D20" s="148" t="str">
        <f>IF(ISERR(FIND(CONCATENATE(D$4,","),Stac!$Q20))=FALSE,1,"")</f>
        <v/>
      </c>
      <c r="E20" s="148" t="str">
        <f>IF(ISERR(FIND(CONCATENATE(E$4,","),Stac!$Q20))=FALSE,1,"")</f>
        <v/>
      </c>
      <c r="F20" s="148" t="str">
        <f>IF(ISERR(FIND(CONCATENATE(F$4,","),Stac!$Q20))=FALSE,1,"")</f>
        <v/>
      </c>
      <c r="G20" s="148" t="str">
        <f>IF(ISERR(FIND(CONCATENATE(G$4,","),Stac!$Q20))=FALSE,1,"")</f>
        <v/>
      </c>
      <c r="H20" s="148" t="str">
        <f>IF(ISERR(FIND(CONCATENATE(H$4,","),Stac!$Q20))=FALSE,1,"")</f>
        <v/>
      </c>
      <c r="I20" s="148" t="str">
        <f>IF(ISERR(FIND(CONCATENATE(I$4,","),Stac!$Q20))=FALSE,1,"")</f>
        <v/>
      </c>
      <c r="J20" s="148" t="str">
        <f>IF(ISERR(FIND(CONCATENATE(J$4,","),Stac!$Q20))=FALSE,1,"")</f>
        <v/>
      </c>
      <c r="K20" s="148" t="str">
        <f>IF(ISERR(FIND(CONCATENATE(K$4,","),Stac!$Q20))=FALSE,1,"")</f>
        <v/>
      </c>
      <c r="L20" s="148" t="str">
        <f>IF(ISERR(FIND(CONCATENATE(L$4,","),Stac!$Q20))=FALSE,1,"")</f>
        <v/>
      </c>
      <c r="M20" s="148" t="str">
        <f>IF(ISERR(FIND(CONCATENATE(M$4,","),Stac!$Q20))=FALSE,1,"")</f>
        <v/>
      </c>
      <c r="N20" s="148" t="str">
        <f>IF(ISERR(FIND(CONCATENATE(N$4,","),Stac!$Q20))=FALSE,1,"")</f>
        <v/>
      </c>
      <c r="O20" s="148" t="str">
        <f>IF(ISERR(FIND(CONCATENATE(O$4,","),Stac!$Q20))=FALSE,1,"")</f>
        <v/>
      </c>
      <c r="P20" s="148" t="str">
        <f>IF(ISERR(FIND(CONCATENATE(P$4,","),Stac!$Q20))=FALSE,1,"")</f>
        <v/>
      </c>
      <c r="Q20" s="148" t="str">
        <f>IF(ISERR(FIND(CONCATENATE(Q$4,","),Stac!$Q20))=FALSE,1,"")</f>
        <v/>
      </c>
      <c r="R20" s="148" t="str">
        <f>IF(ISERR(FIND(CONCATENATE(R$4,","),Stac!$Q20))=FALSE,1,"")</f>
        <v/>
      </c>
      <c r="S20" s="148" t="str">
        <f>IF(ISERR(FIND(CONCATENATE(S$4,","),Stac!$Q20))=FALSE,1,"")</f>
        <v/>
      </c>
      <c r="T20" s="148" t="str">
        <f>IF(ISERR(FIND(CONCATENATE(T$4,","),Stac!$Q20))=FALSE,1,"")</f>
        <v/>
      </c>
      <c r="U20" s="148" t="str">
        <f>IF(ISERR(FIND(CONCATENATE(U$4,","),Stac!$Q20))=FALSE,1,"")</f>
        <v/>
      </c>
      <c r="V20" s="148" t="str">
        <f>IF(ISERR(FIND(CONCATENATE(V$4,","),Stac!$Q20))=FALSE,1,"")</f>
        <v/>
      </c>
      <c r="W20" s="148" t="str">
        <f>IF(ISERR(FIND(CONCATENATE(W$4,","),Stac!$Q20))=FALSE,1,"")</f>
        <v/>
      </c>
      <c r="X20" s="148" t="str">
        <f>IF(ISERR(FIND(CONCATENATE(X$4,","),Stac!$Q20))=FALSE,1,"")</f>
        <v/>
      </c>
      <c r="Y20" s="148" t="str">
        <f>IF(ISERR(FIND(CONCATENATE(Y$4,","),Stac!$Q20))=FALSE,1,"")</f>
        <v/>
      </c>
      <c r="Z20" s="148" t="str">
        <f>IF(ISERR(FIND(CONCATENATE(Z$4,","),Stac!$Q20))=FALSE,1,"")</f>
        <v/>
      </c>
      <c r="AA20" s="148" t="str">
        <f>IF(ISERR(FIND(CONCATENATE(AA$4,","),Stac!$Q20))=FALSE,1,"")</f>
        <v/>
      </c>
      <c r="AB20" s="148" t="str">
        <f>IF(ISERR(FIND(CONCATENATE(AB$4,","),Stac!$Q20))=FALSE,1,"")</f>
        <v/>
      </c>
      <c r="AC20" s="148" t="str">
        <f>IF(ISERR(FIND(CONCATENATE(AC$4,","),Stac!$Q20))=FALSE,1,"")</f>
        <v/>
      </c>
      <c r="AD20" s="147" t="str">
        <f>(Stac!$C20)</f>
        <v>Szkolenie biblioteczne</v>
      </c>
      <c r="AE20" s="148">
        <f>IF(ISERR(FIND(CONCATENATE(AE$4,","),Stac!$R20))=FALSE,1,"")</f>
        <v>1</v>
      </c>
      <c r="AF20" s="148" t="str">
        <f>IF(ISERR(FIND(CONCATENATE(AF$4,","),Stac!$R20))=FALSE,1,"")</f>
        <v/>
      </c>
      <c r="AG20" s="148" t="str">
        <f>IF(ISERR(FIND(CONCATENATE(AG$4,","),Stac!$R20))=FALSE,1,"")</f>
        <v/>
      </c>
      <c r="AH20" s="148" t="str">
        <f>IF(ISERR(FIND(CONCATENATE(AH$4,","),Stac!$R20))=FALSE,1,"")</f>
        <v/>
      </c>
      <c r="AI20" s="148" t="str">
        <f>IF(ISERR(FIND(CONCATENATE(AI$4,","),Stac!$R20))=FALSE,1,"")</f>
        <v/>
      </c>
      <c r="AJ20" s="148" t="str">
        <f>IF(ISERR(FIND(CONCATENATE(AJ$4,","),Stac!$R20))=FALSE,1,"")</f>
        <v/>
      </c>
      <c r="AK20" s="148" t="str">
        <f>IF(ISERR(FIND(CONCATENATE(AK$4,","),Stac!$R20))=FALSE,1,"")</f>
        <v/>
      </c>
      <c r="AL20" s="148" t="str">
        <f>IF(ISERR(FIND(CONCATENATE(AL$4,","),Stac!$R20))=FALSE,1,"")</f>
        <v/>
      </c>
      <c r="AM20" s="148" t="str">
        <f>IF(ISERR(FIND(CONCATENATE(AM$4,","),Stac!$R20))=FALSE,1,"")</f>
        <v/>
      </c>
      <c r="AN20" s="148" t="str">
        <f>IF(ISERR(FIND(CONCATENATE(AN$4,","),Stac!$R20))=FALSE,1,"")</f>
        <v/>
      </c>
      <c r="AO20" s="148" t="str">
        <f>IF(ISERR(FIND(CONCATENATE(AO$4,","),Stac!$R20))=FALSE,1,"")</f>
        <v/>
      </c>
      <c r="AP20" s="148" t="str">
        <f>IF(ISERR(FIND(CONCATENATE(AP$4,","),Stac!$R20))=FALSE,1,"")</f>
        <v/>
      </c>
      <c r="AQ20" s="148" t="str">
        <f>IF(ISERR(FIND(CONCATENATE(AQ$4,","),Stac!$R20))=FALSE,1,"")</f>
        <v/>
      </c>
      <c r="AR20" s="148" t="str">
        <f>IF(ISERR(FIND(CONCATENATE(AR$4,","),Stac!$R20))=FALSE,1,"")</f>
        <v/>
      </c>
      <c r="AS20" s="148" t="str">
        <f>IF(ISERR(FIND(CONCATENATE(AS$4,","),Stac!$R20))=FALSE,1,"")</f>
        <v/>
      </c>
      <c r="AT20" s="148" t="str">
        <f>IF(ISERR(FIND(CONCATENATE(AT$4,","),Stac!$R20))=FALSE,1,"")</f>
        <v/>
      </c>
      <c r="AU20" s="148" t="str">
        <f>IF(ISERR(FIND(CONCATENATE(AU$4,","),Stac!$R20))=FALSE,1,"")</f>
        <v/>
      </c>
      <c r="AV20" s="148" t="str">
        <f>IF(ISERR(FIND(CONCATENATE(AV$4,","),Stac!$R20))=FALSE,1,"")</f>
        <v/>
      </c>
      <c r="AW20" s="148" t="str">
        <f>IF(ISERR(FIND(CONCATENATE(AW$4,","),Stac!$R20))=FALSE,1,"")</f>
        <v/>
      </c>
      <c r="AX20" s="148" t="str">
        <f>IF(ISERR(FIND(CONCATENATE(AX$4,","),Stac!$R20))=FALSE,1,"")</f>
        <v/>
      </c>
      <c r="AY20" s="148" t="str">
        <f>IF(ISERR(FIND(CONCATENATE(AY$4,","),Stac!$R20))=FALSE,1,"")</f>
        <v/>
      </c>
      <c r="AZ20" s="148" t="str">
        <f>IF(ISERR(FIND(CONCATENATE(AZ$4,","),Stac!$R20))=FALSE,1,"")</f>
        <v/>
      </c>
      <c r="BA20" s="148" t="str">
        <f>IF(ISERR(FIND(CONCATENATE(BA$4,","),Stac!$R20))=FALSE,1,"")</f>
        <v/>
      </c>
      <c r="BB20" s="148" t="str">
        <f>IF(ISERR(FIND(CONCATENATE(BB$4,","),Stac!$R20))=FALSE,1,"")</f>
        <v/>
      </c>
      <c r="BC20" s="148" t="str">
        <f>IF(ISERR(FIND(CONCATENATE(BC$4,","),Stac!$R20))=FALSE,1,"")</f>
        <v/>
      </c>
      <c r="BD20" s="148" t="str">
        <f>IF(ISERR(FIND(CONCATENATE(BD$4,","),Stac!$R20))=FALSE,1,"")</f>
        <v/>
      </c>
      <c r="BE20" s="148" t="str">
        <f>IF(ISERR(FIND(CONCATENATE(BE$4,","),Stac!$R20))=FALSE,1,"")</f>
        <v/>
      </c>
      <c r="BF20" s="148" t="str">
        <f>IF(ISERR(FIND(CONCATENATE(BF$4,","),Stac!$R20))=FALSE,1,"")</f>
        <v/>
      </c>
      <c r="BG20" s="148" t="str">
        <f>IF(ISERR(FIND(CONCATENATE(BG$4,","),Stac!$R20))=FALSE,1,"")</f>
        <v/>
      </c>
      <c r="BH20" s="148" t="str">
        <f>IF(ISERR(FIND(CONCATENATE(BH$4,","),Stac!$R20))=FALSE,1,"")</f>
        <v/>
      </c>
      <c r="BI20" s="148" t="str">
        <f>IF(ISERR(FIND(CONCATENATE(BI$4,","),Stac!$R20))=FALSE,1,"")</f>
        <v/>
      </c>
      <c r="BJ20" s="147" t="str">
        <f>(Stac!$C20)</f>
        <v>Szkolenie biblioteczne</v>
      </c>
      <c r="BK20" s="148">
        <f>IF(ISERR(FIND(CONCATENATE(BK$4,","),Stac!$S20))=FALSE,1,"")</f>
        <v>1</v>
      </c>
      <c r="BL20" s="148" t="str">
        <f>IF(ISERR(FIND(CONCATENATE(BL$4,","),Stac!$S20))=FALSE,1,"")</f>
        <v/>
      </c>
      <c r="BM20" s="148" t="str">
        <f>IF(ISERR(FIND(CONCATENATE(BM$4,","),Stac!$S20))=FALSE,1,"")</f>
        <v/>
      </c>
      <c r="BN20" s="148" t="str">
        <f>IF(ISERR(FIND(CONCATENATE(BN$4,","),Stac!$S20))=FALSE,1,"")</f>
        <v/>
      </c>
      <c r="BO20" s="148" t="str">
        <f>IF(ISERR(FIND(CONCATENATE(BO$4,","),Stac!$S20))=FALSE,1,"")</f>
        <v/>
      </c>
      <c r="BP20" s="148" t="str">
        <f>IF(ISERR(FIND(CONCATENATE(BP$4,","),Stac!$S20))=FALSE,1,"")</f>
        <v/>
      </c>
      <c r="BQ20" s="148" t="str">
        <f>IF(ISERR(FIND(CONCATENATE(BQ$4,","),Stac!$S20))=FALSE,1,"")</f>
        <v/>
      </c>
    </row>
    <row r="21" spans="1:69" ht="12.75" customHeight="1" x14ac:dyDescent="0.2">
      <c r="A21" s="147" t="str">
        <f>(Stac!$C21)</f>
        <v>Wychowanie fizyczne</v>
      </c>
      <c r="B21" s="148" t="str">
        <f>IF(ISERR(FIND(CONCATENATE(B$4,","),Stac!$Q21))=FALSE,1,"")</f>
        <v/>
      </c>
      <c r="C21" s="148" t="str">
        <f>IF(ISERR(FIND(CONCATENATE(C$4,","),Stac!$Q21))=FALSE,1,"")</f>
        <v/>
      </c>
      <c r="D21" s="148" t="str">
        <f>IF(ISERR(FIND(CONCATENATE(D$4,","),Stac!$Q21))=FALSE,1,"")</f>
        <v/>
      </c>
      <c r="E21" s="148" t="str">
        <f>IF(ISERR(FIND(CONCATENATE(E$4,","),Stac!$Q21))=FALSE,1,"")</f>
        <v/>
      </c>
      <c r="F21" s="148" t="str">
        <f>IF(ISERR(FIND(CONCATENATE(F$4,","),Stac!$Q21))=FALSE,1,"")</f>
        <v/>
      </c>
      <c r="G21" s="148" t="str">
        <f>IF(ISERR(FIND(CONCATENATE(G$4,","),Stac!$Q21))=FALSE,1,"")</f>
        <v/>
      </c>
      <c r="H21" s="148" t="str">
        <f>IF(ISERR(FIND(CONCATENATE(H$4,","),Stac!$Q21))=FALSE,1,"")</f>
        <v/>
      </c>
      <c r="I21" s="148" t="str">
        <f>IF(ISERR(FIND(CONCATENATE(I$4,","),Stac!$Q21))=FALSE,1,"")</f>
        <v/>
      </c>
      <c r="J21" s="148" t="str">
        <f>IF(ISERR(FIND(CONCATENATE(J$4,","),Stac!$Q21))=FALSE,1,"")</f>
        <v/>
      </c>
      <c r="K21" s="148" t="str">
        <f>IF(ISERR(FIND(CONCATENATE(K$4,","),Stac!$Q21))=FALSE,1,"")</f>
        <v/>
      </c>
      <c r="L21" s="148" t="str">
        <f>IF(ISERR(FIND(CONCATENATE(L$4,","),Stac!$Q21))=FALSE,1,"")</f>
        <v/>
      </c>
      <c r="M21" s="148" t="str">
        <f>IF(ISERR(FIND(CONCATENATE(M$4,","),Stac!$Q21))=FALSE,1,"")</f>
        <v/>
      </c>
      <c r="N21" s="148" t="str">
        <f>IF(ISERR(FIND(CONCATENATE(N$4,","),Stac!$Q21))=FALSE,1,"")</f>
        <v/>
      </c>
      <c r="O21" s="148" t="str">
        <f>IF(ISERR(FIND(CONCATENATE(O$4,","),Stac!$Q21))=FALSE,1,"")</f>
        <v/>
      </c>
      <c r="P21" s="148" t="str">
        <f>IF(ISERR(FIND(CONCATENATE(P$4,","),Stac!$Q21))=FALSE,1,"")</f>
        <v/>
      </c>
      <c r="Q21" s="148" t="str">
        <f>IF(ISERR(FIND(CONCATENATE(Q$4,","),Stac!$Q21))=FALSE,1,"")</f>
        <v/>
      </c>
      <c r="R21" s="148" t="str">
        <f>IF(ISERR(FIND(CONCATENATE(R$4,","),Stac!$Q21))=FALSE,1,"")</f>
        <v/>
      </c>
      <c r="S21" s="148" t="str">
        <f>IF(ISERR(FIND(CONCATENATE(S$4,","),Stac!$Q21))=FALSE,1,"")</f>
        <v/>
      </c>
      <c r="T21" s="148" t="str">
        <f>IF(ISERR(FIND(CONCATENATE(T$4,","),Stac!$Q21))=FALSE,1,"")</f>
        <v/>
      </c>
      <c r="U21" s="148" t="str">
        <f>IF(ISERR(FIND(CONCATENATE(U$4,","),Stac!$Q21))=FALSE,1,"")</f>
        <v/>
      </c>
      <c r="V21" s="148" t="str">
        <f>IF(ISERR(FIND(CONCATENATE(V$4,","),Stac!$Q21))=FALSE,1,"")</f>
        <v/>
      </c>
      <c r="W21" s="148" t="str">
        <f>IF(ISERR(FIND(CONCATENATE(W$4,","),Stac!$Q21))=FALSE,1,"")</f>
        <v/>
      </c>
      <c r="X21" s="148" t="str">
        <f>IF(ISERR(FIND(CONCATENATE(X$4,","),Stac!$Q21))=FALSE,1,"")</f>
        <v/>
      </c>
      <c r="Y21" s="148" t="str">
        <f>IF(ISERR(FIND(CONCATENATE(Y$4,","),Stac!$Q21))=FALSE,1,"")</f>
        <v/>
      </c>
      <c r="Z21" s="148" t="str">
        <f>IF(ISERR(FIND(CONCATENATE(Z$4,","),Stac!$Q21))=FALSE,1,"")</f>
        <v/>
      </c>
      <c r="AA21" s="148" t="str">
        <f>IF(ISERR(FIND(CONCATENATE(AA$4,","),Stac!$Q21))=FALSE,1,"")</f>
        <v/>
      </c>
      <c r="AB21" s="148" t="str">
        <f>IF(ISERR(FIND(CONCATENATE(AB$4,","),Stac!$Q21))=FALSE,1,"")</f>
        <v/>
      </c>
      <c r="AC21" s="148" t="str">
        <f>IF(ISERR(FIND(CONCATENATE(AC$4,","),Stac!$Q21))=FALSE,1,"")</f>
        <v/>
      </c>
      <c r="AD21" s="147" t="str">
        <f>(Stac!$C21)</f>
        <v>Wychowanie fizyczne</v>
      </c>
      <c r="AE21" s="148" t="str">
        <f>IF(ISERR(FIND(CONCATENATE(AE$4,","),Stac!$R21))=FALSE,1,"")</f>
        <v/>
      </c>
      <c r="AF21" s="148" t="str">
        <f>IF(ISERR(FIND(CONCATENATE(AF$4,","),Stac!$R21))=FALSE,1,"")</f>
        <v/>
      </c>
      <c r="AG21" s="148" t="str">
        <f>IF(ISERR(FIND(CONCATENATE(AG$4,","),Stac!$R21))=FALSE,1,"")</f>
        <v/>
      </c>
      <c r="AH21" s="148" t="str">
        <f>IF(ISERR(FIND(CONCATENATE(AH$4,","),Stac!$R21))=FALSE,1,"")</f>
        <v/>
      </c>
      <c r="AI21" s="148" t="str">
        <f>IF(ISERR(FIND(CONCATENATE(AI$4,","),Stac!$R21))=FALSE,1,"")</f>
        <v/>
      </c>
      <c r="AJ21" s="148" t="str">
        <f>IF(ISERR(FIND(CONCATENATE(AJ$4,","),Stac!$R21))=FALSE,1,"")</f>
        <v/>
      </c>
      <c r="AK21" s="148" t="str">
        <f>IF(ISERR(FIND(CONCATENATE(AK$4,","),Stac!$R21))=FALSE,1,"")</f>
        <v/>
      </c>
      <c r="AL21" s="148" t="str">
        <f>IF(ISERR(FIND(CONCATENATE(AL$4,","),Stac!$R21))=FALSE,1,"")</f>
        <v/>
      </c>
      <c r="AM21" s="148" t="str">
        <f>IF(ISERR(FIND(CONCATENATE(AM$4,","),Stac!$R21))=FALSE,1,"")</f>
        <v/>
      </c>
      <c r="AN21" s="148" t="str">
        <f>IF(ISERR(FIND(CONCATENATE(AN$4,","),Stac!$R21))=FALSE,1,"")</f>
        <v/>
      </c>
      <c r="AO21" s="148" t="str">
        <f>IF(ISERR(FIND(CONCATENATE(AO$4,","),Stac!$R21))=FALSE,1,"")</f>
        <v/>
      </c>
      <c r="AP21" s="148" t="str">
        <f>IF(ISERR(FIND(CONCATENATE(AP$4,","),Stac!$R21))=FALSE,1,"")</f>
        <v/>
      </c>
      <c r="AQ21" s="148" t="str">
        <f>IF(ISERR(FIND(CONCATENATE(AQ$4,","),Stac!$R21))=FALSE,1,"")</f>
        <v/>
      </c>
      <c r="AR21" s="148" t="str">
        <f>IF(ISERR(FIND(CONCATENATE(AR$4,","),Stac!$R21))=FALSE,1,"")</f>
        <v/>
      </c>
      <c r="AS21" s="148" t="str">
        <f>IF(ISERR(FIND(CONCATENATE(AS$4,","),Stac!$R21))=FALSE,1,"")</f>
        <v/>
      </c>
      <c r="AT21" s="148" t="str">
        <f>IF(ISERR(FIND(CONCATENATE(AT$4,","),Stac!$R21))=FALSE,1,"")</f>
        <v/>
      </c>
      <c r="AU21" s="148" t="str">
        <f>IF(ISERR(FIND(CONCATENATE(AU$4,","),Stac!$R21))=FALSE,1,"")</f>
        <v/>
      </c>
      <c r="AV21" s="148" t="str">
        <f>IF(ISERR(FIND(CONCATENATE(AV$4,","),Stac!$R21))=FALSE,1,"")</f>
        <v/>
      </c>
      <c r="AW21" s="148" t="str">
        <f>IF(ISERR(FIND(CONCATENATE(AW$4,","),Stac!$R21))=FALSE,1,"")</f>
        <v/>
      </c>
      <c r="AX21" s="148" t="str">
        <f>IF(ISERR(FIND(CONCATENATE(AX$4,","),Stac!$R21))=FALSE,1,"")</f>
        <v/>
      </c>
      <c r="AY21" s="148" t="str">
        <f>IF(ISERR(FIND(CONCATENATE(AY$4,","),Stac!$R21))=FALSE,1,"")</f>
        <v/>
      </c>
      <c r="AZ21" s="148" t="str">
        <f>IF(ISERR(FIND(CONCATENATE(AZ$4,","),Stac!$R21))=FALSE,1,"")</f>
        <v/>
      </c>
      <c r="BA21" s="148" t="str">
        <f>IF(ISERR(FIND(CONCATENATE(BA$4,","),Stac!$R21))=FALSE,1,"")</f>
        <v/>
      </c>
      <c r="BB21" s="148" t="str">
        <f>IF(ISERR(FIND(CONCATENATE(BB$4,","),Stac!$R21))=FALSE,1,"")</f>
        <v/>
      </c>
      <c r="BC21" s="148" t="str">
        <f>IF(ISERR(FIND(CONCATENATE(BC$4,","),Stac!$R21))=FALSE,1,"")</f>
        <v/>
      </c>
      <c r="BD21" s="148" t="str">
        <f>IF(ISERR(FIND(CONCATENATE(BD$4,","),Stac!$R21))=FALSE,1,"")</f>
        <v/>
      </c>
      <c r="BE21" s="148" t="str">
        <f>IF(ISERR(FIND(CONCATENATE(BE$4,","),Stac!$R21))=FALSE,1,"")</f>
        <v/>
      </c>
      <c r="BF21" s="148" t="str">
        <f>IF(ISERR(FIND(CONCATENATE(BF$4,","),Stac!$R21))=FALSE,1,"")</f>
        <v/>
      </c>
      <c r="BG21" s="148" t="str">
        <f>IF(ISERR(FIND(CONCATENATE(BG$4,","),Stac!$R21))=FALSE,1,"")</f>
        <v/>
      </c>
      <c r="BH21" s="148" t="str">
        <f>IF(ISERR(FIND(CONCATENATE(BH$4,","),Stac!$R21))=FALSE,1,"")</f>
        <v/>
      </c>
      <c r="BI21" s="148" t="str">
        <f>IF(ISERR(FIND(CONCATENATE(BI$4,","),Stac!$R21))=FALSE,1,"")</f>
        <v/>
      </c>
      <c r="BJ21" s="147" t="str">
        <f>(Stac!$C21)</f>
        <v>Wychowanie fizyczne</v>
      </c>
      <c r="BK21" s="148" t="str">
        <f>IF(ISERR(FIND(CONCATENATE(BK$4,","),Stac!$S21))=FALSE,1,"")</f>
        <v/>
      </c>
      <c r="BL21" s="148" t="str">
        <f>IF(ISERR(FIND(CONCATENATE(BL$4,","),Stac!$S21))=FALSE,1,"")</f>
        <v/>
      </c>
      <c r="BM21" s="148">
        <f>IF(ISERR(FIND(CONCATENATE(BM$4,","),Stac!$S21))=FALSE,1,"")</f>
        <v>1</v>
      </c>
      <c r="BN21" s="148" t="str">
        <f>IF(ISERR(FIND(CONCATENATE(BN$4,","),Stac!$S21))=FALSE,1,"")</f>
        <v/>
      </c>
      <c r="BO21" s="148" t="str">
        <f>IF(ISERR(FIND(CONCATENATE(BO$4,","),Stac!$S21))=FALSE,1,"")</f>
        <v/>
      </c>
      <c r="BP21" s="148" t="str">
        <f>IF(ISERR(FIND(CONCATENATE(BP$4,","),Stac!$S21))=FALSE,1,"")</f>
        <v/>
      </c>
      <c r="BQ21" s="148" t="str">
        <f>IF(ISERR(FIND(CONCATENATE(BQ$4,","),Stac!$S21))=FALSE,1,"")</f>
        <v/>
      </c>
    </row>
    <row r="22" spans="1:69" ht="12.75" customHeight="1" x14ac:dyDescent="0.2">
      <c r="A22" s="147">
        <f>(Stac!$C22)</f>
        <v>0</v>
      </c>
      <c r="B22" s="148" t="str">
        <f>IF(ISERR(FIND(CONCATENATE(B$4,","),Stac!$Q22))=FALSE,1,"")</f>
        <v/>
      </c>
      <c r="C22" s="148" t="str">
        <f>IF(ISERR(FIND(CONCATENATE(C$4,","),Stac!$Q22))=FALSE,1,"")</f>
        <v/>
      </c>
      <c r="D22" s="148" t="str">
        <f>IF(ISERR(FIND(CONCATENATE(D$4,","),Stac!$Q22))=FALSE,1,"")</f>
        <v/>
      </c>
      <c r="E22" s="148" t="str">
        <f>IF(ISERR(FIND(CONCATENATE(E$4,","),Stac!$Q22))=FALSE,1,"")</f>
        <v/>
      </c>
      <c r="F22" s="148" t="str">
        <f>IF(ISERR(FIND(CONCATENATE(F$4,","),Stac!$Q22))=FALSE,1,"")</f>
        <v/>
      </c>
      <c r="G22" s="148" t="str">
        <f>IF(ISERR(FIND(CONCATENATE(G$4,","),Stac!$Q22))=FALSE,1,"")</f>
        <v/>
      </c>
      <c r="H22" s="148" t="str">
        <f>IF(ISERR(FIND(CONCATENATE(H$4,","),Stac!$Q22))=FALSE,1,"")</f>
        <v/>
      </c>
      <c r="I22" s="148" t="str">
        <f>IF(ISERR(FIND(CONCATENATE(I$4,","),Stac!$Q22))=FALSE,1,"")</f>
        <v/>
      </c>
      <c r="J22" s="148" t="str">
        <f>IF(ISERR(FIND(CONCATENATE(J$4,","),Stac!$Q22))=FALSE,1,"")</f>
        <v/>
      </c>
      <c r="K22" s="148" t="str">
        <f>IF(ISERR(FIND(CONCATENATE(K$4,","),Stac!$Q22))=FALSE,1,"")</f>
        <v/>
      </c>
      <c r="L22" s="148" t="str">
        <f>IF(ISERR(FIND(CONCATENATE(L$4,","),Stac!$Q22))=FALSE,1,"")</f>
        <v/>
      </c>
      <c r="M22" s="148" t="str">
        <f>IF(ISERR(FIND(CONCATENATE(M$4,","),Stac!$Q22))=FALSE,1,"")</f>
        <v/>
      </c>
      <c r="N22" s="148" t="str">
        <f>IF(ISERR(FIND(CONCATENATE(N$4,","),Stac!$Q22))=FALSE,1,"")</f>
        <v/>
      </c>
      <c r="O22" s="148" t="str">
        <f>IF(ISERR(FIND(CONCATENATE(O$4,","),Stac!$Q22))=FALSE,1,"")</f>
        <v/>
      </c>
      <c r="P22" s="148" t="str">
        <f>IF(ISERR(FIND(CONCATENATE(P$4,","),Stac!$Q22))=FALSE,1,"")</f>
        <v/>
      </c>
      <c r="Q22" s="148" t="str">
        <f>IF(ISERR(FIND(CONCATENATE(Q$4,","),Stac!$Q22))=FALSE,1,"")</f>
        <v/>
      </c>
      <c r="R22" s="148" t="str">
        <f>IF(ISERR(FIND(CONCATENATE(R$4,","),Stac!$Q22))=FALSE,1,"")</f>
        <v/>
      </c>
      <c r="S22" s="148" t="str">
        <f>IF(ISERR(FIND(CONCATENATE(S$4,","),Stac!$Q22))=FALSE,1,"")</f>
        <v/>
      </c>
      <c r="T22" s="148" t="str">
        <f>IF(ISERR(FIND(CONCATENATE(T$4,","),Stac!$Q22))=FALSE,1,"")</f>
        <v/>
      </c>
      <c r="U22" s="148" t="str">
        <f>IF(ISERR(FIND(CONCATENATE(U$4,","),Stac!$Q22))=FALSE,1,"")</f>
        <v/>
      </c>
      <c r="V22" s="148" t="str">
        <f>IF(ISERR(FIND(CONCATENATE(V$4,","),Stac!$Q22))=FALSE,1,"")</f>
        <v/>
      </c>
      <c r="W22" s="148" t="str">
        <f>IF(ISERR(FIND(CONCATENATE(W$4,","),Stac!$Q22))=FALSE,1,"")</f>
        <v/>
      </c>
      <c r="X22" s="148" t="str">
        <f>IF(ISERR(FIND(CONCATENATE(X$4,","),Stac!$Q22))=FALSE,1,"")</f>
        <v/>
      </c>
      <c r="Y22" s="148" t="str">
        <f>IF(ISERR(FIND(CONCATENATE(Y$4,","),Stac!$Q22))=FALSE,1,"")</f>
        <v/>
      </c>
      <c r="Z22" s="148" t="str">
        <f>IF(ISERR(FIND(CONCATENATE(Z$4,","),Stac!$Q22))=FALSE,1,"")</f>
        <v/>
      </c>
      <c r="AA22" s="148" t="str">
        <f>IF(ISERR(FIND(CONCATENATE(AA$4,","),Stac!$Q22))=FALSE,1,"")</f>
        <v/>
      </c>
      <c r="AB22" s="148" t="str">
        <f>IF(ISERR(FIND(CONCATENATE(AB$4,","),Stac!$Q22))=FALSE,1,"")</f>
        <v/>
      </c>
      <c r="AC22" s="148" t="str">
        <f>IF(ISERR(FIND(CONCATENATE(AC$4,","),Stac!$Q22))=FALSE,1,"")</f>
        <v/>
      </c>
      <c r="AD22" s="147">
        <f>(Stac!$C22)</f>
        <v>0</v>
      </c>
      <c r="AE22" s="148" t="str">
        <f>IF(ISERR(FIND(CONCATENATE(AE$4,","),Stac!$R22))=FALSE,1,"")</f>
        <v/>
      </c>
      <c r="AF22" s="148" t="str">
        <f>IF(ISERR(FIND(CONCATENATE(AF$4,","),Stac!$R22))=FALSE,1,"")</f>
        <v/>
      </c>
      <c r="AG22" s="148" t="str">
        <f>IF(ISERR(FIND(CONCATENATE(AG$4,","),Stac!$R22))=FALSE,1,"")</f>
        <v/>
      </c>
      <c r="AH22" s="148" t="str">
        <f>IF(ISERR(FIND(CONCATENATE(AH$4,","),Stac!$R22))=FALSE,1,"")</f>
        <v/>
      </c>
      <c r="AI22" s="148" t="str">
        <f>IF(ISERR(FIND(CONCATENATE(AI$4,","),Stac!$R22))=FALSE,1,"")</f>
        <v/>
      </c>
      <c r="AJ22" s="148" t="str">
        <f>IF(ISERR(FIND(CONCATENATE(AJ$4,","),Stac!$R22))=FALSE,1,"")</f>
        <v/>
      </c>
      <c r="AK22" s="148" t="str">
        <f>IF(ISERR(FIND(CONCATENATE(AK$4,","),Stac!$R22))=FALSE,1,"")</f>
        <v/>
      </c>
      <c r="AL22" s="148" t="str">
        <f>IF(ISERR(FIND(CONCATENATE(AL$4,","),Stac!$R22))=FALSE,1,"")</f>
        <v/>
      </c>
      <c r="AM22" s="148" t="str">
        <f>IF(ISERR(FIND(CONCATENATE(AM$4,","),Stac!$R22))=FALSE,1,"")</f>
        <v/>
      </c>
      <c r="AN22" s="148" t="str">
        <f>IF(ISERR(FIND(CONCATENATE(AN$4,","),Stac!$R22))=FALSE,1,"")</f>
        <v/>
      </c>
      <c r="AO22" s="148" t="str">
        <f>IF(ISERR(FIND(CONCATENATE(AO$4,","),Stac!$R22))=FALSE,1,"")</f>
        <v/>
      </c>
      <c r="AP22" s="148" t="str">
        <f>IF(ISERR(FIND(CONCATENATE(AP$4,","),Stac!$R22))=FALSE,1,"")</f>
        <v/>
      </c>
      <c r="AQ22" s="148" t="str">
        <f>IF(ISERR(FIND(CONCATENATE(AQ$4,","),Stac!$R22))=FALSE,1,"")</f>
        <v/>
      </c>
      <c r="AR22" s="148" t="str">
        <f>IF(ISERR(FIND(CONCATENATE(AR$4,","),Stac!$R22))=FALSE,1,"")</f>
        <v/>
      </c>
      <c r="AS22" s="148" t="str">
        <f>IF(ISERR(FIND(CONCATENATE(AS$4,","),Stac!$R22))=FALSE,1,"")</f>
        <v/>
      </c>
      <c r="AT22" s="148" t="str">
        <f>IF(ISERR(FIND(CONCATENATE(AT$4,","),Stac!$R22))=FALSE,1,"")</f>
        <v/>
      </c>
      <c r="AU22" s="148" t="str">
        <f>IF(ISERR(FIND(CONCATENATE(AU$4,","),Stac!$R22))=FALSE,1,"")</f>
        <v/>
      </c>
      <c r="AV22" s="148" t="str">
        <f>IF(ISERR(FIND(CONCATENATE(AV$4,","),Stac!$R22))=FALSE,1,"")</f>
        <v/>
      </c>
      <c r="AW22" s="148" t="str">
        <f>IF(ISERR(FIND(CONCATENATE(AW$4,","),Stac!$R22))=FALSE,1,"")</f>
        <v/>
      </c>
      <c r="AX22" s="148" t="str">
        <f>IF(ISERR(FIND(CONCATENATE(AX$4,","),Stac!$R22))=FALSE,1,"")</f>
        <v/>
      </c>
      <c r="AY22" s="148" t="str">
        <f>IF(ISERR(FIND(CONCATENATE(AY$4,","),Stac!$R22))=FALSE,1,"")</f>
        <v/>
      </c>
      <c r="AZ22" s="148" t="str">
        <f>IF(ISERR(FIND(CONCATENATE(AZ$4,","),Stac!$R22))=FALSE,1,"")</f>
        <v/>
      </c>
      <c r="BA22" s="148" t="str">
        <f>IF(ISERR(FIND(CONCATENATE(BA$4,","),Stac!$R22))=FALSE,1,"")</f>
        <v/>
      </c>
      <c r="BB22" s="148" t="str">
        <f>IF(ISERR(FIND(CONCATENATE(BB$4,","),Stac!$R22))=FALSE,1,"")</f>
        <v/>
      </c>
      <c r="BC22" s="148" t="str">
        <f>IF(ISERR(FIND(CONCATENATE(BC$4,","),Stac!$R22))=FALSE,1,"")</f>
        <v/>
      </c>
      <c r="BD22" s="148" t="str">
        <f>IF(ISERR(FIND(CONCATENATE(BD$4,","),Stac!$R22))=FALSE,1,"")</f>
        <v/>
      </c>
      <c r="BE22" s="148" t="str">
        <f>IF(ISERR(FIND(CONCATENATE(BE$4,","),Stac!$R22))=FALSE,1,"")</f>
        <v/>
      </c>
      <c r="BF22" s="148" t="str">
        <f>IF(ISERR(FIND(CONCATENATE(BF$4,","),Stac!$R22))=FALSE,1,"")</f>
        <v/>
      </c>
      <c r="BG22" s="148" t="str">
        <f>IF(ISERR(FIND(CONCATENATE(BG$4,","),Stac!$R22))=FALSE,1,"")</f>
        <v/>
      </c>
      <c r="BH22" s="148" t="str">
        <f>IF(ISERR(FIND(CONCATENATE(BH$4,","),Stac!$R22))=FALSE,1,"")</f>
        <v/>
      </c>
      <c r="BI22" s="148" t="str">
        <f>IF(ISERR(FIND(CONCATENATE(BI$4,","),Stac!$R22))=FALSE,1,"")</f>
        <v/>
      </c>
      <c r="BJ22" s="147">
        <f>(Stac!$C22)</f>
        <v>0</v>
      </c>
      <c r="BK22" s="148" t="str">
        <f>IF(ISERR(FIND(CONCATENATE(BK$4,","),Stac!$S22))=FALSE,1,"")</f>
        <v/>
      </c>
      <c r="BL22" s="148" t="str">
        <f>IF(ISERR(FIND(CONCATENATE(BL$4,","),Stac!$S22))=FALSE,1,"")</f>
        <v/>
      </c>
      <c r="BM22" s="148" t="str">
        <f>IF(ISERR(FIND(CONCATENATE(BM$4,","),Stac!$S22))=FALSE,1,"")</f>
        <v/>
      </c>
      <c r="BN22" s="148" t="str">
        <f>IF(ISERR(FIND(CONCATENATE(BN$4,","),Stac!$S22))=FALSE,1,"")</f>
        <v/>
      </c>
      <c r="BO22" s="148" t="str">
        <f>IF(ISERR(FIND(CONCATENATE(BO$4,","),Stac!$S22))=FALSE,1,"")</f>
        <v/>
      </c>
      <c r="BP22" s="148" t="str">
        <f>IF(ISERR(FIND(CONCATENATE(BP$4,","),Stac!$S22))=FALSE,1,"")</f>
        <v/>
      </c>
      <c r="BQ22" s="148" t="str">
        <f>IF(ISERR(FIND(CONCATENATE(BQ$4,","),Stac!$S22))=FALSE,1,"")</f>
        <v/>
      </c>
    </row>
    <row r="23" spans="1:69" ht="12.75" customHeight="1" x14ac:dyDescent="0.2">
      <c r="A23" s="147">
        <f>(Stac!$C23)</f>
        <v>0</v>
      </c>
      <c r="B23" s="148" t="str">
        <f>IF(ISERR(FIND(CONCATENATE(B$4,","),Stac!$Q23))=FALSE,1,"")</f>
        <v/>
      </c>
      <c r="C23" s="148" t="str">
        <f>IF(ISERR(FIND(CONCATENATE(C$4,","),Stac!$Q23))=FALSE,1,"")</f>
        <v/>
      </c>
      <c r="D23" s="148" t="str">
        <f>IF(ISERR(FIND(CONCATENATE(D$4,","),Stac!$Q23))=FALSE,1,"")</f>
        <v/>
      </c>
      <c r="E23" s="148" t="str">
        <f>IF(ISERR(FIND(CONCATENATE(E$4,","),Stac!$Q23))=FALSE,1,"")</f>
        <v/>
      </c>
      <c r="F23" s="148" t="str">
        <f>IF(ISERR(FIND(CONCATENATE(F$4,","),Stac!$Q23))=FALSE,1,"")</f>
        <v/>
      </c>
      <c r="G23" s="148" t="str">
        <f>IF(ISERR(FIND(CONCATENATE(G$4,","),Stac!$Q23))=FALSE,1,"")</f>
        <v/>
      </c>
      <c r="H23" s="148" t="str">
        <f>IF(ISERR(FIND(CONCATENATE(H$4,","),Stac!$Q23))=FALSE,1,"")</f>
        <v/>
      </c>
      <c r="I23" s="148" t="str">
        <f>IF(ISERR(FIND(CONCATENATE(I$4,","),Stac!$Q23))=FALSE,1,"")</f>
        <v/>
      </c>
      <c r="J23" s="148" t="str">
        <f>IF(ISERR(FIND(CONCATENATE(J$4,","),Stac!$Q23))=FALSE,1,"")</f>
        <v/>
      </c>
      <c r="K23" s="148" t="str">
        <f>IF(ISERR(FIND(CONCATENATE(K$4,","),Stac!$Q23))=FALSE,1,"")</f>
        <v/>
      </c>
      <c r="L23" s="148" t="str">
        <f>IF(ISERR(FIND(CONCATENATE(L$4,","),Stac!$Q23))=FALSE,1,"")</f>
        <v/>
      </c>
      <c r="M23" s="148" t="str">
        <f>IF(ISERR(FIND(CONCATENATE(M$4,","),Stac!$Q23))=FALSE,1,"")</f>
        <v/>
      </c>
      <c r="N23" s="148" t="str">
        <f>IF(ISERR(FIND(CONCATENATE(N$4,","),Stac!$Q23))=FALSE,1,"")</f>
        <v/>
      </c>
      <c r="O23" s="148" t="str">
        <f>IF(ISERR(FIND(CONCATENATE(O$4,","),Stac!$Q23))=FALSE,1,"")</f>
        <v/>
      </c>
      <c r="P23" s="148" t="str">
        <f>IF(ISERR(FIND(CONCATENATE(P$4,","),Stac!$Q23))=FALSE,1,"")</f>
        <v/>
      </c>
      <c r="Q23" s="148" t="str">
        <f>IF(ISERR(FIND(CONCATENATE(Q$4,","),Stac!$Q23))=FALSE,1,"")</f>
        <v/>
      </c>
      <c r="R23" s="148" t="str">
        <f>IF(ISERR(FIND(CONCATENATE(R$4,","),Stac!$Q23))=FALSE,1,"")</f>
        <v/>
      </c>
      <c r="S23" s="148" t="str">
        <f>IF(ISERR(FIND(CONCATENATE(S$4,","),Stac!$Q23))=FALSE,1,"")</f>
        <v/>
      </c>
      <c r="T23" s="148" t="str">
        <f>IF(ISERR(FIND(CONCATENATE(T$4,","),Stac!$Q23))=FALSE,1,"")</f>
        <v/>
      </c>
      <c r="U23" s="148" t="str">
        <f>IF(ISERR(FIND(CONCATENATE(U$4,","),Stac!$Q23))=FALSE,1,"")</f>
        <v/>
      </c>
      <c r="V23" s="148" t="str">
        <f>IF(ISERR(FIND(CONCATENATE(V$4,","),Stac!$Q23))=FALSE,1,"")</f>
        <v/>
      </c>
      <c r="W23" s="148" t="str">
        <f>IF(ISERR(FIND(CONCATENATE(W$4,","),Stac!$Q23))=FALSE,1,"")</f>
        <v/>
      </c>
      <c r="X23" s="148" t="str">
        <f>IF(ISERR(FIND(CONCATENATE(X$4,","),Stac!$Q23))=FALSE,1,"")</f>
        <v/>
      </c>
      <c r="Y23" s="148" t="str">
        <f>IF(ISERR(FIND(CONCATENATE(Y$4,","),Stac!$Q23))=FALSE,1,"")</f>
        <v/>
      </c>
      <c r="Z23" s="148" t="str">
        <f>IF(ISERR(FIND(CONCATENATE(Z$4,","),Stac!$Q23))=FALSE,1,"")</f>
        <v/>
      </c>
      <c r="AA23" s="148" t="str">
        <f>IF(ISERR(FIND(CONCATENATE(AA$4,","),Stac!$Q23))=FALSE,1,"")</f>
        <v/>
      </c>
      <c r="AB23" s="148" t="str">
        <f>IF(ISERR(FIND(CONCATENATE(AB$4,","),Stac!$Q23))=FALSE,1,"")</f>
        <v/>
      </c>
      <c r="AC23" s="148" t="str">
        <f>IF(ISERR(FIND(CONCATENATE(AC$4,","),Stac!$Q23))=FALSE,1,"")</f>
        <v/>
      </c>
      <c r="AD23" s="147">
        <f>(Stac!$C23)</f>
        <v>0</v>
      </c>
      <c r="AE23" s="148" t="str">
        <f>IF(ISERR(FIND(CONCATENATE(AE$4,","),Stac!$R23))=FALSE,1,"")</f>
        <v/>
      </c>
      <c r="AF23" s="148" t="str">
        <f>IF(ISERR(FIND(CONCATENATE(AF$4,","),Stac!$R23))=FALSE,1,"")</f>
        <v/>
      </c>
      <c r="AG23" s="148" t="str">
        <f>IF(ISERR(FIND(CONCATENATE(AG$4,","),Stac!$R23))=FALSE,1,"")</f>
        <v/>
      </c>
      <c r="AH23" s="148" t="str">
        <f>IF(ISERR(FIND(CONCATENATE(AH$4,","),Stac!$R23))=FALSE,1,"")</f>
        <v/>
      </c>
      <c r="AI23" s="148" t="str">
        <f>IF(ISERR(FIND(CONCATENATE(AI$4,","),Stac!$R23))=FALSE,1,"")</f>
        <v/>
      </c>
      <c r="AJ23" s="148" t="str">
        <f>IF(ISERR(FIND(CONCATENATE(AJ$4,","),Stac!$R23))=FALSE,1,"")</f>
        <v/>
      </c>
      <c r="AK23" s="148" t="str">
        <f>IF(ISERR(FIND(CONCATENATE(AK$4,","),Stac!$R23))=FALSE,1,"")</f>
        <v/>
      </c>
      <c r="AL23" s="148" t="str">
        <f>IF(ISERR(FIND(CONCATENATE(AL$4,","),Stac!$R23))=FALSE,1,"")</f>
        <v/>
      </c>
      <c r="AM23" s="148" t="str">
        <f>IF(ISERR(FIND(CONCATENATE(AM$4,","),Stac!$R23))=FALSE,1,"")</f>
        <v/>
      </c>
      <c r="AN23" s="148" t="str">
        <f>IF(ISERR(FIND(CONCATENATE(AN$4,","),Stac!$R23))=FALSE,1,"")</f>
        <v/>
      </c>
      <c r="AO23" s="148" t="str">
        <f>IF(ISERR(FIND(CONCATENATE(AO$4,","),Stac!$R23))=FALSE,1,"")</f>
        <v/>
      </c>
      <c r="AP23" s="148" t="str">
        <f>IF(ISERR(FIND(CONCATENATE(AP$4,","),Stac!$R23))=FALSE,1,"")</f>
        <v/>
      </c>
      <c r="AQ23" s="148" t="str">
        <f>IF(ISERR(FIND(CONCATENATE(AQ$4,","),Stac!$R23))=FALSE,1,"")</f>
        <v/>
      </c>
      <c r="AR23" s="148" t="str">
        <f>IF(ISERR(FIND(CONCATENATE(AR$4,","),Stac!$R23))=FALSE,1,"")</f>
        <v/>
      </c>
      <c r="AS23" s="148" t="str">
        <f>IF(ISERR(FIND(CONCATENATE(AS$4,","),Stac!$R23))=FALSE,1,"")</f>
        <v/>
      </c>
      <c r="AT23" s="148" t="str">
        <f>IF(ISERR(FIND(CONCATENATE(AT$4,","),Stac!$R23))=FALSE,1,"")</f>
        <v/>
      </c>
      <c r="AU23" s="148" t="str">
        <f>IF(ISERR(FIND(CONCATENATE(AU$4,","),Stac!$R23))=FALSE,1,"")</f>
        <v/>
      </c>
      <c r="AV23" s="148" t="str">
        <f>IF(ISERR(FIND(CONCATENATE(AV$4,","),Stac!$R23))=FALSE,1,"")</f>
        <v/>
      </c>
      <c r="AW23" s="148" t="str">
        <f>IF(ISERR(FIND(CONCATENATE(AW$4,","),Stac!$R23))=FALSE,1,"")</f>
        <v/>
      </c>
      <c r="AX23" s="148" t="str">
        <f>IF(ISERR(FIND(CONCATENATE(AX$4,","),Stac!$R23))=FALSE,1,"")</f>
        <v/>
      </c>
      <c r="AY23" s="148" t="str">
        <f>IF(ISERR(FIND(CONCATENATE(AY$4,","),Stac!$R23))=FALSE,1,"")</f>
        <v/>
      </c>
      <c r="AZ23" s="148" t="str">
        <f>IF(ISERR(FIND(CONCATENATE(AZ$4,","),Stac!$R23))=FALSE,1,"")</f>
        <v/>
      </c>
      <c r="BA23" s="148" t="str">
        <f>IF(ISERR(FIND(CONCATENATE(BA$4,","),Stac!$R23))=FALSE,1,"")</f>
        <v/>
      </c>
      <c r="BB23" s="148" t="str">
        <f>IF(ISERR(FIND(CONCATENATE(BB$4,","),Stac!$R23))=FALSE,1,"")</f>
        <v/>
      </c>
      <c r="BC23" s="148" t="str">
        <f>IF(ISERR(FIND(CONCATENATE(BC$4,","),Stac!$R23))=FALSE,1,"")</f>
        <v/>
      </c>
      <c r="BD23" s="148" t="str">
        <f>IF(ISERR(FIND(CONCATENATE(BD$4,","),Stac!$R23))=FALSE,1,"")</f>
        <v/>
      </c>
      <c r="BE23" s="148" t="str">
        <f>IF(ISERR(FIND(CONCATENATE(BE$4,","),Stac!$R23))=FALSE,1,"")</f>
        <v/>
      </c>
      <c r="BF23" s="148" t="str">
        <f>IF(ISERR(FIND(CONCATENATE(BF$4,","),Stac!$R23))=FALSE,1,"")</f>
        <v/>
      </c>
      <c r="BG23" s="148" t="str">
        <f>IF(ISERR(FIND(CONCATENATE(BG$4,","),Stac!$R23))=FALSE,1,"")</f>
        <v/>
      </c>
      <c r="BH23" s="148" t="str">
        <f>IF(ISERR(FIND(CONCATENATE(BH$4,","),Stac!$R23))=FALSE,1,"")</f>
        <v/>
      </c>
      <c r="BI23" s="148" t="str">
        <f>IF(ISERR(FIND(CONCATENATE(BI$4,","),Stac!$R23))=FALSE,1,"")</f>
        <v/>
      </c>
      <c r="BJ23" s="147">
        <f>(Stac!$C23)</f>
        <v>0</v>
      </c>
      <c r="BK23" s="148" t="str">
        <f>IF(ISERR(FIND(CONCATENATE(BK$4,","),Stac!$S23))=FALSE,1,"")</f>
        <v/>
      </c>
      <c r="BL23" s="148" t="str">
        <f>IF(ISERR(FIND(CONCATENATE(BL$4,","),Stac!$S23))=FALSE,1,"")</f>
        <v/>
      </c>
      <c r="BM23" s="148" t="str">
        <f>IF(ISERR(FIND(CONCATENATE(BM$4,","),Stac!$S23))=FALSE,1,"")</f>
        <v/>
      </c>
      <c r="BN23" s="148" t="str">
        <f>IF(ISERR(FIND(CONCATENATE(BN$4,","),Stac!$S23))=FALSE,1,"")</f>
        <v/>
      </c>
      <c r="BO23" s="148" t="str">
        <f>IF(ISERR(FIND(CONCATENATE(BO$4,","),Stac!$S23))=FALSE,1,"")</f>
        <v/>
      </c>
      <c r="BP23" s="148" t="str">
        <f>IF(ISERR(FIND(CONCATENATE(BP$4,","),Stac!$S23))=FALSE,1,"")</f>
        <v/>
      </c>
      <c r="BQ23" s="148" t="str">
        <f>IF(ISERR(FIND(CONCATENATE(BQ$4,","),Stac!$S23))=FALSE,1,"")</f>
        <v/>
      </c>
    </row>
    <row r="24" spans="1:69" ht="12.75" customHeight="1" x14ac:dyDescent="0.2">
      <c r="A24" s="144" t="str">
        <f>(Stac!$C24)</f>
        <v>Semestr 2:</v>
      </c>
      <c r="B24" s="148" t="str">
        <f>IF(ISERR(FIND(CONCATENATE(B$4,","),Stac!$Q24))=FALSE,1,"")</f>
        <v/>
      </c>
      <c r="C24" s="148" t="str">
        <f>IF(ISERR(FIND(CONCATENATE(C$4,","),Stac!$Q24))=FALSE,1,"")</f>
        <v/>
      </c>
      <c r="D24" s="148" t="str">
        <f>IF(ISERR(FIND(CONCATENATE(D$4,","),Stac!$Q24))=FALSE,1,"")</f>
        <v/>
      </c>
      <c r="E24" s="148" t="str">
        <f>IF(ISERR(FIND(CONCATENATE(E$4,","),Stac!$Q24))=FALSE,1,"")</f>
        <v/>
      </c>
      <c r="F24" s="148" t="str">
        <f>IF(ISERR(FIND(CONCATENATE(F$4,","),Stac!$Q24))=FALSE,1,"")</f>
        <v/>
      </c>
      <c r="G24" s="148" t="str">
        <f>IF(ISERR(FIND(CONCATENATE(G$4,","),Stac!$Q24))=FALSE,1,"")</f>
        <v/>
      </c>
      <c r="H24" s="148" t="str">
        <f>IF(ISERR(FIND(CONCATENATE(H$4,","),Stac!$Q24))=FALSE,1,"")</f>
        <v/>
      </c>
      <c r="I24" s="148" t="str">
        <f>IF(ISERR(FIND(CONCATENATE(I$4,","),Stac!$Q24))=FALSE,1,"")</f>
        <v/>
      </c>
      <c r="J24" s="148" t="str">
        <f>IF(ISERR(FIND(CONCATENATE(J$4,","),Stac!$Q24))=FALSE,1,"")</f>
        <v/>
      </c>
      <c r="K24" s="148" t="str">
        <f>IF(ISERR(FIND(CONCATENATE(K$4,","),Stac!$Q24))=FALSE,1,"")</f>
        <v/>
      </c>
      <c r="L24" s="148" t="str">
        <f>IF(ISERR(FIND(CONCATENATE(L$4,","),Stac!$Q24))=FALSE,1,"")</f>
        <v/>
      </c>
      <c r="M24" s="148" t="str">
        <f>IF(ISERR(FIND(CONCATENATE(M$4,","),Stac!$Q24))=FALSE,1,"")</f>
        <v/>
      </c>
      <c r="N24" s="148" t="str">
        <f>IF(ISERR(FIND(CONCATENATE(N$4,","),Stac!$Q24))=FALSE,1,"")</f>
        <v/>
      </c>
      <c r="O24" s="148" t="str">
        <f>IF(ISERR(FIND(CONCATENATE(O$4,","),Stac!$Q24))=FALSE,1,"")</f>
        <v/>
      </c>
      <c r="P24" s="148" t="str">
        <f>IF(ISERR(FIND(CONCATENATE(P$4,","),Stac!$Q24))=FALSE,1,"")</f>
        <v/>
      </c>
      <c r="Q24" s="148" t="str">
        <f>IF(ISERR(FIND(CONCATENATE(Q$4,","),Stac!$Q24))=FALSE,1,"")</f>
        <v/>
      </c>
      <c r="R24" s="148" t="str">
        <f>IF(ISERR(FIND(CONCATENATE(R$4,","),Stac!$Q24))=FALSE,1,"")</f>
        <v/>
      </c>
      <c r="S24" s="148" t="str">
        <f>IF(ISERR(FIND(CONCATENATE(S$4,","),Stac!$Q24))=FALSE,1,"")</f>
        <v/>
      </c>
      <c r="T24" s="148" t="str">
        <f>IF(ISERR(FIND(CONCATENATE(T$4,","),Stac!$Q24))=FALSE,1,"")</f>
        <v/>
      </c>
      <c r="U24" s="148" t="str">
        <f>IF(ISERR(FIND(CONCATENATE(U$4,","),Stac!$Q24))=FALSE,1,"")</f>
        <v/>
      </c>
      <c r="V24" s="148" t="str">
        <f>IF(ISERR(FIND(CONCATENATE(V$4,","),Stac!$Q24))=FALSE,1,"")</f>
        <v/>
      </c>
      <c r="W24" s="148" t="str">
        <f>IF(ISERR(FIND(CONCATENATE(W$4,","),Stac!$Q24))=FALSE,1,"")</f>
        <v/>
      </c>
      <c r="X24" s="148" t="str">
        <f>IF(ISERR(FIND(CONCATENATE(X$4,","),Stac!$Q24))=FALSE,1,"")</f>
        <v/>
      </c>
      <c r="Y24" s="148" t="str">
        <f>IF(ISERR(FIND(CONCATENATE(Y$4,","),Stac!$Q24))=FALSE,1,"")</f>
        <v/>
      </c>
      <c r="Z24" s="148" t="str">
        <f>IF(ISERR(FIND(CONCATENATE(Z$4,","),Stac!$Q24))=FALSE,1,"")</f>
        <v/>
      </c>
      <c r="AA24" s="148" t="str">
        <f>IF(ISERR(FIND(CONCATENATE(AA$4,","),Stac!$Q24))=FALSE,1,"")</f>
        <v/>
      </c>
      <c r="AB24" s="148" t="str">
        <f>IF(ISERR(FIND(CONCATENATE(AB$4,","),Stac!$Q24))=FALSE,1,"")</f>
        <v/>
      </c>
      <c r="AC24" s="148" t="str">
        <f>IF(ISERR(FIND(CONCATENATE(AC$4,","),Stac!$Q24))=FALSE,1,"")</f>
        <v/>
      </c>
      <c r="AD24" s="144" t="str">
        <f>(Stac!$C24)</f>
        <v>Semestr 2:</v>
      </c>
      <c r="AE24" s="148" t="str">
        <f>IF(ISERR(FIND(CONCATENATE(AE$4,","),Stac!$R24))=FALSE,1,"")</f>
        <v/>
      </c>
      <c r="AF24" s="148" t="str">
        <f>IF(ISERR(FIND(CONCATENATE(AF$4,","),Stac!$R24))=FALSE,1,"")</f>
        <v/>
      </c>
      <c r="AG24" s="148" t="str">
        <f>IF(ISERR(FIND(CONCATENATE(AG$4,","),Stac!$R24))=FALSE,1,"")</f>
        <v/>
      </c>
      <c r="AH24" s="148" t="str">
        <f>IF(ISERR(FIND(CONCATENATE(AH$4,","),Stac!$R24))=FALSE,1,"")</f>
        <v/>
      </c>
      <c r="AI24" s="148" t="str">
        <f>IF(ISERR(FIND(CONCATENATE(AI$4,","),Stac!$R24))=FALSE,1,"")</f>
        <v/>
      </c>
      <c r="AJ24" s="148" t="str">
        <f>IF(ISERR(FIND(CONCATENATE(AJ$4,","),Stac!$R24))=FALSE,1,"")</f>
        <v/>
      </c>
      <c r="AK24" s="148" t="str">
        <f>IF(ISERR(FIND(CONCATENATE(AK$4,","),Stac!$R24))=FALSE,1,"")</f>
        <v/>
      </c>
      <c r="AL24" s="148" t="str">
        <f>IF(ISERR(FIND(CONCATENATE(AL$4,","),Stac!$R24))=FALSE,1,"")</f>
        <v/>
      </c>
      <c r="AM24" s="148" t="str">
        <f>IF(ISERR(FIND(CONCATENATE(AM$4,","),Stac!$R24))=FALSE,1,"")</f>
        <v/>
      </c>
      <c r="AN24" s="148" t="str">
        <f>IF(ISERR(FIND(CONCATENATE(AN$4,","),Stac!$R24))=FALSE,1,"")</f>
        <v/>
      </c>
      <c r="AO24" s="148" t="str">
        <f>IF(ISERR(FIND(CONCATENATE(AO$4,","),Stac!$R24))=FALSE,1,"")</f>
        <v/>
      </c>
      <c r="AP24" s="148" t="str">
        <f>IF(ISERR(FIND(CONCATENATE(AP$4,","),Stac!$R24))=FALSE,1,"")</f>
        <v/>
      </c>
      <c r="AQ24" s="148" t="str">
        <f>IF(ISERR(FIND(CONCATENATE(AQ$4,","),Stac!$R24))=FALSE,1,"")</f>
        <v/>
      </c>
      <c r="AR24" s="148" t="str">
        <f>IF(ISERR(FIND(CONCATENATE(AR$4,","),Stac!$R24))=FALSE,1,"")</f>
        <v/>
      </c>
      <c r="AS24" s="148" t="str">
        <f>IF(ISERR(FIND(CONCATENATE(AS$4,","),Stac!$R24))=FALSE,1,"")</f>
        <v/>
      </c>
      <c r="AT24" s="148" t="str">
        <f>IF(ISERR(FIND(CONCATENATE(AT$4,","),Stac!$R24))=FALSE,1,"")</f>
        <v/>
      </c>
      <c r="AU24" s="148" t="str">
        <f>IF(ISERR(FIND(CONCATENATE(AU$4,","),Stac!$R24))=FALSE,1,"")</f>
        <v/>
      </c>
      <c r="AV24" s="148" t="str">
        <f>IF(ISERR(FIND(CONCATENATE(AV$4,","),Stac!$R24))=FALSE,1,"")</f>
        <v/>
      </c>
      <c r="AW24" s="148" t="str">
        <f>IF(ISERR(FIND(CONCATENATE(AW$4,","),Stac!$R24))=FALSE,1,"")</f>
        <v/>
      </c>
      <c r="AX24" s="148" t="str">
        <f>IF(ISERR(FIND(CONCATENATE(AX$4,","),Stac!$R24))=FALSE,1,"")</f>
        <v/>
      </c>
      <c r="AY24" s="148" t="str">
        <f>IF(ISERR(FIND(CONCATENATE(AY$4,","),Stac!$R24))=FALSE,1,"")</f>
        <v/>
      </c>
      <c r="AZ24" s="148" t="str">
        <f>IF(ISERR(FIND(CONCATENATE(AZ$4,","),Stac!$R24))=FALSE,1,"")</f>
        <v/>
      </c>
      <c r="BA24" s="148" t="str">
        <f>IF(ISERR(FIND(CONCATENATE(BA$4,","),Stac!$R24))=FALSE,1,"")</f>
        <v/>
      </c>
      <c r="BB24" s="148" t="str">
        <f>IF(ISERR(FIND(CONCATENATE(BB$4,","),Stac!$R24))=FALSE,1,"")</f>
        <v/>
      </c>
      <c r="BC24" s="148" t="str">
        <f>IF(ISERR(FIND(CONCATENATE(BC$4,","),Stac!$R24))=FALSE,1,"")</f>
        <v/>
      </c>
      <c r="BD24" s="148" t="str">
        <f>IF(ISERR(FIND(CONCATENATE(BD$4,","),Stac!$R24))=FALSE,1,"")</f>
        <v/>
      </c>
      <c r="BE24" s="148" t="str">
        <f>IF(ISERR(FIND(CONCATENATE(BE$4,","),Stac!$R24))=FALSE,1,"")</f>
        <v/>
      </c>
      <c r="BF24" s="148" t="str">
        <f>IF(ISERR(FIND(CONCATENATE(BF$4,","),Stac!$R24))=FALSE,1,"")</f>
        <v/>
      </c>
      <c r="BG24" s="148" t="str">
        <f>IF(ISERR(FIND(CONCATENATE(BG$4,","),Stac!$R24))=FALSE,1,"")</f>
        <v/>
      </c>
      <c r="BH24" s="148" t="str">
        <f>IF(ISERR(FIND(CONCATENATE(BH$4,","),Stac!$R24))=FALSE,1,"")</f>
        <v/>
      </c>
      <c r="BI24" s="148" t="str">
        <f>IF(ISERR(FIND(CONCATENATE(BI$4,","),Stac!$R24))=FALSE,1,"")</f>
        <v/>
      </c>
      <c r="BJ24" s="144" t="str">
        <f>(Stac!$C24)</f>
        <v>Semestr 2:</v>
      </c>
      <c r="BK24" s="148" t="str">
        <f>IF(ISERR(FIND(CONCATENATE(BK$4,","),Stac!$S24))=FALSE,1,"")</f>
        <v/>
      </c>
      <c r="BL24" s="148" t="str">
        <f>IF(ISERR(FIND(CONCATENATE(BL$4,","),Stac!$S24))=FALSE,1,"")</f>
        <v/>
      </c>
      <c r="BM24" s="148" t="str">
        <f>IF(ISERR(FIND(CONCATENATE(BM$4,","),Stac!$S24))=FALSE,1,"")</f>
        <v/>
      </c>
      <c r="BN24" s="148" t="str">
        <f>IF(ISERR(FIND(CONCATENATE(BN$4,","),Stac!$S24))=FALSE,1,"")</f>
        <v/>
      </c>
      <c r="BO24" s="148" t="str">
        <f>IF(ISERR(FIND(CONCATENATE(BO$4,","),Stac!$S24))=FALSE,1,"")</f>
        <v/>
      </c>
      <c r="BP24" s="148" t="str">
        <f>IF(ISERR(FIND(CONCATENATE(BP$4,","),Stac!$S24))=FALSE,1,"")</f>
        <v/>
      </c>
      <c r="BQ24" s="148" t="str">
        <f>IF(ISERR(FIND(CONCATENATE(BQ$4,","),Stac!$S24))=FALSE,1,"")</f>
        <v/>
      </c>
    </row>
    <row r="25" spans="1:69" ht="12.75" customHeight="1" x14ac:dyDescent="0.2">
      <c r="A25" s="144" t="str">
        <f>(Stac!$C25)</f>
        <v>Moduł kształcenia</v>
      </c>
      <c r="B25" s="148" t="str">
        <f>IF(ISERR(FIND(CONCATENATE(B$4,","),Stac!$Q25))=FALSE,1,"")</f>
        <v/>
      </c>
      <c r="C25" s="148" t="str">
        <f>IF(ISERR(FIND(CONCATENATE(C$4,","),Stac!$Q25))=FALSE,1,"")</f>
        <v/>
      </c>
      <c r="D25" s="148" t="str">
        <f>IF(ISERR(FIND(CONCATENATE(D$4,","),Stac!$Q25))=FALSE,1,"")</f>
        <v/>
      </c>
      <c r="E25" s="148" t="str">
        <f>IF(ISERR(FIND(CONCATENATE(E$4,","),Stac!$Q25))=FALSE,1,"")</f>
        <v/>
      </c>
      <c r="F25" s="148" t="str">
        <f>IF(ISERR(FIND(CONCATENATE(F$4,","),Stac!$Q25))=FALSE,1,"")</f>
        <v/>
      </c>
      <c r="G25" s="148" t="str">
        <f>IF(ISERR(FIND(CONCATENATE(G$4,","),Stac!$Q25))=FALSE,1,"")</f>
        <v/>
      </c>
      <c r="H25" s="148" t="str">
        <f>IF(ISERR(FIND(CONCATENATE(H$4,","),Stac!$Q25))=FALSE,1,"")</f>
        <v/>
      </c>
      <c r="I25" s="148" t="str">
        <f>IF(ISERR(FIND(CONCATENATE(I$4,","),Stac!$Q25))=FALSE,1,"")</f>
        <v/>
      </c>
      <c r="J25" s="148" t="str">
        <f>IF(ISERR(FIND(CONCATENATE(J$4,","),Stac!$Q25))=FALSE,1,"")</f>
        <v/>
      </c>
      <c r="K25" s="148" t="str">
        <f>IF(ISERR(FIND(CONCATENATE(K$4,","),Stac!$Q25))=FALSE,1,"")</f>
        <v/>
      </c>
      <c r="L25" s="148" t="str">
        <f>IF(ISERR(FIND(CONCATENATE(L$4,","),Stac!$Q25))=FALSE,1,"")</f>
        <v/>
      </c>
      <c r="M25" s="148" t="str">
        <f>IF(ISERR(FIND(CONCATENATE(M$4,","),Stac!$Q25))=FALSE,1,"")</f>
        <v/>
      </c>
      <c r="N25" s="148" t="str">
        <f>IF(ISERR(FIND(CONCATENATE(N$4,","),Stac!$Q25))=FALSE,1,"")</f>
        <v/>
      </c>
      <c r="O25" s="148" t="str">
        <f>IF(ISERR(FIND(CONCATENATE(O$4,","),Stac!$Q25))=FALSE,1,"")</f>
        <v/>
      </c>
      <c r="P25" s="148" t="str">
        <f>IF(ISERR(FIND(CONCATENATE(P$4,","),Stac!$Q25))=FALSE,1,"")</f>
        <v/>
      </c>
      <c r="Q25" s="148" t="str">
        <f>IF(ISERR(FIND(CONCATENATE(Q$4,","),Stac!$Q25))=FALSE,1,"")</f>
        <v/>
      </c>
      <c r="R25" s="148" t="str">
        <f>IF(ISERR(FIND(CONCATENATE(R$4,","),Stac!$Q25))=FALSE,1,"")</f>
        <v/>
      </c>
      <c r="S25" s="148" t="str">
        <f>IF(ISERR(FIND(CONCATENATE(S$4,","),Stac!$Q25))=FALSE,1,"")</f>
        <v/>
      </c>
      <c r="T25" s="148" t="str">
        <f>IF(ISERR(FIND(CONCATENATE(T$4,","),Stac!$Q25))=FALSE,1,"")</f>
        <v/>
      </c>
      <c r="U25" s="148" t="str">
        <f>IF(ISERR(FIND(CONCATENATE(U$4,","),Stac!$Q25))=FALSE,1,"")</f>
        <v/>
      </c>
      <c r="V25" s="148" t="str">
        <f>IF(ISERR(FIND(CONCATENATE(V$4,","),Stac!$Q25))=FALSE,1,"")</f>
        <v/>
      </c>
      <c r="W25" s="148" t="str">
        <f>IF(ISERR(FIND(CONCATENATE(W$4,","),Stac!$Q25))=FALSE,1,"")</f>
        <v/>
      </c>
      <c r="X25" s="148" t="str">
        <f>IF(ISERR(FIND(CONCATENATE(X$4,","),Stac!$Q25))=FALSE,1,"")</f>
        <v/>
      </c>
      <c r="Y25" s="148" t="str">
        <f>IF(ISERR(FIND(CONCATENATE(Y$4,","),Stac!$Q25))=FALSE,1,"")</f>
        <v/>
      </c>
      <c r="Z25" s="148" t="str">
        <f>IF(ISERR(FIND(CONCATENATE(Z$4,","),Stac!$Q25))=FALSE,1,"")</f>
        <v/>
      </c>
      <c r="AA25" s="148" t="str">
        <f>IF(ISERR(FIND(CONCATENATE(AA$4,","),Stac!$Q25))=FALSE,1,"")</f>
        <v/>
      </c>
      <c r="AB25" s="148" t="str">
        <f>IF(ISERR(FIND(CONCATENATE(AB$4,","),Stac!$Q25))=FALSE,1,"")</f>
        <v/>
      </c>
      <c r="AC25" s="148" t="str">
        <f>IF(ISERR(FIND(CONCATENATE(AC$4,","),Stac!$Q25))=FALSE,1,"")</f>
        <v/>
      </c>
      <c r="AD25" s="144" t="str">
        <f>(Stac!$C25)</f>
        <v>Moduł kształcenia</v>
      </c>
      <c r="AE25" s="148" t="str">
        <f>IF(ISERR(FIND(CONCATENATE(AE$4,","),Stac!$R25))=FALSE,1,"")</f>
        <v/>
      </c>
      <c r="AF25" s="148" t="str">
        <f>IF(ISERR(FIND(CONCATENATE(AF$4,","),Stac!$R25))=FALSE,1,"")</f>
        <v/>
      </c>
      <c r="AG25" s="148" t="str">
        <f>IF(ISERR(FIND(CONCATENATE(AG$4,","),Stac!$R25))=FALSE,1,"")</f>
        <v/>
      </c>
      <c r="AH25" s="148" t="str">
        <f>IF(ISERR(FIND(CONCATENATE(AH$4,","),Stac!$R25))=FALSE,1,"")</f>
        <v/>
      </c>
      <c r="AI25" s="148" t="str">
        <f>IF(ISERR(FIND(CONCATENATE(AI$4,","),Stac!$R25))=FALSE,1,"")</f>
        <v/>
      </c>
      <c r="AJ25" s="148" t="str">
        <f>IF(ISERR(FIND(CONCATENATE(AJ$4,","),Stac!$R25))=FALSE,1,"")</f>
        <v/>
      </c>
      <c r="AK25" s="148" t="str">
        <f>IF(ISERR(FIND(CONCATENATE(AK$4,","),Stac!$R25))=FALSE,1,"")</f>
        <v/>
      </c>
      <c r="AL25" s="148" t="str">
        <f>IF(ISERR(FIND(CONCATENATE(AL$4,","),Stac!$R25))=FALSE,1,"")</f>
        <v/>
      </c>
      <c r="AM25" s="148" t="str">
        <f>IF(ISERR(FIND(CONCATENATE(AM$4,","),Stac!$R25))=FALSE,1,"")</f>
        <v/>
      </c>
      <c r="AN25" s="148" t="str">
        <f>IF(ISERR(FIND(CONCATENATE(AN$4,","),Stac!$R25))=FALSE,1,"")</f>
        <v/>
      </c>
      <c r="AO25" s="148" t="str">
        <f>IF(ISERR(FIND(CONCATENATE(AO$4,","),Stac!$R25))=FALSE,1,"")</f>
        <v/>
      </c>
      <c r="AP25" s="148" t="str">
        <f>IF(ISERR(FIND(CONCATENATE(AP$4,","),Stac!$R25))=FALSE,1,"")</f>
        <v/>
      </c>
      <c r="AQ25" s="148" t="str">
        <f>IF(ISERR(FIND(CONCATENATE(AQ$4,","),Stac!$R25))=FALSE,1,"")</f>
        <v/>
      </c>
      <c r="AR25" s="148" t="str">
        <f>IF(ISERR(FIND(CONCATENATE(AR$4,","),Stac!$R25))=FALSE,1,"")</f>
        <v/>
      </c>
      <c r="AS25" s="148" t="str">
        <f>IF(ISERR(FIND(CONCATENATE(AS$4,","),Stac!$R25))=FALSE,1,"")</f>
        <v/>
      </c>
      <c r="AT25" s="148" t="str">
        <f>IF(ISERR(FIND(CONCATENATE(AT$4,","),Stac!$R25))=FALSE,1,"")</f>
        <v/>
      </c>
      <c r="AU25" s="148" t="str">
        <f>IF(ISERR(FIND(CONCATENATE(AU$4,","),Stac!$R25))=FALSE,1,"")</f>
        <v/>
      </c>
      <c r="AV25" s="148" t="str">
        <f>IF(ISERR(FIND(CONCATENATE(AV$4,","),Stac!$R25))=FALSE,1,"")</f>
        <v/>
      </c>
      <c r="AW25" s="148" t="str">
        <f>IF(ISERR(FIND(CONCATENATE(AW$4,","),Stac!$R25))=FALSE,1,"")</f>
        <v/>
      </c>
      <c r="AX25" s="148" t="str">
        <f>IF(ISERR(FIND(CONCATENATE(AX$4,","),Stac!$R25))=FALSE,1,"")</f>
        <v/>
      </c>
      <c r="AY25" s="148" t="str">
        <f>IF(ISERR(FIND(CONCATENATE(AY$4,","),Stac!$R25))=FALSE,1,"")</f>
        <v/>
      </c>
      <c r="AZ25" s="148" t="str">
        <f>IF(ISERR(FIND(CONCATENATE(AZ$4,","),Stac!$R25))=FALSE,1,"")</f>
        <v/>
      </c>
      <c r="BA25" s="148" t="str">
        <f>IF(ISERR(FIND(CONCATENATE(BA$4,","),Stac!$R25))=FALSE,1,"")</f>
        <v/>
      </c>
      <c r="BB25" s="148" t="str">
        <f>IF(ISERR(FIND(CONCATENATE(BB$4,","),Stac!$R25))=FALSE,1,"")</f>
        <v/>
      </c>
      <c r="BC25" s="148" t="str">
        <f>IF(ISERR(FIND(CONCATENATE(BC$4,","),Stac!$R25))=FALSE,1,"")</f>
        <v/>
      </c>
      <c r="BD25" s="148" t="str">
        <f>IF(ISERR(FIND(CONCATENATE(BD$4,","),Stac!$R25))=FALSE,1,"")</f>
        <v/>
      </c>
      <c r="BE25" s="148" t="str">
        <f>IF(ISERR(FIND(CONCATENATE(BE$4,","),Stac!$R25))=FALSE,1,"")</f>
        <v/>
      </c>
      <c r="BF25" s="148" t="str">
        <f>IF(ISERR(FIND(CONCATENATE(BF$4,","),Stac!$R25))=FALSE,1,"")</f>
        <v/>
      </c>
      <c r="BG25" s="148" t="str">
        <f>IF(ISERR(FIND(CONCATENATE(BG$4,","),Stac!$R25))=FALSE,1,"")</f>
        <v/>
      </c>
      <c r="BH25" s="148" t="str">
        <f>IF(ISERR(FIND(CONCATENATE(BH$4,","),Stac!$R25))=FALSE,1,"")</f>
        <v/>
      </c>
      <c r="BI25" s="148" t="str">
        <f>IF(ISERR(FIND(CONCATENATE(BI$4,","),Stac!$R25))=FALSE,1,"")</f>
        <v/>
      </c>
      <c r="BJ25" s="144" t="str">
        <f>(Stac!$C25)</f>
        <v>Moduł kształcenia</v>
      </c>
      <c r="BK25" s="148" t="str">
        <f>IF(ISERR(FIND(CONCATENATE(BK$4,","),Stac!$S25))=FALSE,1,"")</f>
        <v/>
      </c>
      <c r="BL25" s="148" t="str">
        <f>IF(ISERR(FIND(CONCATENATE(BL$4,","),Stac!$S25))=FALSE,1,"")</f>
        <v/>
      </c>
      <c r="BM25" s="148" t="str">
        <f>IF(ISERR(FIND(CONCATENATE(BM$4,","),Stac!$S25))=FALSE,1,"")</f>
        <v/>
      </c>
      <c r="BN25" s="148" t="str">
        <f>IF(ISERR(FIND(CONCATENATE(BN$4,","),Stac!$S25))=FALSE,1,"")</f>
        <v/>
      </c>
      <c r="BO25" s="148" t="str">
        <f>IF(ISERR(FIND(CONCATENATE(BO$4,","),Stac!$S25))=FALSE,1,"")</f>
        <v/>
      </c>
      <c r="BP25" s="148" t="str">
        <f>IF(ISERR(FIND(CONCATENATE(BP$4,","),Stac!$S25))=FALSE,1,"")</f>
        <v/>
      </c>
      <c r="BQ25" s="148" t="str">
        <f>IF(ISERR(FIND(CONCATENATE(BQ$4,","),Stac!$S25))=FALSE,1,"")</f>
        <v/>
      </c>
    </row>
    <row r="26" spans="1:69" ht="12.75" customHeight="1" x14ac:dyDescent="0.2">
      <c r="A26" s="147" t="str">
        <f>(Stac!$C26)</f>
        <v>Równania różniczkowe i przekształcenia całkowe</v>
      </c>
      <c r="B26" s="148">
        <f>IF(ISERR(FIND(CONCATENATE(B$4,","),Stac!$Q26))=FALSE,1,"")</f>
        <v>1</v>
      </c>
      <c r="C26" s="148" t="str">
        <f>IF(ISERR(FIND(CONCATENATE(C$4,","),Stac!$Q26))=FALSE,1,"")</f>
        <v/>
      </c>
      <c r="D26" s="148" t="str">
        <f>IF(ISERR(FIND(CONCATENATE(D$4,","),Stac!$Q26))=FALSE,1,"")</f>
        <v/>
      </c>
      <c r="E26" s="148" t="str">
        <f>IF(ISERR(FIND(CONCATENATE(E$4,","),Stac!$Q26))=FALSE,1,"")</f>
        <v/>
      </c>
      <c r="F26" s="148">
        <f>IF(ISERR(FIND(CONCATENATE(F$4,","),Stac!$Q26))=FALSE,1,"")</f>
        <v>1</v>
      </c>
      <c r="G26" s="148" t="str">
        <f>IF(ISERR(FIND(CONCATENATE(G$4,","),Stac!$Q26))=FALSE,1,"")</f>
        <v/>
      </c>
      <c r="H26" s="148" t="str">
        <f>IF(ISERR(FIND(CONCATENATE(H$4,","),Stac!$Q26))=FALSE,1,"")</f>
        <v/>
      </c>
      <c r="I26" s="148" t="str">
        <f>IF(ISERR(FIND(CONCATENATE(I$4,","),Stac!$Q26))=FALSE,1,"")</f>
        <v/>
      </c>
      <c r="J26" s="148" t="str">
        <f>IF(ISERR(FIND(CONCATENATE(J$4,","),Stac!$Q26))=FALSE,1,"")</f>
        <v/>
      </c>
      <c r="K26" s="148" t="str">
        <f>IF(ISERR(FIND(CONCATENATE(K$4,","),Stac!$Q26))=FALSE,1,"")</f>
        <v/>
      </c>
      <c r="L26" s="148" t="str">
        <f>IF(ISERR(FIND(CONCATENATE(L$4,","),Stac!$Q26))=FALSE,1,"")</f>
        <v/>
      </c>
      <c r="M26" s="148" t="str">
        <f>IF(ISERR(FIND(CONCATENATE(M$4,","),Stac!$Q26))=FALSE,1,"")</f>
        <v/>
      </c>
      <c r="N26" s="148" t="str">
        <f>IF(ISERR(FIND(CONCATENATE(N$4,","),Stac!$Q26))=FALSE,1,"")</f>
        <v/>
      </c>
      <c r="O26" s="148" t="str">
        <f>IF(ISERR(FIND(CONCATENATE(O$4,","),Stac!$Q26))=FALSE,1,"")</f>
        <v/>
      </c>
      <c r="P26" s="148" t="str">
        <f>IF(ISERR(FIND(CONCATENATE(P$4,","),Stac!$Q26))=FALSE,1,"")</f>
        <v/>
      </c>
      <c r="Q26" s="148" t="str">
        <f>IF(ISERR(FIND(CONCATENATE(Q$4,","),Stac!$Q26))=FALSE,1,"")</f>
        <v/>
      </c>
      <c r="R26" s="148" t="str">
        <f>IF(ISERR(FIND(CONCATENATE(R$4,","),Stac!$Q26))=FALSE,1,"")</f>
        <v/>
      </c>
      <c r="S26" s="148" t="str">
        <f>IF(ISERR(FIND(CONCATENATE(S$4,","),Stac!$Q26))=FALSE,1,"")</f>
        <v/>
      </c>
      <c r="T26" s="148" t="str">
        <f>IF(ISERR(FIND(CONCATENATE(T$4,","),Stac!$Q26))=FALSE,1,"")</f>
        <v/>
      </c>
      <c r="U26" s="148" t="str">
        <f>IF(ISERR(FIND(CONCATENATE(U$4,","),Stac!$Q26))=FALSE,1,"")</f>
        <v/>
      </c>
      <c r="V26" s="148" t="str">
        <f>IF(ISERR(FIND(CONCATENATE(V$4,","),Stac!$Q26))=FALSE,1,"")</f>
        <v/>
      </c>
      <c r="W26" s="148" t="str">
        <f>IF(ISERR(FIND(CONCATENATE(W$4,","),Stac!$Q26))=FALSE,1,"")</f>
        <v/>
      </c>
      <c r="X26" s="148" t="str">
        <f>IF(ISERR(FIND(CONCATENATE(X$4,","),Stac!$Q26))=FALSE,1,"")</f>
        <v/>
      </c>
      <c r="Y26" s="148" t="str">
        <f>IF(ISERR(FIND(CONCATENATE(Y$4,","),Stac!$Q26))=FALSE,1,"")</f>
        <v/>
      </c>
      <c r="Z26" s="148" t="str">
        <f>IF(ISERR(FIND(CONCATENATE(Z$4,","),Stac!$Q26))=FALSE,1,"")</f>
        <v/>
      </c>
      <c r="AA26" s="148" t="str">
        <f>IF(ISERR(FIND(CONCATENATE(AA$4,","),Stac!$Q26))=FALSE,1,"")</f>
        <v/>
      </c>
      <c r="AB26" s="148" t="str">
        <f>IF(ISERR(FIND(CONCATENATE(AB$4,","),Stac!$Q26))=FALSE,1,"")</f>
        <v/>
      </c>
      <c r="AC26" s="148" t="str">
        <f>IF(ISERR(FIND(CONCATENATE(AC$4,","),Stac!$Q26))=FALSE,1,"")</f>
        <v/>
      </c>
      <c r="AD26" s="147" t="str">
        <f>(Stac!$C26)</f>
        <v>Równania różniczkowe i przekształcenia całkowe</v>
      </c>
      <c r="AE26" s="148">
        <f>IF(ISERR(FIND(CONCATENATE(AE$4,","),Stac!$R26))=FALSE,1,"")</f>
        <v>1</v>
      </c>
      <c r="AF26" s="148" t="str">
        <f>IF(ISERR(FIND(CONCATENATE(AF$4,","),Stac!$R26))=FALSE,1,"")</f>
        <v/>
      </c>
      <c r="AG26" s="148" t="str">
        <f>IF(ISERR(FIND(CONCATENATE(AG$4,","),Stac!$R26))=FALSE,1,"")</f>
        <v/>
      </c>
      <c r="AH26" s="148" t="str">
        <f>IF(ISERR(FIND(CONCATENATE(AH$4,","),Stac!$R26))=FALSE,1,"")</f>
        <v/>
      </c>
      <c r="AI26" s="148" t="str">
        <f>IF(ISERR(FIND(CONCATENATE(AI$4,","),Stac!$R26))=FALSE,1,"")</f>
        <v/>
      </c>
      <c r="AJ26" s="148" t="str">
        <f>IF(ISERR(FIND(CONCATENATE(AJ$4,","),Stac!$R26))=FALSE,1,"")</f>
        <v/>
      </c>
      <c r="AK26" s="148" t="str">
        <f>IF(ISERR(FIND(CONCATENATE(AK$4,","),Stac!$R26))=FALSE,1,"")</f>
        <v/>
      </c>
      <c r="AL26" s="148" t="str">
        <f>IF(ISERR(FIND(CONCATENATE(AL$4,","),Stac!$R26))=FALSE,1,"")</f>
        <v/>
      </c>
      <c r="AM26" s="148">
        <f>IF(ISERR(FIND(CONCATENATE(AM$4,","),Stac!$R26))=FALSE,1,"")</f>
        <v>1</v>
      </c>
      <c r="AN26" s="148" t="str">
        <f>IF(ISERR(FIND(CONCATENATE(AN$4,","),Stac!$R26))=FALSE,1,"")</f>
        <v/>
      </c>
      <c r="AO26" s="148" t="str">
        <f>IF(ISERR(FIND(CONCATENATE(AO$4,","),Stac!$R26))=FALSE,1,"")</f>
        <v/>
      </c>
      <c r="AP26" s="148" t="str">
        <f>IF(ISERR(FIND(CONCATENATE(AP$4,","),Stac!$R26))=FALSE,1,"")</f>
        <v/>
      </c>
      <c r="AQ26" s="148" t="str">
        <f>IF(ISERR(FIND(CONCATENATE(AQ$4,","),Stac!$R26))=FALSE,1,"")</f>
        <v/>
      </c>
      <c r="AR26" s="148" t="str">
        <f>IF(ISERR(FIND(CONCATENATE(AR$4,","),Stac!$R26))=FALSE,1,"")</f>
        <v/>
      </c>
      <c r="AS26" s="148" t="str">
        <f>IF(ISERR(FIND(CONCATENATE(AS$4,","),Stac!$R26))=FALSE,1,"")</f>
        <v/>
      </c>
      <c r="AT26" s="148" t="str">
        <f>IF(ISERR(FIND(CONCATENATE(AT$4,","),Stac!$R26))=FALSE,1,"")</f>
        <v/>
      </c>
      <c r="AU26" s="148" t="str">
        <f>IF(ISERR(FIND(CONCATENATE(AU$4,","),Stac!$R26))=FALSE,1,"")</f>
        <v/>
      </c>
      <c r="AV26" s="148" t="str">
        <f>IF(ISERR(FIND(CONCATENATE(AV$4,","),Stac!$R26))=FALSE,1,"")</f>
        <v/>
      </c>
      <c r="AW26" s="148" t="str">
        <f>IF(ISERR(FIND(CONCATENATE(AW$4,","),Stac!$R26))=FALSE,1,"")</f>
        <v/>
      </c>
      <c r="AX26" s="148" t="str">
        <f>IF(ISERR(FIND(CONCATENATE(AX$4,","),Stac!$R26))=FALSE,1,"")</f>
        <v/>
      </c>
      <c r="AY26" s="148" t="str">
        <f>IF(ISERR(FIND(CONCATENATE(AY$4,","),Stac!$R26))=FALSE,1,"")</f>
        <v/>
      </c>
      <c r="AZ26" s="148" t="str">
        <f>IF(ISERR(FIND(CONCATENATE(AZ$4,","),Stac!$R26))=FALSE,1,"")</f>
        <v/>
      </c>
      <c r="BA26" s="148" t="str">
        <f>IF(ISERR(FIND(CONCATENATE(BA$4,","),Stac!$R26))=FALSE,1,"")</f>
        <v/>
      </c>
      <c r="BB26" s="148" t="str">
        <f>IF(ISERR(FIND(CONCATENATE(BB$4,","),Stac!$R26))=FALSE,1,"")</f>
        <v/>
      </c>
      <c r="BC26" s="148" t="str">
        <f>IF(ISERR(FIND(CONCATENATE(BC$4,","),Stac!$R26))=FALSE,1,"")</f>
        <v/>
      </c>
      <c r="BD26" s="148" t="str">
        <f>IF(ISERR(FIND(CONCATENATE(BD$4,","),Stac!$R26))=FALSE,1,"")</f>
        <v/>
      </c>
      <c r="BE26" s="148" t="str">
        <f>IF(ISERR(FIND(CONCATENATE(BE$4,","),Stac!$R26))=FALSE,1,"")</f>
        <v/>
      </c>
      <c r="BF26" s="148" t="str">
        <f>IF(ISERR(FIND(CONCATENATE(BF$4,","),Stac!$R26))=FALSE,1,"")</f>
        <v/>
      </c>
      <c r="BG26" s="148" t="str">
        <f>IF(ISERR(FIND(CONCATENATE(BG$4,","),Stac!$R26))=FALSE,1,"")</f>
        <v/>
      </c>
      <c r="BH26" s="148" t="str">
        <f>IF(ISERR(FIND(CONCATENATE(BH$4,","),Stac!$R26))=FALSE,1,"")</f>
        <v/>
      </c>
      <c r="BI26" s="148" t="str">
        <f>IF(ISERR(FIND(CONCATENATE(BI$4,","),Stac!$R26))=FALSE,1,"")</f>
        <v/>
      </c>
      <c r="BJ26" s="147" t="str">
        <f>(Stac!$C26)</f>
        <v>Równania różniczkowe i przekształcenia całkowe</v>
      </c>
      <c r="BK26" s="148">
        <f>IF(ISERR(FIND(CONCATENATE(BK$4,","),Stac!$S26))=FALSE,1,"")</f>
        <v>1</v>
      </c>
      <c r="BL26" s="148" t="str">
        <f>IF(ISERR(FIND(CONCATENATE(BL$4,","),Stac!$S26))=FALSE,1,"")</f>
        <v/>
      </c>
      <c r="BM26" s="148" t="str">
        <f>IF(ISERR(FIND(CONCATENATE(BM$4,","),Stac!$S26))=FALSE,1,"")</f>
        <v/>
      </c>
      <c r="BN26" s="148" t="str">
        <f>IF(ISERR(FIND(CONCATENATE(BN$4,","),Stac!$S26))=FALSE,1,"")</f>
        <v/>
      </c>
      <c r="BO26" s="148" t="str">
        <f>IF(ISERR(FIND(CONCATENATE(BO$4,","),Stac!$S26))=FALSE,1,"")</f>
        <v/>
      </c>
      <c r="BP26" s="148" t="str">
        <f>IF(ISERR(FIND(CONCATENATE(BP$4,","),Stac!$S26))=FALSE,1,"")</f>
        <v/>
      </c>
      <c r="BQ26" s="148" t="str">
        <f>IF(ISERR(FIND(CONCATENATE(BQ$4,","),Stac!$S26))=FALSE,1,"")</f>
        <v/>
      </c>
    </row>
    <row r="27" spans="1:69" ht="12.75" customHeight="1" x14ac:dyDescent="0.2">
      <c r="A27" s="147" t="str">
        <f>(Stac!$C27)</f>
        <v>Fizyka</v>
      </c>
      <c r="B27" s="148" t="str">
        <f>IF(ISERR(FIND(CONCATENATE(B$4,","),Stac!$Q27))=FALSE,1,"")</f>
        <v/>
      </c>
      <c r="C27" s="148">
        <f>IF(ISERR(FIND(CONCATENATE(C$4,","),Stac!$Q27))=FALSE,1,"")</f>
        <v>1</v>
      </c>
      <c r="D27" s="148">
        <f>IF(ISERR(FIND(CONCATENATE(D$4,","),Stac!$Q27))=FALSE,1,"")</f>
        <v>1</v>
      </c>
      <c r="E27" s="148" t="str">
        <f>IF(ISERR(FIND(CONCATENATE(E$4,","),Stac!$Q27))=FALSE,1,"")</f>
        <v/>
      </c>
      <c r="F27" s="148" t="str">
        <f>IF(ISERR(FIND(CONCATENATE(F$4,","),Stac!$Q27))=FALSE,1,"")</f>
        <v/>
      </c>
      <c r="G27" s="148" t="str">
        <f>IF(ISERR(FIND(CONCATENATE(G$4,","),Stac!$Q27))=FALSE,1,"")</f>
        <v/>
      </c>
      <c r="H27" s="148" t="str">
        <f>IF(ISERR(FIND(CONCATENATE(H$4,","),Stac!$Q27))=FALSE,1,"")</f>
        <v/>
      </c>
      <c r="I27" s="148" t="str">
        <f>IF(ISERR(FIND(CONCATENATE(I$4,","),Stac!$Q27))=FALSE,1,"")</f>
        <v/>
      </c>
      <c r="J27" s="148" t="str">
        <f>IF(ISERR(FIND(CONCATENATE(J$4,","),Stac!$Q27))=FALSE,1,"")</f>
        <v/>
      </c>
      <c r="K27" s="148" t="str">
        <f>IF(ISERR(FIND(CONCATENATE(K$4,","),Stac!$Q27))=FALSE,1,"")</f>
        <v/>
      </c>
      <c r="L27" s="148" t="str">
        <f>IF(ISERR(FIND(CONCATENATE(L$4,","),Stac!$Q27))=FALSE,1,"")</f>
        <v/>
      </c>
      <c r="M27" s="148" t="str">
        <f>IF(ISERR(FIND(CONCATENATE(M$4,","),Stac!$Q27))=FALSE,1,"")</f>
        <v/>
      </c>
      <c r="N27" s="148" t="str">
        <f>IF(ISERR(FIND(CONCATENATE(N$4,","),Stac!$Q27))=FALSE,1,"")</f>
        <v/>
      </c>
      <c r="O27" s="148" t="str">
        <f>IF(ISERR(FIND(CONCATENATE(O$4,","),Stac!$Q27))=FALSE,1,"")</f>
        <v/>
      </c>
      <c r="P27" s="148" t="str">
        <f>IF(ISERR(FIND(CONCATENATE(P$4,","),Stac!$Q27))=FALSE,1,"")</f>
        <v/>
      </c>
      <c r="Q27" s="148" t="str">
        <f>IF(ISERR(FIND(CONCATENATE(Q$4,","),Stac!$Q27))=FALSE,1,"")</f>
        <v/>
      </c>
      <c r="R27" s="148" t="str">
        <f>IF(ISERR(FIND(CONCATENATE(R$4,","),Stac!$Q27))=FALSE,1,"")</f>
        <v/>
      </c>
      <c r="S27" s="148" t="str">
        <f>IF(ISERR(FIND(CONCATENATE(S$4,","),Stac!$Q27))=FALSE,1,"")</f>
        <v/>
      </c>
      <c r="T27" s="148" t="str">
        <f>IF(ISERR(FIND(CONCATENATE(T$4,","),Stac!$Q27))=FALSE,1,"")</f>
        <v/>
      </c>
      <c r="U27" s="148" t="str">
        <f>IF(ISERR(FIND(CONCATENATE(U$4,","),Stac!$Q27))=FALSE,1,"")</f>
        <v/>
      </c>
      <c r="V27" s="148" t="str">
        <f>IF(ISERR(FIND(CONCATENATE(V$4,","),Stac!$Q27))=FALSE,1,"")</f>
        <v/>
      </c>
      <c r="W27" s="148" t="str">
        <f>IF(ISERR(FIND(CONCATENATE(W$4,","),Stac!$Q27))=FALSE,1,"")</f>
        <v/>
      </c>
      <c r="X27" s="148" t="str">
        <f>IF(ISERR(FIND(CONCATENATE(X$4,","),Stac!$Q27))=FALSE,1,"")</f>
        <v/>
      </c>
      <c r="Y27" s="148" t="str">
        <f>IF(ISERR(FIND(CONCATENATE(Y$4,","),Stac!$Q27))=FALSE,1,"")</f>
        <v/>
      </c>
      <c r="Z27" s="148" t="str">
        <f>IF(ISERR(FIND(CONCATENATE(Z$4,","),Stac!$Q27))=FALSE,1,"")</f>
        <v/>
      </c>
      <c r="AA27" s="148" t="str">
        <f>IF(ISERR(FIND(CONCATENATE(AA$4,","),Stac!$Q27))=FALSE,1,"")</f>
        <v/>
      </c>
      <c r="AB27" s="148" t="str">
        <f>IF(ISERR(FIND(CONCATENATE(AB$4,","),Stac!$Q27))=FALSE,1,"")</f>
        <v/>
      </c>
      <c r="AC27" s="148" t="str">
        <f>IF(ISERR(FIND(CONCATENATE(AC$4,","),Stac!$Q27))=FALSE,1,"")</f>
        <v/>
      </c>
      <c r="AD27" s="147" t="str">
        <f>(Stac!$C27)</f>
        <v>Fizyka</v>
      </c>
      <c r="AE27" s="148">
        <f>IF(ISERR(FIND(CONCATENATE(AE$4,","),Stac!$R27))=FALSE,1,"")</f>
        <v>1</v>
      </c>
      <c r="AF27" s="148">
        <f>IF(ISERR(FIND(CONCATENATE(AF$4,","),Stac!$R27))=FALSE,1,"")</f>
        <v>1</v>
      </c>
      <c r="AG27" s="148" t="str">
        <f>IF(ISERR(FIND(CONCATENATE(AG$4,","),Stac!$R27))=FALSE,1,"")</f>
        <v/>
      </c>
      <c r="AH27" s="148" t="str">
        <f>IF(ISERR(FIND(CONCATENATE(AH$4,","),Stac!$R27))=FALSE,1,"")</f>
        <v/>
      </c>
      <c r="AI27" s="148" t="str">
        <f>IF(ISERR(FIND(CONCATENATE(AI$4,","),Stac!$R27))=FALSE,1,"")</f>
        <v/>
      </c>
      <c r="AJ27" s="148" t="str">
        <f>IF(ISERR(FIND(CONCATENATE(AJ$4,","),Stac!$R27))=FALSE,1,"")</f>
        <v/>
      </c>
      <c r="AK27" s="148" t="str">
        <f>IF(ISERR(FIND(CONCATENATE(AK$4,","),Stac!$R27))=FALSE,1,"")</f>
        <v/>
      </c>
      <c r="AL27" s="148" t="str">
        <f>IF(ISERR(FIND(CONCATENATE(AL$4,","),Stac!$R27))=FALSE,1,"")</f>
        <v/>
      </c>
      <c r="AM27" s="148" t="str">
        <f>IF(ISERR(FIND(CONCATENATE(AM$4,","),Stac!$R27))=FALSE,1,"")</f>
        <v/>
      </c>
      <c r="AN27" s="148" t="str">
        <f>IF(ISERR(FIND(CONCATENATE(AN$4,","),Stac!$R27))=FALSE,1,"")</f>
        <v/>
      </c>
      <c r="AO27" s="148" t="str">
        <f>IF(ISERR(FIND(CONCATENATE(AO$4,","),Stac!$R27))=FALSE,1,"")</f>
        <v/>
      </c>
      <c r="AP27" s="148" t="str">
        <f>IF(ISERR(FIND(CONCATENATE(AP$4,","),Stac!$R27))=FALSE,1,"")</f>
        <v/>
      </c>
      <c r="AQ27" s="148" t="str">
        <f>IF(ISERR(FIND(CONCATENATE(AQ$4,","),Stac!$R27))=FALSE,1,"")</f>
        <v/>
      </c>
      <c r="AR27" s="148" t="str">
        <f>IF(ISERR(FIND(CONCATENATE(AR$4,","),Stac!$R27))=FALSE,1,"")</f>
        <v/>
      </c>
      <c r="AS27" s="148" t="str">
        <f>IF(ISERR(FIND(CONCATENATE(AS$4,","),Stac!$R27))=FALSE,1,"")</f>
        <v/>
      </c>
      <c r="AT27" s="148" t="str">
        <f>IF(ISERR(FIND(CONCATENATE(AT$4,","),Stac!$R27))=FALSE,1,"")</f>
        <v/>
      </c>
      <c r="AU27" s="148" t="str">
        <f>IF(ISERR(FIND(CONCATENATE(AU$4,","),Stac!$R27))=FALSE,1,"")</f>
        <v/>
      </c>
      <c r="AV27" s="148" t="str">
        <f>IF(ISERR(FIND(CONCATENATE(AV$4,","),Stac!$R27))=FALSE,1,"")</f>
        <v/>
      </c>
      <c r="AW27" s="148" t="str">
        <f>IF(ISERR(FIND(CONCATENATE(AW$4,","),Stac!$R27))=FALSE,1,"")</f>
        <v/>
      </c>
      <c r="AX27" s="148" t="str">
        <f>IF(ISERR(FIND(CONCATENATE(AX$4,","),Stac!$R27))=FALSE,1,"")</f>
        <v/>
      </c>
      <c r="AY27" s="148" t="str">
        <f>IF(ISERR(FIND(CONCATENATE(AY$4,","),Stac!$R27))=FALSE,1,"")</f>
        <v/>
      </c>
      <c r="AZ27" s="148" t="str">
        <f>IF(ISERR(FIND(CONCATENATE(AZ$4,","),Stac!$R27))=FALSE,1,"")</f>
        <v/>
      </c>
      <c r="BA27" s="148" t="str">
        <f>IF(ISERR(FIND(CONCATENATE(BA$4,","),Stac!$R27))=FALSE,1,"")</f>
        <v/>
      </c>
      <c r="BB27" s="148" t="str">
        <f>IF(ISERR(FIND(CONCATENATE(BB$4,","),Stac!$R27))=FALSE,1,"")</f>
        <v/>
      </c>
      <c r="BC27" s="148" t="str">
        <f>IF(ISERR(FIND(CONCATENATE(BC$4,","),Stac!$R27))=FALSE,1,"")</f>
        <v/>
      </c>
      <c r="BD27" s="148" t="str">
        <f>IF(ISERR(FIND(CONCATENATE(BD$4,","),Stac!$R27))=FALSE,1,"")</f>
        <v/>
      </c>
      <c r="BE27" s="148" t="str">
        <f>IF(ISERR(FIND(CONCATENATE(BE$4,","),Stac!$R27))=FALSE,1,"")</f>
        <v/>
      </c>
      <c r="BF27" s="148" t="str">
        <f>IF(ISERR(FIND(CONCATENATE(BF$4,","),Stac!$R27))=FALSE,1,"")</f>
        <v/>
      </c>
      <c r="BG27" s="148" t="str">
        <f>IF(ISERR(FIND(CONCATENATE(BG$4,","),Stac!$R27))=FALSE,1,"")</f>
        <v/>
      </c>
      <c r="BH27" s="148" t="str">
        <f>IF(ISERR(FIND(CONCATENATE(BH$4,","),Stac!$R27))=FALSE,1,"")</f>
        <v/>
      </c>
      <c r="BI27" s="148" t="str">
        <f>IF(ISERR(FIND(CONCATENATE(BI$4,","),Stac!$R27))=FALSE,1,"")</f>
        <v/>
      </c>
      <c r="BJ27" s="147" t="str">
        <f>(Stac!$C27)</f>
        <v>Fizyka</v>
      </c>
      <c r="BK27" s="148">
        <f>IF(ISERR(FIND(CONCATENATE(BK$4,","),Stac!$S27))=FALSE,1,"")</f>
        <v>1</v>
      </c>
      <c r="BL27" s="148" t="str">
        <f>IF(ISERR(FIND(CONCATENATE(BL$4,","),Stac!$S27))=FALSE,1,"")</f>
        <v/>
      </c>
      <c r="BM27" s="148" t="str">
        <f>IF(ISERR(FIND(CONCATENATE(BM$4,","),Stac!$S27))=FALSE,1,"")</f>
        <v/>
      </c>
      <c r="BN27" s="148" t="str">
        <f>IF(ISERR(FIND(CONCATENATE(BN$4,","),Stac!$S27))=FALSE,1,"")</f>
        <v/>
      </c>
      <c r="BO27" s="148">
        <f>IF(ISERR(FIND(CONCATENATE(BO$4,","),Stac!$S27))=FALSE,1,"")</f>
        <v>1</v>
      </c>
      <c r="BP27" s="148" t="str">
        <f>IF(ISERR(FIND(CONCATENATE(BP$4,","),Stac!$S27))=FALSE,1,"")</f>
        <v/>
      </c>
      <c r="BQ27" s="148" t="str">
        <f>IF(ISERR(FIND(CONCATENATE(BQ$4,","),Stac!$S27))=FALSE,1,"")</f>
        <v/>
      </c>
    </row>
    <row r="28" spans="1:69" ht="12.75" customHeight="1" x14ac:dyDescent="0.2">
      <c r="A28" s="147" t="str">
        <f>(Stac!$C28)</f>
        <v>Teoria obwodów</v>
      </c>
      <c r="B28" s="148">
        <f>IF(ISERR(FIND(CONCATENATE(B$4,","),Stac!$Q28))=FALSE,1,"")</f>
        <v>1</v>
      </c>
      <c r="C28" s="148" t="str">
        <f>IF(ISERR(FIND(CONCATENATE(C$4,","),Stac!$Q28))=FALSE,1,"")</f>
        <v/>
      </c>
      <c r="D28" s="148" t="str">
        <f>IF(ISERR(FIND(CONCATENATE(D$4,","),Stac!$Q28))=FALSE,1,"")</f>
        <v/>
      </c>
      <c r="E28" s="148" t="str">
        <f>IF(ISERR(FIND(CONCATENATE(E$4,","),Stac!$Q28))=FALSE,1,"")</f>
        <v/>
      </c>
      <c r="F28" s="148" t="str">
        <f>IF(ISERR(FIND(CONCATENATE(F$4,","),Stac!$Q28))=FALSE,1,"")</f>
        <v/>
      </c>
      <c r="G28" s="148">
        <f>IF(ISERR(FIND(CONCATENATE(G$4,","),Stac!$Q28))=FALSE,1,"")</f>
        <v>1</v>
      </c>
      <c r="H28" s="148" t="str">
        <f>IF(ISERR(FIND(CONCATENATE(H$4,","),Stac!$Q28))=FALSE,1,"")</f>
        <v/>
      </c>
      <c r="I28" s="148" t="str">
        <f>IF(ISERR(FIND(CONCATENATE(I$4,","),Stac!$Q28))=FALSE,1,"")</f>
        <v/>
      </c>
      <c r="J28" s="148" t="str">
        <f>IF(ISERR(FIND(CONCATENATE(J$4,","),Stac!$Q28))=FALSE,1,"")</f>
        <v/>
      </c>
      <c r="K28" s="148" t="str">
        <f>IF(ISERR(FIND(CONCATENATE(K$4,","),Stac!$Q28))=FALSE,1,"")</f>
        <v/>
      </c>
      <c r="L28" s="148" t="str">
        <f>IF(ISERR(FIND(CONCATENATE(L$4,","),Stac!$Q28))=FALSE,1,"")</f>
        <v/>
      </c>
      <c r="M28" s="148" t="str">
        <f>IF(ISERR(FIND(CONCATENATE(M$4,","),Stac!$Q28))=FALSE,1,"")</f>
        <v/>
      </c>
      <c r="N28" s="148" t="str">
        <f>IF(ISERR(FIND(CONCATENATE(N$4,","),Stac!$Q28))=FALSE,1,"")</f>
        <v/>
      </c>
      <c r="O28" s="148" t="str">
        <f>IF(ISERR(FIND(CONCATENATE(O$4,","),Stac!$Q28))=FALSE,1,"")</f>
        <v/>
      </c>
      <c r="P28" s="148" t="str">
        <f>IF(ISERR(FIND(CONCATENATE(P$4,","),Stac!$Q28))=FALSE,1,"")</f>
        <v/>
      </c>
      <c r="Q28" s="148" t="str">
        <f>IF(ISERR(FIND(CONCATENATE(Q$4,","),Stac!$Q28))=FALSE,1,"")</f>
        <v/>
      </c>
      <c r="R28" s="148" t="str">
        <f>IF(ISERR(FIND(CONCATENATE(R$4,","),Stac!$Q28))=FALSE,1,"")</f>
        <v/>
      </c>
      <c r="S28" s="148" t="str">
        <f>IF(ISERR(FIND(CONCATENATE(S$4,","),Stac!$Q28))=FALSE,1,"")</f>
        <v/>
      </c>
      <c r="T28" s="148" t="str">
        <f>IF(ISERR(FIND(CONCATENATE(T$4,","),Stac!$Q28))=FALSE,1,"")</f>
        <v/>
      </c>
      <c r="U28" s="148" t="str">
        <f>IF(ISERR(FIND(CONCATENATE(U$4,","),Stac!$Q28))=FALSE,1,"")</f>
        <v/>
      </c>
      <c r="V28" s="148" t="str">
        <f>IF(ISERR(FIND(CONCATENATE(V$4,","),Stac!$Q28))=FALSE,1,"")</f>
        <v/>
      </c>
      <c r="W28" s="148" t="str">
        <f>IF(ISERR(FIND(CONCATENATE(W$4,","),Stac!$Q28))=FALSE,1,"")</f>
        <v/>
      </c>
      <c r="X28" s="148" t="str">
        <f>IF(ISERR(FIND(CONCATENATE(X$4,","),Stac!$Q28))=FALSE,1,"")</f>
        <v/>
      </c>
      <c r="Y28" s="148" t="str">
        <f>IF(ISERR(FIND(CONCATENATE(Y$4,","),Stac!$Q28))=FALSE,1,"")</f>
        <v/>
      </c>
      <c r="Z28" s="148" t="str">
        <f>IF(ISERR(FIND(CONCATENATE(Z$4,","),Stac!$Q28))=FALSE,1,"")</f>
        <v/>
      </c>
      <c r="AA28" s="148" t="str">
        <f>IF(ISERR(FIND(CONCATENATE(AA$4,","),Stac!$Q28))=FALSE,1,"")</f>
        <v/>
      </c>
      <c r="AB28" s="148" t="str">
        <f>IF(ISERR(FIND(CONCATENATE(AB$4,","),Stac!$Q28))=FALSE,1,"")</f>
        <v/>
      </c>
      <c r="AC28" s="148" t="str">
        <f>IF(ISERR(FIND(CONCATENATE(AC$4,","),Stac!$Q28))=FALSE,1,"")</f>
        <v/>
      </c>
      <c r="AD28" s="147" t="str">
        <f>(Stac!$C28)</f>
        <v>Teoria obwodów</v>
      </c>
      <c r="AE28" s="148" t="str">
        <f>IF(ISERR(FIND(CONCATENATE(AE$4,","),Stac!$R28))=FALSE,1,"")</f>
        <v/>
      </c>
      <c r="AF28" s="148" t="str">
        <f>IF(ISERR(FIND(CONCATENATE(AF$4,","),Stac!$R28))=FALSE,1,"")</f>
        <v/>
      </c>
      <c r="AG28" s="148" t="str">
        <f>IF(ISERR(FIND(CONCATENATE(AG$4,","),Stac!$R28))=FALSE,1,"")</f>
        <v/>
      </c>
      <c r="AH28" s="148" t="str">
        <f>IF(ISERR(FIND(CONCATENATE(AH$4,","),Stac!$R28))=FALSE,1,"")</f>
        <v/>
      </c>
      <c r="AI28" s="148" t="str">
        <f>IF(ISERR(FIND(CONCATENATE(AI$4,","),Stac!$R28))=FALSE,1,"")</f>
        <v/>
      </c>
      <c r="AJ28" s="148" t="str">
        <f>IF(ISERR(FIND(CONCATENATE(AJ$4,","),Stac!$R28))=FALSE,1,"")</f>
        <v/>
      </c>
      <c r="AK28" s="148" t="str">
        <f>IF(ISERR(FIND(CONCATENATE(AK$4,","),Stac!$R28))=FALSE,1,"")</f>
        <v/>
      </c>
      <c r="AL28" s="148" t="str">
        <f>IF(ISERR(FIND(CONCATENATE(AL$4,","),Stac!$R28))=FALSE,1,"")</f>
        <v/>
      </c>
      <c r="AM28" s="148" t="str">
        <f>IF(ISERR(FIND(CONCATENATE(AM$4,","),Stac!$R28))=FALSE,1,"")</f>
        <v/>
      </c>
      <c r="AN28" s="148" t="str">
        <f>IF(ISERR(FIND(CONCATENATE(AN$4,","),Stac!$R28))=FALSE,1,"")</f>
        <v/>
      </c>
      <c r="AO28" s="148" t="str">
        <f>IF(ISERR(FIND(CONCATENATE(AO$4,","),Stac!$R28))=FALSE,1,"")</f>
        <v/>
      </c>
      <c r="AP28" s="148" t="str">
        <f>IF(ISERR(FIND(CONCATENATE(AP$4,","),Stac!$R28))=FALSE,1,"")</f>
        <v/>
      </c>
      <c r="AQ28" s="148" t="str">
        <f>IF(ISERR(FIND(CONCATENATE(AQ$4,","),Stac!$R28))=FALSE,1,"")</f>
        <v/>
      </c>
      <c r="AR28" s="148">
        <f>IF(ISERR(FIND(CONCATENATE(AR$4,","),Stac!$R28))=FALSE,1,"")</f>
        <v>1</v>
      </c>
      <c r="AS28" s="148">
        <f>IF(ISERR(FIND(CONCATENATE(AS$4,","),Stac!$R28))=FALSE,1,"")</f>
        <v>1</v>
      </c>
      <c r="AT28" s="148" t="str">
        <f>IF(ISERR(FIND(CONCATENATE(AT$4,","),Stac!$R28))=FALSE,1,"")</f>
        <v/>
      </c>
      <c r="AU28" s="148" t="str">
        <f>IF(ISERR(FIND(CONCATENATE(AU$4,","),Stac!$R28))=FALSE,1,"")</f>
        <v/>
      </c>
      <c r="AV28" s="148" t="str">
        <f>IF(ISERR(FIND(CONCATENATE(AV$4,","),Stac!$R28))=FALSE,1,"")</f>
        <v/>
      </c>
      <c r="AW28" s="148" t="str">
        <f>IF(ISERR(FIND(CONCATENATE(AW$4,","),Stac!$R28))=FALSE,1,"")</f>
        <v/>
      </c>
      <c r="AX28" s="148" t="str">
        <f>IF(ISERR(FIND(CONCATENATE(AX$4,","),Stac!$R28))=FALSE,1,"")</f>
        <v/>
      </c>
      <c r="AY28" s="148" t="str">
        <f>IF(ISERR(FIND(CONCATENATE(AY$4,","),Stac!$R28))=FALSE,1,"")</f>
        <v/>
      </c>
      <c r="AZ28" s="148" t="str">
        <f>IF(ISERR(FIND(CONCATENATE(AZ$4,","),Stac!$R28))=FALSE,1,"")</f>
        <v/>
      </c>
      <c r="BA28" s="148" t="str">
        <f>IF(ISERR(FIND(CONCATENATE(BA$4,","),Stac!$R28))=FALSE,1,"")</f>
        <v/>
      </c>
      <c r="BB28" s="148" t="str">
        <f>IF(ISERR(FIND(CONCATENATE(BB$4,","),Stac!$R28))=FALSE,1,"")</f>
        <v/>
      </c>
      <c r="BC28" s="148" t="str">
        <f>IF(ISERR(FIND(CONCATENATE(BC$4,","),Stac!$R28))=FALSE,1,"")</f>
        <v/>
      </c>
      <c r="BD28" s="148" t="str">
        <f>IF(ISERR(FIND(CONCATENATE(BD$4,","),Stac!$R28))=FALSE,1,"")</f>
        <v/>
      </c>
      <c r="BE28" s="148" t="str">
        <f>IF(ISERR(FIND(CONCATENATE(BE$4,","),Stac!$R28))=FALSE,1,"")</f>
        <v/>
      </c>
      <c r="BF28" s="148" t="str">
        <f>IF(ISERR(FIND(CONCATENATE(BF$4,","),Stac!$R28))=FALSE,1,"")</f>
        <v/>
      </c>
      <c r="BG28" s="148" t="str">
        <f>IF(ISERR(FIND(CONCATENATE(BG$4,","),Stac!$R28))=FALSE,1,"")</f>
        <v/>
      </c>
      <c r="BH28" s="148" t="str">
        <f>IF(ISERR(FIND(CONCATENATE(BH$4,","),Stac!$R28))=FALSE,1,"")</f>
        <v/>
      </c>
      <c r="BI28" s="148" t="str">
        <f>IF(ISERR(FIND(CONCATENATE(BI$4,","),Stac!$R28))=FALSE,1,"")</f>
        <v/>
      </c>
      <c r="BJ28" s="147" t="str">
        <f>(Stac!$C28)</f>
        <v>Teoria obwodów</v>
      </c>
      <c r="BK28" s="148" t="str">
        <f>IF(ISERR(FIND(CONCATENATE(BK$4,","),Stac!$S28))=FALSE,1,"")</f>
        <v/>
      </c>
      <c r="BL28" s="148" t="str">
        <f>IF(ISERR(FIND(CONCATENATE(BL$4,","),Stac!$S28))=FALSE,1,"")</f>
        <v/>
      </c>
      <c r="BM28" s="148" t="str">
        <f>IF(ISERR(FIND(CONCATENATE(BM$4,","),Stac!$S28))=FALSE,1,"")</f>
        <v/>
      </c>
      <c r="BN28" s="148" t="str">
        <f>IF(ISERR(FIND(CONCATENATE(BN$4,","),Stac!$S28))=FALSE,1,"")</f>
        <v/>
      </c>
      <c r="BO28" s="148">
        <f>IF(ISERR(FIND(CONCATENATE(BO$4,","),Stac!$S28))=FALSE,1,"")</f>
        <v>1</v>
      </c>
      <c r="BP28" s="148" t="str">
        <f>IF(ISERR(FIND(CONCATENATE(BP$4,","),Stac!$S28))=FALSE,1,"")</f>
        <v/>
      </c>
      <c r="BQ28" s="148" t="str">
        <f>IF(ISERR(FIND(CONCATENATE(BQ$4,","),Stac!$S28))=FALSE,1,"")</f>
        <v/>
      </c>
    </row>
    <row r="29" spans="1:69" ht="12.75" customHeight="1" x14ac:dyDescent="0.2">
      <c r="A29" s="147" t="str">
        <f>(Stac!$C29)</f>
        <v>Mechanika i wytrzymałość materiałów</v>
      </c>
      <c r="B29" s="148" t="str">
        <f>IF(ISERR(FIND(CONCATENATE(B$4,","),Stac!$Q29))=FALSE,1,"")</f>
        <v/>
      </c>
      <c r="C29" s="148">
        <f>IF(ISERR(FIND(CONCATENATE(C$4,","),Stac!$Q29))=FALSE,1,"")</f>
        <v>1</v>
      </c>
      <c r="D29" s="148">
        <f>IF(ISERR(FIND(CONCATENATE(D$4,","),Stac!$Q29))=FALSE,1,"")</f>
        <v>1</v>
      </c>
      <c r="E29" s="148">
        <f>IF(ISERR(FIND(CONCATENATE(E$4,","),Stac!$Q29))=FALSE,1,"")</f>
        <v>1</v>
      </c>
      <c r="F29" s="148" t="str">
        <f>IF(ISERR(FIND(CONCATENATE(F$4,","),Stac!$Q29))=FALSE,1,"")</f>
        <v/>
      </c>
      <c r="G29" s="148" t="str">
        <f>IF(ISERR(FIND(CONCATENATE(G$4,","),Stac!$Q29))=FALSE,1,"")</f>
        <v/>
      </c>
      <c r="H29" s="148" t="str">
        <f>IF(ISERR(FIND(CONCATENATE(H$4,","),Stac!$Q29))=FALSE,1,"")</f>
        <v/>
      </c>
      <c r="I29" s="148" t="str">
        <f>IF(ISERR(FIND(CONCATENATE(I$4,","),Stac!$Q29))=FALSE,1,"")</f>
        <v/>
      </c>
      <c r="J29" s="148" t="str">
        <f>IF(ISERR(FIND(CONCATENATE(J$4,","),Stac!$Q29))=FALSE,1,"")</f>
        <v/>
      </c>
      <c r="K29" s="148" t="str">
        <f>IF(ISERR(FIND(CONCATENATE(K$4,","),Stac!$Q29))=FALSE,1,"")</f>
        <v/>
      </c>
      <c r="L29" s="148" t="str">
        <f>IF(ISERR(FIND(CONCATENATE(L$4,","),Stac!$Q29))=FALSE,1,"")</f>
        <v/>
      </c>
      <c r="M29" s="148" t="str">
        <f>IF(ISERR(FIND(CONCATENATE(M$4,","),Stac!$Q29))=FALSE,1,"")</f>
        <v/>
      </c>
      <c r="N29" s="148" t="str">
        <f>IF(ISERR(FIND(CONCATENATE(N$4,","),Stac!$Q29))=FALSE,1,"")</f>
        <v/>
      </c>
      <c r="O29" s="148" t="str">
        <f>IF(ISERR(FIND(CONCATENATE(O$4,","),Stac!$Q29))=FALSE,1,"")</f>
        <v/>
      </c>
      <c r="P29" s="148" t="str">
        <f>IF(ISERR(FIND(CONCATENATE(P$4,","),Stac!$Q29))=FALSE,1,"")</f>
        <v/>
      </c>
      <c r="Q29" s="148" t="str">
        <f>IF(ISERR(FIND(CONCATENATE(Q$4,","),Stac!$Q29))=FALSE,1,"")</f>
        <v/>
      </c>
      <c r="R29" s="148" t="str">
        <f>IF(ISERR(FIND(CONCATENATE(R$4,","),Stac!$Q29))=FALSE,1,"")</f>
        <v/>
      </c>
      <c r="S29" s="148" t="str">
        <f>IF(ISERR(FIND(CONCATENATE(S$4,","),Stac!$Q29))=FALSE,1,"")</f>
        <v/>
      </c>
      <c r="T29" s="148" t="str">
        <f>IF(ISERR(FIND(CONCATENATE(T$4,","),Stac!$Q29))=FALSE,1,"")</f>
        <v/>
      </c>
      <c r="U29" s="148" t="str">
        <f>IF(ISERR(FIND(CONCATENATE(U$4,","),Stac!$Q29))=FALSE,1,"")</f>
        <v/>
      </c>
      <c r="V29" s="148" t="str">
        <f>IF(ISERR(FIND(CONCATENATE(V$4,","),Stac!$Q29))=FALSE,1,"")</f>
        <v/>
      </c>
      <c r="W29" s="148" t="str">
        <f>IF(ISERR(FIND(CONCATENATE(W$4,","),Stac!$Q29))=FALSE,1,"")</f>
        <v/>
      </c>
      <c r="X29" s="148" t="str">
        <f>IF(ISERR(FIND(CONCATENATE(X$4,","),Stac!$Q29))=FALSE,1,"")</f>
        <v/>
      </c>
      <c r="Y29" s="148" t="str">
        <f>IF(ISERR(FIND(CONCATENATE(Y$4,","),Stac!$Q29))=FALSE,1,"")</f>
        <v/>
      </c>
      <c r="Z29" s="148" t="str">
        <f>IF(ISERR(FIND(CONCATENATE(Z$4,","),Stac!$Q29))=FALSE,1,"")</f>
        <v/>
      </c>
      <c r="AA29" s="148" t="str">
        <f>IF(ISERR(FIND(CONCATENATE(AA$4,","),Stac!$Q29))=FALSE,1,"")</f>
        <v/>
      </c>
      <c r="AB29" s="148" t="str">
        <f>IF(ISERR(FIND(CONCATENATE(AB$4,","),Stac!$Q29))=FALSE,1,"")</f>
        <v/>
      </c>
      <c r="AC29" s="148" t="str">
        <f>IF(ISERR(FIND(CONCATENATE(AC$4,","),Stac!$Q29))=FALSE,1,"")</f>
        <v/>
      </c>
      <c r="AD29" s="147" t="str">
        <f>(Stac!$C29)</f>
        <v>Mechanika i wytrzymałość materiałów</v>
      </c>
      <c r="AE29" s="148" t="str">
        <f>IF(ISERR(FIND(CONCATENATE(AE$4,","),Stac!$R29))=FALSE,1,"")</f>
        <v/>
      </c>
      <c r="AF29" s="148" t="str">
        <f>IF(ISERR(FIND(CONCATENATE(AF$4,","),Stac!$R29))=FALSE,1,"")</f>
        <v/>
      </c>
      <c r="AG29" s="148" t="str">
        <f>IF(ISERR(FIND(CONCATENATE(AG$4,","),Stac!$R29))=FALSE,1,"")</f>
        <v/>
      </c>
      <c r="AH29" s="148" t="str">
        <f>IF(ISERR(FIND(CONCATENATE(AH$4,","),Stac!$R29))=FALSE,1,"")</f>
        <v/>
      </c>
      <c r="AI29" s="148" t="str">
        <f>IF(ISERR(FIND(CONCATENATE(AI$4,","),Stac!$R29))=FALSE,1,"")</f>
        <v/>
      </c>
      <c r="AJ29" s="148" t="str">
        <f>IF(ISERR(FIND(CONCATENATE(AJ$4,","),Stac!$R29))=FALSE,1,"")</f>
        <v/>
      </c>
      <c r="AK29" s="148" t="str">
        <f>IF(ISERR(FIND(CONCATENATE(AK$4,","),Stac!$R29))=FALSE,1,"")</f>
        <v/>
      </c>
      <c r="AL29" s="148" t="str">
        <f>IF(ISERR(FIND(CONCATENATE(AL$4,","),Stac!$R29))=FALSE,1,"")</f>
        <v/>
      </c>
      <c r="AM29" s="148" t="str">
        <f>IF(ISERR(FIND(CONCATENATE(AM$4,","),Stac!$R29))=FALSE,1,"")</f>
        <v/>
      </c>
      <c r="AN29" s="148" t="str">
        <f>IF(ISERR(FIND(CONCATENATE(AN$4,","),Stac!$R29))=FALSE,1,"")</f>
        <v/>
      </c>
      <c r="AO29" s="148" t="str">
        <f>IF(ISERR(FIND(CONCATENATE(AO$4,","),Stac!$R29))=FALSE,1,"")</f>
        <v/>
      </c>
      <c r="AP29" s="148" t="str">
        <f>IF(ISERR(FIND(CONCATENATE(AP$4,","),Stac!$R29))=FALSE,1,"")</f>
        <v/>
      </c>
      <c r="AQ29" s="148" t="str">
        <f>IF(ISERR(FIND(CONCATENATE(AQ$4,","),Stac!$R29))=FALSE,1,"")</f>
        <v/>
      </c>
      <c r="AR29" s="148" t="str">
        <f>IF(ISERR(FIND(CONCATENATE(AR$4,","),Stac!$R29))=FALSE,1,"")</f>
        <v/>
      </c>
      <c r="AS29" s="148" t="str">
        <f>IF(ISERR(FIND(CONCATENATE(AS$4,","),Stac!$R29))=FALSE,1,"")</f>
        <v/>
      </c>
      <c r="AT29" s="148" t="str">
        <f>IF(ISERR(FIND(CONCATENATE(AT$4,","),Stac!$R29))=FALSE,1,"")</f>
        <v/>
      </c>
      <c r="AU29" s="148" t="str">
        <f>IF(ISERR(FIND(CONCATENATE(AU$4,","),Stac!$R29))=FALSE,1,"")</f>
        <v/>
      </c>
      <c r="AV29" s="148" t="str">
        <f>IF(ISERR(FIND(CONCATENATE(AV$4,","),Stac!$R29))=FALSE,1,"")</f>
        <v/>
      </c>
      <c r="AW29" s="148" t="str">
        <f>IF(ISERR(FIND(CONCATENATE(AW$4,","),Stac!$R29))=FALSE,1,"")</f>
        <v/>
      </c>
      <c r="AX29" s="148" t="str">
        <f>IF(ISERR(FIND(CONCATENATE(AX$4,","),Stac!$R29))=FALSE,1,"")</f>
        <v/>
      </c>
      <c r="AY29" s="148" t="str">
        <f>IF(ISERR(FIND(CONCATENATE(AY$4,","),Stac!$R29))=FALSE,1,"")</f>
        <v/>
      </c>
      <c r="AZ29" s="148" t="str">
        <f>IF(ISERR(FIND(CONCATENATE(AZ$4,","),Stac!$R29))=FALSE,1,"")</f>
        <v/>
      </c>
      <c r="BA29" s="148" t="str">
        <f>IF(ISERR(FIND(CONCATENATE(BA$4,","),Stac!$R29))=FALSE,1,"")</f>
        <v/>
      </c>
      <c r="BB29" s="148" t="str">
        <f>IF(ISERR(FIND(CONCATENATE(BB$4,","),Stac!$R29))=FALSE,1,"")</f>
        <v/>
      </c>
      <c r="BC29" s="148">
        <f>IF(ISERR(FIND(CONCATENATE(BC$4,","),Stac!$R29))=FALSE,1,"")</f>
        <v>1</v>
      </c>
      <c r="BD29" s="148" t="str">
        <f>IF(ISERR(FIND(CONCATENATE(BD$4,","),Stac!$R29))=FALSE,1,"")</f>
        <v/>
      </c>
      <c r="BE29" s="148" t="str">
        <f>IF(ISERR(FIND(CONCATENATE(BE$4,","),Stac!$R29))=FALSE,1,"")</f>
        <v/>
      </c>
      <c r="BF29" s="148" t="str">
        <f>IF(ISERR(FIND(CONCATENATE(BF$4,","),Stac!$R29))=FALSE,1,"")</f>
        <v/>
      </c>
      <c r="BG29" s="148" t="str">
        <f>IF(ISERR(FIND(CONCATENATE(BG$4,","),Stac!$R29))=FALSE,1,"")</f>
        <v/>
      </c>
      <c r="BH29" s="148" t="str">
        <f>IF(ISERR(FIND(CONCATENATE(BH$4,","),Stac!$R29))=FALSE,1,"")</f>
        <v/>
      </c>
      <c r="BI29" s="148" t="str">
        <f>IF(ISERR(FIND(CONCATENATE(BI$4,","),Stac!$R29))=FALSE,1,"")</f>
        <v/>
      </c>
      <c r="BJ29" s="147" t="str">
        <f>(Stac!$C29)</f>
        <v>Mechanika i wytrzymałość materiałów</v>
      </c>
      <c r="BK29" s="148">
        <f>IF(ISERR(FIND(CONCATENATE(BK$4,","),Stac!$S29))=FALSE,1,"")</f>
        <v>1</v>
      </c>
      <c r="BL29" s="148" t="str">
        <f>IF(ISERR(FIND(CONCATENATE(BL$4,","),Stac!$S29))=FALSE,1,"")</f>
        <v/>
      </c>
      <c r="BM29" s="148" t="str">
        <f>IF(ISERR(FIND(CONCATENATE(BM$4,","),Stac!$S29))=FALSE,1,"")</f>
        <v/>
      </c>
      <c r="BN29" s="148" t="str">
        <f>IF(ISERR(FIND(CONCATENATE(BN$4,","),Stac!$S29))=FALSE,1,"")</f>
        <v/>
      </c>
      <c r="BO29" s="148" t="str">
        <f>IF(ISERR(FIND(CONCATENATE(BO$4,","),Stac!$S29))=FALSE,1,"")</f>
        <v/>
      </c>
      <c r="BP29" s="148" t="str">
        <f>IF(ISERR(FIND(CONCATENATE(BP$4,","),Stac!$S29))=FALSE,1,"")</f>
        <v/>
      </c>
      <c r="BQ29" s="148" t="str">
        <f>IF(ISERR(FIND(CONCATENATE(BQ$4,","),Stac!$S29))=FALSE,1,"")</f>
        <v/>
      </c>
    </row>
    <row r="30" spans="1:69" ht="12.75" customHeight="1" x14ac:dyDescent="0.2">
      <c r="A30" s="147" t="str">
        <f>(Stac!$C30)</f>
        <v>Metody numeryczne i symulacja</v>
      </c>
      <c r="B30" s="148">
        <f>IF(ISERR(FIND(CONCATENATE(B$4,","),Stac!$Q30))=FALSE,1,"")</f>
        <v>1</v>
      </c>
      <c r="C30" s="148" t="str">
        <f>IF(ISERR(FIND(CONCATENATE(C$4,","),Stac!$Q30))=FALSE,1,"")</f>
        <v/>
      </c>
      <c r="D30" s="148" t="str">
        <f>IF(ISERR(FIND(CONCATENATE(D$4,","),Stac!$Q30))=FALSE,1,"")</f>
        <v/>
      </c>
      <c r="E30" s="148" t="str">
        <f>IF(ISERR(FIND(CONCATENATE(E$4,","),Stac!$Q30))=FALSE,1,"")</f>
        <v/>
      </c>
      <c r="F30" s="148" t="str">
        <f>IF(ISERR(FIND(CONCATENATE(F$4,","),Stac!$Q30))=FALSE,1,"")</f>
        <v/>
      </c>
      <c r="G30" s="148" t="str">
        <f>IF(ISERR(FIND(CONCATENATE(G$4,","),Stac!$Q30))=FALSE,1,"")</f>
        <v/>
      </c>
      <c r="H30" s="148" t="str">
        <f>IF(ISERR(FIND(CONCATENATE(H$4,","),Stac!$Q30))=FALSE,1,"")</f>
        <v/>
      </c>
      <c r="I30" s="148" t="str">
        <f>IF(ISERR(FIND(CONCATENATE(I$4,","),Stac!$Q30))=FALSE,1,"")</f>
        <v/>
      </c>
      <c r="J30" s="148" t="str">
        <f>IF(ISERR(FIND(CONCATENATE(J$4,","),Stac!$Q30))=FALSE,1,"")</f>
        <v/>
      </c>
      <c r="K30" s="148">
        <f>IF(ISERR(FIND(CONCATENATE(K$4,","),Stac!$Q30))=FALSE,1,"")</f>
        <v>1</v>
      </c>
      <c r="L30" s="148" t="str">
        <f>IF(ISERR(FIND(CONCATENATE(L$4,","),Stac!$Q30))=FALSE,1,"")</f>
        <v/>
      </c>
      <c r="M30" s="148" t="str">
        <f>IF(ISERR(FIND(CONCATENATE(M$4,","),Stac!$Q30))=FALSE,1,"")</f>
        <v/>
      </c>
      <c r="N30" s="148" t="str">
        <f>IF(ISERR(FIND(CONCATENATE(N$4,","),Stac!$Q30))=FALSE,1,"")</f>
        <v/>
      </c>
      <c r="O30" s="148" t="str">
        <f>IF(ISERR(FIND(CONCATENATE(O$4,","),Stac!$Q30))=FALSE,1,"")</f>
        <v/>
      </c>
      <c r="P30" s="148" t="str">
        <f>IF(ISERR(FIND(CONCATENATE(P$4,","),Stac!$Q30))=FALSE,1,"")</f>
        <v/>
      </c>
      <c r="Q30" s="148" t="str">
        <f>IF(ISERR(FIND(CONCATENATE(Q$4,","),Stac!$Q30))=FALSE,1,"")</f>
        <v/>
      </c>
      <c r="R30" s="148" t="str">
        <f>IF(ISERR(FIND(CONCATENATE(R$4,","),Stac!$Q30))=FALSE,1,"")</f>
        <v/>
      </c>
      <c r="S30" s="148" t="str">
        <f>IF(ISERR(FIND(CONCATENATE(S$4,","),Stac!$Q30))=FALSE,1,"")</f>
        <v/>
      </c>
      <c r="T30" s="148" t="str">
        <f>IF(ISERR(FIND(CONCATENATE(T$4,","),Stac!$Q30))=FALSE,1,"")</f>
        <v/>
      </c>
      <c r="U30" s="148" t="str">
        <f>IF(ISERR(FIND(CONCATENATE(U$4,","),Stac!$Q30))=FALSE,1,"")</f>
        <v/>
      </c>
      <c r="V30" s="148" t="str">
        <f>IF(ISERR(FIND(CONCATENATE(V$4,","),Stac!$Q30))=FALSE,1,"")</f>
        <v/>
      </c>
      <c r="W30" s="148" t="str">
        <f>IF(ISERR(FIND(CONCATENATE(W$4,","),Stac!$Q30))=FALSE,1,"")</f>
        <v/>
      </c>
      <c r="X30" s="148" t="str">
        <f>IF(ISERR(FIND(CONCATENATE(X$4,","),Stac!$Q30))=FALSE,1,"")</f>
        <v/>
      </c>
      <c r="Y30" s="148" t="str">
        <f>IF(ISERR(FIND(CONCATENATE(Y$4,","),Stac!$Q30))=FALSE,1,"")</f>
        <v/>
      </c>
      <c r="Z30" s="148" t="str">
        <f>IF(ISERR(FIND(CONCATENATE(Z$4,","),Stac!$Q30))=FALSE,1,"")</f>
        <v/>
      </c>
      <c r="AA30" s="148" t="str">
        <f>IF(ISERR(FIND(CONCATENATE(AA$4,","),Stac!$Q30))=FALSE,1,"")</f>
        <v/>
      </c>
      <c r="AB30" s="148" t="str">
        <f>IF(ISERR(FIND(CONCATENATE(AB$4,","),Stac!$Q30))=FALSE,1,"")</f>
        <v/>
      </c>
      <c r="AC30" s="148" t="str">
        <f>IF(ISERR(FIND(CONCATENATE(AC$4,","),Stac!$Q30))=FALSE,1,"")</f>
        <v/>
      </c>
      <c r="AD30" s="147" t="str">
        <f>(Stac!$C30)</f>
        <v>Metody numeryczne i symulacja</v>
      </c>
      <c r="AE30" s="148" t="str">
        <f>IF(ISERR(FIND(CONCATENATE(AE$4,","),Stac!$R30))=FALSE,1,"")</f>
        <v/>
      </c>
      <c r="AF30" s="148" t="str">
        <f>IF(ISERR(FIND(CONCATENATE(AF$4,","),Stac!$R30))=FALSE,1,"")</f>
        <v/>
      </c>
      <c r="AG30" s="148" t="str">
        <f>IF(ISERR(FIND(CONCATENATE(AG$4,","),Stac!$R30))=FALSE,1,"")</f>
        <v/>
      </c>
      <c r="AH30" s="148" t="str">
        <f>IF(ISERR(FIND(CONCATENATE(AH$4,","),Stac!$R30))=FALSE,1,"")</f>
        <v/>
      </c>
      <c r="AI30" s="148" t="str">
        <f>IF(ISERR(FIND(CONCATENATE(AI$4,","),Stac!$R30))=FALSE,1,"")</f>
        <v/>
      </c>
      <c r="AJ30" s="148" t="str">
        <f>IF(ISERR(FIND(CONCATENATE(AJ$4,","),Stac!$R30))=FALSE,1,"")</f>
        <v/>
      </c>
      <c r="AK30" s="148" t="str">
        <f>IF(ISERR(FIND(CONCATENATE(AK$4,","),Stac!$R30))=FALSE,1,"")</f>
        <v/>
      </c>
      <c r="AL30" s="148" t="str">
        <f>IF(ISERR(FIND(CONCATENATE(AL$4,","),Stac!$R30))=FALSE,1,"")</f>
        <v/>
      </c>
      <c r="AM30" s="148" t="str">
        <f>IF(ISERR(FIND(CONCATENATE(AM$4,","),Stac!$R30))=FALSE,1,"")</f>
        <v/>
      </c>
      <c r="AN30" s="148">
        <f>IF(ISERR(FIND(CONCATENATE(AN$4,","),Stac!$R30))=FALSE,1,"")</f>
        <v>1</v>
      </c>
      <c r="AO30" s="148" t="str">
        <f>IF(ISERR(FIND(CONCATENATE(AO$4,","),Stac!$R30))=FALSE,1,"")</f>
        <v/>
      </c>
      <c r="AP30" s="148" t="str">
        <f>IF(ISERR(FIND(CONCATENATE(AP$4,","),Stac!$R30))=FALSE,1,"")</f>
        <v/>
      </c>
      <c r="AQ30" s="148" t="str">
        <f>IF(ISERR(FIND(CONCATENATE(AQ$4,","),Stac!$R30))=FALSE,1,"")</f>
        <v/>
      </c>
      <c r="AR30" s="148" t="str">
        <f>IF(ISERR(FIND(CONCATENATE(AR$4,","),Stac!$R30))=FALSE,1,"")</f>
        <v/>
      </c>
      <c r="AS30" s="148" t="str">
        <f>IF(ISERR(FIND(CONCATENATE(AS$4,","),Stac!$R30))=FALSE,1,"")</f>
        <v/>
      </c>
      <c r="AT30" s="148" t="str">
        <f>IF(ISERR(FIND(CONCATENATE(AT$4,","),Stac!$R30))=FALSE,1,"")</f>
        <v/>
      </c>
      <c r="AU30" s="148" t="str">
        <f>IF(ISERR(FIND(CONCATENATE(AU$4,","),Stac!$R30))=FALSE,1,"")</f>
        <v/>
      </c>
      <c r="AV30" s="148" t="str">
        <f>IF(ISERR(FIND(CONCATENATE(AV$4,","),Stac!$R30))=FALSE,1,"")</f>
        <v/>
      </c>
      <c r="AW30" s="148" t="str">
        <f>IF(ISERR(FIND(CONCATENATE(AW$4,","),Stac!$R30))=FALSE,1,"")</f>
        <v/>
      </c>
      <c r="AX30" s="148" t="str">
        <f>IF(ISERR(FIND(CONCATENATE(AX$4,","),Stac!$R30))=FALSE,1,"")</f>
        <v/>
      </c>
      <c r="AY30" s="148" t="str">
        <f>IF(ISERR(FIND(CONCATENATE(AY$4,","),Stac!$R30))=FALSE,1,"")</f>
        <v/>
      </c>
      <c r="AZ30" s="148" t="str">
        <f>IF(ISERR(FIND(CONCATENATE(AZ$4,","),Stac!$R30))=FALSE,1,"")</f>
        <v/>
      </c>
      <c r="BA30" s="148" t="str">
        <f>IF(ISERR(FIND(CONCATENATE(BA$4,","),Stac!$R30))=FALSE,1,"")</f>
        <v/>
      </c>
      <c r="BB30" s="148" t="str">
        <f>IF(ISERR(FIND(CONCATENATE(BB$4,","),Stac!$R30))=FALSE,1,"")</f>
        <v/>
      </c>
      <c r="BC30" s="148" t="str">
        <f>IF(ISERR(FIND(CONCATENATE(BC$4,","),Stac!$R30))=FALSE,1,"")</f>
        <v/>
      </c>
      <c r="BD30" s="148" t="str">
        <f>IF(ISERR(FIND(CONCATENATE(BD$4,","),Stac!$R30))=FALSE,1,"")</f>
        <v/>
      </c>
      <c r="BE30" s="148" t="str">
        <f>IF(ISERR(FIND(CONCATENATE(BE$4,","),Stac!$R30))=FALSE,1,"")</f>
        <v/>
      </c>
      <c r="BF30" s="148" t="str">
        <f>IF(ISERR(FIND(CONCATENATE(BF$4,","),Stac!$R30))=FALSE,1,"")</f>
        <v/>
      </c>
      <c r="BG30" s="148" t="str">
        <f>IF(ISERR(FIND(CONCATENATE(BG$4,","),Stac!$R30))=FALSE,1,"")</f>
        <v/>
      </c>
      <c r="BH30" s="148" t="str">
        <f>IF(ISERR(FIND(CONCATENATE(BH$4,","),Stac!$R30))=FALSE,1,"")</f>
        <v/>
      </c>
      <c r="BI30" s="148" t="str">
        <f>IF(ISERR(FIND(CONCATENATE(BI$4,","),Stac!$R30))=FALSE,1,"")</f>
        <v/>
      </c>
      <c r="BJ30" s="147" t="str">
        <f>(Stac!$C30)</f>
        <v>Metody numeryczne i symulacja</v>
      </c>
      <c r="BK30" s="148" t="str">
        <f>IF(ISERR(FIND(CONCATENATE(BK$4,","),Stac!$S30))=FALSE,1,"")</f>
        <v/>
      </c>
      <c r="BL30" s="148" t="str">
        <f>IF(ISERR(FIND(CONCATENATE(BL$4,","),Stac!$S30))=FALSE,1,"")</f>
        <v/>
      </c>
      <c r="BM30" s="148" t="str">
        <f>IF(ISERR(FIND(CONCATENATE(BM$4,","),Stac!$S30))=FALSE,1,"")</f>
        <v/>
      </c>
      <c r="BN30" s="148" t="str">
        <f>IF(ISERR(FIND(CONCATENATE(BN$4,","),Stac!$S30))=FALSE,1,"")</f>
        <v/>
      </c>
      <c r="BO30" s="148" t="str">
        <f>IF(ISERR(FIND(CONCATENATE(BO$4,","),Stac!$S30))=FALSE,1,"")</f>
        <v/>
      </c>
      <c r="BP30" s="148" t="str">
        <f>IF(ISERR(FIND(CONCATENATE(BP$4,","),Stac!$S30))=FALSE,1,"")</f>
        <v/>
      </c>
      <c r="BQ30" s="148" t="str">
        <f>IF(ISERR(FIND(CONCATENATE(BQ$4,","),Stac!$S30))=FALSE,1,"")</f>
        <v/>
      </c>
    </row>
    <row r="31" spans="1:69" ht="12.75" customHeight="1" x14ac:dyDescent="0.2">
      <c r="A31" s="147" t="str">
        <f>(Stac!$C31)</f>
        <v>Programowanie strukturalne i obiektowe</v>
      </c>
      <c r="B31" s="148" t="str">
        <f>IF(ISERR(FIND(CONCATENATE(B$4,","),Stac!$Q31))=FALSE,1,"")</f>
        <v/>
      </c>
      <c r="C31" s="148" t="str">
        <f>IF(ISERR(FIND(CONCATENATE(C$4,","),Stac!$Q31))=FALSE,1,"")</f>
        <v/>
      </c>
      <c r="D31" s="148" t="str">
        <f>IF(ISERR(FIND(CONCATENATE(D$4,","),Stac!$Q31))=FALSE,1,"")</f>
        <v/>
      </c>
      <c r="E31" s="148" t="str">
        <f>IF(ISERR(FIND(CONCATENATE(E$4,","),Stac!$Q31))=FALSE,1,"")</f>
        <v/>
      </c>
      <c r="F31" s="148" t="str">
        <f>IF(ISERR(FIND(CONCATENATE(F$4,","),Stac!$Q31))=FALSE,1,"")</f>
        <v/>
      </c>
      <c r="G31" s="148" t="str">
        <f>IF(ISERR(FIND(CONCATENATE(G$4,","),Stac!$Q31))=FALSE,1,"")</f>
        <v/>
      </c>
      <c r="H31" s="148" t="str">
        <f>IF(ISERR(FIND(CONCATENATE(H$4,","),Stac!$Q31))=FALSE,1,"")</f>
        <v/>
      </c>
      <c r="I31" s="148">
        <f>IF(ISERR(FIND(CONCATENATE(I$4,","),Stac!$Q31))=FALSE,1,"")</f>
        <v>1</v>
      </c>
      <c r="J31" s="148" t="str">
        <f>IF(ISERR(FIND(CONCATENATE(J$4,","),Stac!$Q31))=FALSE,1,"")</f>
        <v/>
      </c>
      <c r="K31" s="148" t="str">
        <f>IF(ISERR(FIND(CONCATENATE(K$4,","),Stac!$Q31))=FALSE,1,"")</f>
        <v/>
      </c>
      <c r="L31" s="148" t="str">
        <f>IF(ISERR(FIND(CONCATENATE(L$4,","),Stac!$Q31))=FALSE,1,"")</f>
        <v/>
      </c>
      <c r="M31" s="148" t="str">
        <f>IF(ISERR(FIND(CONCATENATE(M$4,","),Stac!$Q31))=FALSE,1,"")</f>
        <v/>
      </c>
      <c r="N31" s="148" t="str">
        <f>IF(ISERR(FIND(CONCATENATE(N$4,","),Stac!$Q31))=FALSE,1,"")</f>
        <v/>
      </c>
      <c r="O31" s="148" t="str">
        <f>IF(ISERR(FIND(CONCATENATE(O$4,","),Stac!$Q31))=FALSE,1,"")</f>
        <v/>
      </c>
      <c r="P31" s="148" t="str">
        <f>IF(ISERR(FIND(CONCATENATE(P$4,","),Stac!$Q31))=FALSE,1,"")</f>
        <v/>
      </c>
      <c r="Q31" s="148" t="str">
        <f>IF(ISERR(FIND(CONCATENATE(Q$4,","),Stac!$Q31))=FALSE,1,"")</f>
        <v/>
      </c>
      <c r="R31" s="148" t="str">
        <f>IF(ISERR(FIND(CONCATENATE(R$4,","),Stac!$Q31))=FALSE,1,"")</f>
        <v/>
      </c>
      <c r="S31" s="148" t="str">
        <f>IF(ISERR(FIND(CONCATENATE(S$4,","),Stac!$Q31))=FALSE,1,"")</f>
        <v/>
      </c>
      <c r="T31" s="148" t="str">
        <f>IF(ISERR(FIND(CONCATENATE(T$4,","),Stac!$Q31))=FALSE,1,"")</f>
        <v/>
      </c>
      <c r="U31" s="148" t="str">
        <f>IF(ISERR(FIND(CONCATENATE(U$4,","),Stac!$Q31))=FALSE,1,"")</f>
        <v/>
      </c>
      <c r="V31" s="148" t="str">
        <f>IF(ISERR(FIND(CONCATENATE(V$4,","),Stac!$Q31))=FALSE,1,"")</f>
        <v/>
      </c>
      <c r="W31" s="148" t="str">
        <f>IF(ISERR(FIND(CONCATENATE(W$4,","),Stac!$Q31))=FALSE,1,"")</f>
        <v/>
      </c>
      <c r="X31" s="148" t="str">
        <f>IF(ISERR(FIND(CONCATENATE(X$4,","),Stac!$Q31))=FALSE,1,"")</f>
        <v/>
      </c>
      <c r="Y31" s="148" t="str">
        <f>IF(ISERR(FIND(CONCATENATE(Y$4,","),Stac!$Q31))=FALSE,1,"")</f>
        <v/>
      </c>
      <c r="Z31" s="148" t="str">
        <f>IF(ISERR(FIND(CONCATENATE(Z$4,","),Stac!$Q31))=FALSE,1,"")</f>
        <v/>
      </c>
      <c r="AA31" s="148" t="str">
        <f>IF(ISERR(FIND(CONCATENATE(AA$4,","),Stac!$Q31))=FALSE,1,"")</f>
        <v/>
      </c>
      <c r="AB31" s="148" t="str">
        <f>IF(ISERR(FIND(CONCATENATE(AB$4,","),Stac!$Q31))=FALSE,1,"")</f>
        <v/>
      </c>
      <c r="AC31" s="148" t="str">
        <f>IF(ISERR(FIND(CONCATENATE(AC$4,","),Stac!$Q31))=FALSE,1,"")</f>
        <v/>
      </c>
      <c r="AD31" s="147" t="str">
        <f>(Stac!$C31)</f>
        <v>Programowanie strukturalne i obiektowe</v>
      </c>
      <c r="AE31" s="148" t="str">
        <f>IF(ISERR(FIND(CONCATENATE(AE$4,","),Stac!$R31))=FALSE,1,"")</f>
        <v/>
      </c>
      <c r="AF31" s="148" t="str">
        <f>IF(ISERR(FIND(CONCATENATE(AF$4,","),Stac!$R31))=FALSE,1,"")</f>
        <v/>
      </c>
      <c r="AG31" s="148" t="str">
        <f>IF(ISERR(FIND(CONCATENATE(AG$4,","),Stac!$R31))=FALSE,1,"")</f>
        <v/>
      </c>
      <c r="AH31" s="148" t="str">
        <f>IF(ISERR(FIND(CONCATENATE(AH$4,","),Stac!$R31))=FALSE,1,"")</f>
        <v/>
      </c>
      <c r="AI31" s="148" t="str">
        <f>IF(ISERR(FIND(CONCATENATE(AI$4,","),Stac!$R31))=FALSE,1,"")</f>
        <v/>
      </c>
      <c r="AJ31" s="148" t="str">
        <f>IF(ISERR(FIND(CONCATENATE(AJ$4,","),Stac!$R31))=FALSE,1,"")</f>
        <v/>
      </c>
      <c r="AK31" s="148" t="str">
        <f>IF(ISERR(FIND(CONCATENATE(AK$4,","),Stac!$R31))=FALSE,1,"")</f>
        <v/>
      </c>
      <c r="AL31" s="148" t="str">
        <f>IF(ISERR(FIND(CONCATENATE(AL$4,","),Stac!$R31))=FALSE,1,"")</f>
        <v/>
      </c>
      <c r="AM31" s="148" t="str">
        <f>IF(ISERR(FIND(CONCATENATE(AM$4,","),Stac!$R31))=FALSE,1,"")</f>
        <v/>
      </c>
      <c r="AN31" s="148" t="str">
        <f>IF(ISERR(FIND(CONCATENATE(AN$4,","),Stac!$R31))=FALSE,1,"")</f>
        <v/>
      </c>
      <c r="AO31" s="148" t="str">
        <f>IF(ISERR(FIND(CONCATENATE(AO$4,","),Stac!$R31))=FALSE,1,"")</f>
        <v/>
      </c>
      <c r="AP31" s="148" t="str">
        <f>IF(ISERR(FIND(CONCATENATE(AP$4,","),Stac!$R31))=FALSE,1,"")</f>
        <v/>
      </c>
      <c r="AQ31" s="148" t="str">
        <f>IF(ISERR(FIND(CONCATENATE(AQ$4,","),Stac!$R31))=FALSE,1,"")</f>
        <v/>
      </c>
      <c r="AR31" s="148" t="str">
        <f>IF(ISERR(FIND(CONCATENATE(AR$4,","),Stac!$R31))=FALSE,1,"")</f>
        <v/>
      </c>
      <c r="AS31" s="148" t="str">
        <f>IF(ISERR(FIND(CONCATENATE(AS$4,","),Stac!$R31))=FALSE,1,"")</f>
        <v/>
      </c>
      <c r="AT31" s="148" t="str">
        <f>IF(ISERR(FIND(CONCATENATE(AT$4,","),Stac!$R31))=FALSE,1,"")</f>
        <v/>
      </c>
      <c r="AU31" s="148" t="str">
        <f>IF(ISERR(FIND(CONCATENATE(AU$4,","),Stac!$R31))=FALSE,1,"")</f>
        <v/>
      </c>
      <c r="AV31" s="148" t="str">
        <f>IF(ISERR(FIND(CONCATENATE(AV$4,","),Stac!$R31))=FALSE,1,"")</f>
        <v/>
      </c>
      <c r="AW31" s="148" t="str">
        <f>IF(ISERR(FIND(CONCATENATE(AW$4,","),Stac!$R31))=FALSE,1,"")</f>
        <v/>
      </c>
      <c r="AX31" s="148" t="str">
        <f>IF(ISERR(FIND(CONCATENATE(AX$4,","),Stac!$R31))=FALSE,1,"")</f>
        <v/>
      </c>
      <c r="AY31" s="148" t="str">
        <f>IF(ISERR(FIND(CONCATENATE(AY$4,","),Stac!$R31))=FALSE,1,"")</f>
        <v/>
      </c>
      <c r="AZ31" s="148" t="str">
        <f>IF(ISERR(FIND(CONCATENATE(AZ$4,","),Stac!$R31))=FALSE,1,"")</f>
        <v/>
      </c>
      <c r="BA31" s="148" t="str">
        <f>IF(ISERR(FIND(CONCATENATE(BA$4,","),Stac!$R31))=FALSE,1,"")</f>
        <v/>
      </c>
      <c r="BB31" s="148" t="str">
        <f>IF(ISERR(FIND(CONCATENATE(BB$4,","),Stac!$R31))=FALSE,1,"")</f>
        <v/>
      </c>
      <c r="BC31" s="148" t="str">
        <f>IF(ISERR(FIND(CONCATENATE(BC$4,","),Stac!$R31))=FALSE,1,"")</f>
        <v/>
      </c>
      <c r="BD31" s="148">
        <f>IF(ISERR(FIND(CONCATENATE(BD$4,","),Stac!$R31))=FALSE,1,"")</f>
        <v>1</v>
      </c>
      <c r="BE31" s="148" t="str">
        <f>IF(ISERR(FIND(CONCATENATE(BE$4,","),Stac!$R31))=FALSE,1,"")</f>
        <v/>
      </c>
      <c r="BF31" s="148" t="str">
        <f>IF(ISERR(FIND(CONCATENATE(BF$4,","),Stac!$R31))=FALSE,1,"")</f>
        <v/>
      </c>
      <c r="BG31" s="148" t="str">
        <f>IF(ISERR(FIND(CONCATENATE(BG$4,","),Stac!$R31))=FALSE,1,"")</f>
        <v/>
      </c>
      <c r="BH31" s="148" t="str">
        <f>IF(ISERR(FIND(CONCATENATE(BH$4,","),Stac!$R31))=FALSE,1,"")</f>
        <v/>
      </c>
      <c r="BI31" s="148" t="str">
        <f>IF(ISERR(FIND(CONCATENATE(BI$4,","),Stac!$R31))=FALSE,1,"")</f>
        <v/>
      </c>
      <c r="BJ31" s="147" t="str">
        <f>(Stac!$C31)</f>
        <v>Programowanie strukturalne i obiektowe</v>
      </c>
      <c r="BK31" s="148">
        <f>IF(ISERR(FIND(CONCATENATE(BK$4,","),Stac!$S31))=FALSE,1,"")</f>
        <v>1</v>
      </c>
      <c r="BL31" s="148" t="str">
        <f>IF(ISERR(FIND(CONCATENATE(BL$4,","),Stac!$S31))=FALSE,1,"")</f>
        <v/>
      </c>
      <c r="BM31" s="148" t="str">
        <f>IF(ISERR(FIND(CONCATENATE(BM$4,","),Stac!$S31))=FALSE,1,"")</f>
        <v/>
      </c>
      <c r="BN31" s="148" t="str">
        <f>IF(ISERR(FIND(CONCATENATE(BN$4,","),Stac!$S31))=FALSE,1,"")</f>
        <v/>
      </c>
      <c r="BO31" s="148" t="str">
        <f>IF(ISERR(FIND(CONCATENATE(BO$4,","),Stac!$S31))=FALSE,1,"")</f>
        <v/>
      </c>
      <c r="BP31" s="148" t="str">
        <f>IF(ISERR(FIND(CONCATENATE(BP$4,","),Stac!$S31))=FALSE,1,"")</f>
        <v/>
      </c>
      <c r="BQ31" s="148" t="str">
        <f>IF(ISERR(FIND(CONCATENATE(BQ$4,","),Stac!$S31))=FALSE,1,"")</f>
        <v/>
      </c>
    </row>
    <row r="32" spans="1:69" ht="12.75" customHeight="1" x14ac:dyDescent="0.2">
      <c r="A32" s="147" t="str">
        <f>(Stac!$C32)</f>
        <v>Przedmiot obieralny 1 - nauki społeczne: 
1) Zarządzanie mikro i małym przedsiębiorstwem 
2) Zarządzanie projektami</v>
      </c>
      <c r="B32" s="148" t="str">
        <f>IF(ISERR(FIND(CONCATENATE(B$4,","),Stac!$Q32))=FALSE,1,"")</f>
        <v/>
      </c>
      <c r="C32" s="148" t="str">
        <f>IF(ISERR(FIND(CONCATENATE(C$4,","),Stac!$Q32))=FALSE,1,"")</f>
        <v/>
      </c>
      <c r="D32" s="148" t="str">
        <f>IF(ISERR(FIND(CONCATENATE(D$4,","),Stac!$Q32))=FALSE,1,"")</f>
        <v/>
      </c>
      <c r="E32" s="148" t="str">
        <f>IF(ISERR(FIND(CONCATENATE(E$4,","),Stac!$Q32))=FALSE,1,"")</f>
        <v/>
      </c>
      <c r="F32" s="148" t="str">
        <f>IF(ISERR(FIND(CONCATENATE(F$4,","),Stac!$Q32))=FALSE,1,"")</f>
        <v/>
      </c>
      <c r="G32" s="148" t="str">
        <f>IF(ISERR(FIND(CONCATENATE(G$4,","),Stac!$Q32))=FALSE,1,"")</f>
        <v/>
      </c>
      <c r="H32" s="148" t="str">
        <f>IF(ISERR(FIND(CONCATENATE(H$4,","),Stac!$Q32))=FALSE,1,"")</f>
        <v/>
      </c>
      <c r="I32" s="148" t="str">
        <f>IF(ISERR(FIND(CONCATENATE(I$4,","),Stac!$Q32))=FALSE,1,"")</f>
        <v/>
      </c>
      <c r="J32" s="148" t="str">
        <f>IF(ISERR(FIND(CONCATENATE(J$4,","),Stac!$Q32))=FALSE,1,"")</f>
        <v/>
      </c>
      <c r="K32" s="148" t="str">
        <f>IF(ISERR(FIND(CONCATENATE(K$4,","),Stac!$Q32))=FALSE,1,"")</f>
        <v/>
      </c>
      <c r="L32" s="148" t="str">
        <f>IF(ISERR(FIND(CONCATENATE(L$4,","),Stac!$Q32))=FALSE,1,"")</f>
        <v/>
      </c>
      <c r="M32" s="148" t="str">
        <f>IF(ISERR(FIND(CONCATENATE(M$4,","),Stac!$Q32))=FALSE,1,"")</f>
        <v/>
      </c>
      <c r="N32" s="148" t="str">
        <f>IF(ISERR(FIND(CONCATENATE(N$4,","),Stac!$Q32))=FALSE,1,"")</f>
        <v/>
      </c>
      <c r="O32" s="148" t="str">
        <f>IF(ISERR(FIND(CONCATENATE(O$4,","),Stac!$Q32))=FALSE,1,"")</f>
        <v/>
      </c>
      <c r="P32" s="148" t="str">
        <f>IF(ISERR(FIND(CONCATENATE(P$4,","),Stac!$Q32))=FALSE,1,"")</f>
        <v/>
      </c>
      <c r="Q32" s="148" t="str">
        <f>IF(ISERR(FIND(CONCATENATE(Q$4,","),Stac!$Q32))=FALSE,1,"")</f>
        <v/>
      </c>
      <c r="R32" s="148" t="str">
        <f>IF(ISERR(FIND(CONCATENATE(R$4,","),Stac!$Q32))=FALSE,1,"")</f>
        <v/>
      </c>
      <c r="S32" s="148" t="str">
        <f>IF(ISERR(FIND(CONCATENATE(S$4,","),Stac!$Q32))=FALSE,1,"")</f>
        <v/>
      </c>
      <c r="T32" s="148" t="str">
        <f>IF(ISERR(FIND(CONCATENATE(T$4,","),Stac!$Q32))=FALSE,1,"")</f>
        <v/>
      </c>
      <c r="U32" s="148" t="str">
        <f>IF(ISERR(FIND(CONCATENATE(U$4,","),Stac!$Q32))=FALSE,1,"")</f>
        <v/>
      </c>
      <c r="V32" s="148" t="str">
        <f>IF(ISERR(FIND(CONCATENATE(V$4,","),Stac!$Q32))=FALSE,1,"")</f>
        <v/>
      </c>
      <c r="W32" s="148" t="str">
        <f>IF(ISERR(FIND(CONCATENATE(W$4,","),Stac!$Q32))=FALSE,1,"")</f>
        <v/>
      </c>
      <c r="X32" s="148" t="str">
        <f>IF(ISERR(FIND(CONCATENATE(X$4,","),Stac!$Q32))=FALSE,1,"")</f>
        <v/>
      </c>
      <c r="Y32" s="148" t="str">
        <f>IF(ISERR(FIND(CONCATENATE(Y$4,","),Stac!$Q32))=FALSE,1,"")</f>
        <v/>
      </c>
      <c r="Z32" s="148">
        <f>IF(ISERR(FIND(CONCATENATE(Z$4,","),Stac!$Q32))=FALSE,1,"")</f>
        <v>1</v>
      </c>
      <c r="AA32" s="148" t="str">
        <f>IF(ISERR(FIND(CONCATENATE(AA$4,","),Stac!$Q32))=FALSE,1,"")</f>
        <v/>
      </c>
      <c r="AB32" s="148">
        <f>IF(ISERR(FIND(CONCATENATE(AB$4,","),Stac!$Q32))=FALSE,1,"")</f>
        <v>1</v>
      </c>
      <c r="AC32" s="148">
        <f>IF(ISERR(FIND(CONCATENATE(AC$4,","),Stac!$Q32))=FALSE,1,"")</f>
        <v>1</v>
      </c>
      <c r="AD32" s="147" t="str">
        <f>(Stac!$C32)</f>
        <v>Przedmiot obieralny 1 - nauki społeczne: 
1) Zarządzanie mikro i małym przedsiębiorstwem 
2) Zarządzanie projektami</v>
      </c>
      <c r="AE32" s="148" t="str">
        <f>IF(ISERR(FIND(CONCATENATE(AE$4,","),Stac!$R32))=FALSE,1,"")</f>
        <v/>
      </c>
      <c r="AF32" s="148" t="str">
        <f>IF(ISERR(FIND(CONCATENATE(AF$4,","),Stac!$R32))=FALSE,1,"")</f>
        <v/>
      </c>
      <c r="AG32" s="148" t="str">
        <f>IF(ISERR(FIND(CONCATENATE(AG$4,","),Stac!$R32))=FALSE,1,"")</f>
        <v/>
      </c>
      <c r="AH32" s="148" t="str">
        <f>IF(ISERR(FIND(CONCATENATE(AH$4,","),Stac!$R32))=FALSE,1,"")</f>
        <v/>
      </c>
      <c r="AI32" s="148" t="str">
        <f>IF(ISERR(FIND(CONCATENATE(AI$4,","),Stac!$R32))=FALSE,1,"")</f>
        <v/>
      </c>
      <c r="AJ32" s="148" t="str">
        <f>IF(ISERR(FIND(CONCATENATE(AJ$4,","),Stac!$R32))=FALSE,1,"")</f>
        <v/>
      </c>
      <c r="AK32" s="148" t="str">
        <f>IF(ISERR(FIND(CONCATENATE(AK$4,","),Stac!$R32))=FALSE,1,"")</f>
        <v/>
      </c>
      <c r="AL32" s="148" t="str">
        <f>IF(ISERR(FIND(CONCATENATE(AL$4,","),Stac!$R32))=FALSE,1,"")</f>
        <v/>
      </c>
      <c r="AM32" s="148" t="str">
        <f>IF(ISERR(FIND(CONCATENATE(AM$4,","),Stac!$R32))=FALSE,1,"")</f>
        <v/>
      </c>
      <c r="AN32" s="148" t="str">
        <f>IF(ISERR(FIND(CONCATENATE(AN$4,","),Stac!$R32))=FALSE,1,"")</f>
        <v/>
      </c>
      <c r="AO32" s="148" t="str">
        <f>IF(ISERR(FIND(CONCATENATE(AO$4,","),Stac!$R32))=FALSE,1,"")</f>
        <v/>
      </c>
      <c r="AP32" s="148" t="str">
        <f>IF(ISERR(FIND(CONCATENATE(AP$4,","),Stac!$R32))=FALSE,1,"")</f>
        <v/>
      </c>
      <c r="AQ32" s="148" t="str">
        <f>IF(ISERR(FIND(CONCATENATE(AQ$4,","),Stac!$R32))=FALSE,1,"")</f>
        <v/>
      </c>
      <c r="AR32" s="148" t="str">
        <f>IF(ISERR(FIND(CONCATENATE(AR$4,","),Stac!$R32))=FALSE,1,"")</f>
        <v/>
      </c>
      <c r="AS32" s="148" t="str">
        <f>IF(ISERR(FIND(CONCATENATE(AS$4,","),Stac!$R32))=FALSE,1,"")</f>
        <v/>
      </c>
      <c r="AT32" s="148" t="str">
        <f>IF(ISERR(FIND(CONCATENATE(AT$4,","),Stac!$R32))=FALSE,1,"")</f>
        <v/>
      </c>
      <c r="AU32" s="148" t="str">
        <f>IF(ISERR(FIND(CONCATENATE(AU$4,","),Stac!$R32))=FALSE,1,"")</f>
        <v/>
      </c>
      <c r="AV32" s="148" t="str">
        <f>IF(ISERR(FIND(CONCATENATE(AV$4,","),Stac!$R32))=FALSE,1,"")</f>
        <v/>
      </c>
      <c r="AW32" s="148" t="str">
        <f>IF(ISERR(FIND(CONCATENATE(AW$4,","),Stac!$R32))=FALSE,1,"")</f>
        <v/>
      </c>
      <c r="AX32" s="148">
        <f>IF(ISERR(FIND(CONCATENATE(AX$4,","),Stac!$R32))=FALSE,1,"")</f>
        <v>1</v>
      </c>
      <c r="AY32" s="148" t="str">
        <f>IF(ISERR(FIND(CONCATENATE(AY$4,","),Stac!$R32))=FALSE,1,"")</f>
        <v/>
      </c>
      <c r="AZ32" s="148" t="str">
        <f>IF(ISERR(FIND(CONCATENATE(AZ$4,","),Stac!$R32))=FALSE,1,"")</f>
        <v/>
      </c>
      <c r="BA32" s="148" t="str">
        <f>IF(ISERR(FIND(CONCATENATE(BA$4,","),Stac!$R32))=FALSE,1,"")</f>
        <v/>
      </c>
      <c r="BB32" s="148" t="str">
        <f>IF(ISERR(FIND(CONCATENATE(BB$4,","),Stac!$R32))=FALSE,1,"")</f>
        <v/>
      </c>
      <c r="BC32" s="148" t="str">
        <f>IF(ISERR(FIND(CONCATENATE(BC$4,","),Stac!$R32))=FALSE,1,"")</f>
        <v/>
      </c>
      <c r="BD32" s="148" t="str">
        <f>IF(ISERR(FIND(CONCATENATE(BD$4,","),Stac!$R32))=FALSE,1,"")</f>
        <v/>
      </c>
      <c r="BE32" s="148" t="str">
        <f>IF(ISERR(FIND(CONCATENATE(BE$4,","),Stac!$R32))=FALSE,1,"")</f>
        <v/>
      </c>
      <c r="BF32" s="148" t="str">
        <f>IF(ISERR(FIND(CONCATENATE(BF$4,","),Stac!$R32))=FALSE,1,"")</f>
        <v/>
      </c>
      <c r="BG32" s="148" t="str">
        <f>IF(ISERR(FIND(CONCATENATE(BG$4,","),Stac!$R32))=FALSE,1,"")</f>
        <v/>
      </c>
      <c r="BH32" s="148">
        <f>IF(ISERR(FIND(CONCATENATE(BH$4,","),Stac!$R32))=FALSE,1,"")</f>
        <v>1</v>
      </c>
      <c r="BI32" s="148">
        <f>IF(ISERR(FIND(CONCATENATE(BI$4,","),Stac!$R32))=FALSE,1,"")</f>
        <v>1</v>
      </c>
      <c r="BJ32" s="147" t="str">
        <f>(Stac!$C32)</f>
        <v>Przedmiot obieralny 1 - nauki społeczne: 
1) Zarządzanie mikro i małym przedsiębiorstwem 
2) Zarządzanie projektami</v>
      </c>
      <c r="BK32" s="148" t="str">
        <f>IF(ISERR(FIND(CONCATENATE(BK$4,","),Stac!$S32))=FALSE,1,"")</f>
        <v/>
      </c>
      <c r="BL32" s="148" t="str">
        <f>IF(ISERR(FIND(CONCATENATE(BL$4,","),Stac!$S32))=FALSE,1,"")</f>
        <v/>
      </c>
      <c r="BM32" s="148" t="str">
        <f>IF(ISERR(FIND(CONCATENATE(BM$4,","),Stac!$S32))=FALSE,1,"")</f>
        <v/>
      </c>
      <c r="BN32" s="148" t="str">
        <f>IF(ISERR(FIND(CONCATENATE(BN$4,","),Stac!$S32))=FALSE,1,"")</f>
        <v/>
      </c>
      <c r="BO32" s="148" t="str">
        <f>IF(ISERR(FIND(CONCATENATE(BO$4,","),Stac!$S32))=FALSE,1,"")</f>
        <v/>
      </c>
      <c r="BP32" s="148">
        <f>IF(ISERR(FIND(CONCATENATE(BP$4,","),Stac!$S32))=FALSE,1,"")</f>
        <v>1</v>
      </c>
      <c r="BQ32" s="148" t="str">
        <f>IF(ISERR(FIND(CONCATENATE(BQ$4,","),Stac!$S32))=FALSE,1,"")</f>
        <v/>
      </c>
    </row>
    <row r="33" spans="1:69" ht="12.75" customHeight="1" x14ac:dyDescent="0.2">
      <c r="A33" s="147" t="str">
        <f>(Stac!$C33)</f>
        <v>Język obcy</v>
      </c>
      <c r="B33" s="148" t="str">
        <f>IF(ISERR(FIND(CONCATENATE(B$4,","),Stac!$Q33))=FALSE,1,"")</f>
        <v/>
      </c>
      <c r="C33" s="148" t="str">
        <f>IF(ISERR(FIND(CONCATENATE(C$4,","),Stac!$Q33))=FALSE,1,"")</f>
        <v/>
      </c>
      <c r="D33" s="148" t="str">
        <f>IF(ISERR(FIND(CONCATENATE(D$4,","),Stac!$Q33))=FALSE,1,"")</f>
        <v/>
      </c>
      <c r="E33" s="148" t="str">
        <f>IF(ISERR(FIND(CONCATENATE(E$4,","),Stac!$Q33))=FALSE,1,"")</f>
        <v/>
      </c>
      <c r="F33" s="148" t="str">
        <f>IF(ISERR(FIND(CONCATENATE(F$4,","),Stac!$Q33))=FALSE,1,"")</f>
        <v/>
      </c>
      <c r="G33" s="148" t="str">
        <f>IF(ISERR(FIND(CONCATENATE(G$4,","),Stac!$Q33))=FALSE,1,"")</f>
        <v/>
      </c>
      <c r="H33" s="148" t="str">
        <f>IF(ISERR(FIND(CONCATENATE(H$4,","),Stac!$Q33))=FALSE,1,"")</f>
        <v/>
      </c>
      <c r="I33" s="148" t="str">
        <f>IF(ISERR(FIND(CONCATENATE(I$4,","),Stac!$Q33))=FALSE,1,"")</f>
        <v/>
      </c>
      <c r="J33" s="148" t="str">
        <f>IF(ISERR(FIND(CONCATENATE(J$4,","),Stac!$Q33))=FALSE,1,"")</f>
        <v/>
      </c>
      <c r="K33" s="148" t="str">
        <f>IF(ISERR(FIND(CONCATENATE(K$4,","),Stac!$Q33))=FALSE,1,"")</f>
        <v/>
      </c>
      <c r="L33" s="148" t="str">
        <f>IF(ISERR(FIND(CONCATENATE(L$4,","),Stac!$Q33))=FALSE,1,"")</f>
        <v/>
      </c>
      <c r="M33" s="148" t="str">
        <f>IF(ISERR(FIND(CONCATENATE(M$4,","),Stac!$Q33))=FALSE,1,"")</f>
        <v/>
      </c>
      <c r="N33" s="148" t="str">
        <f>IF(ISERR(FIND(CONCATENATE(N$4,","),Stac!$Q33))=FALSE,1,"")</f>
        <v/>
      </c>
      <c r="O33" s="148" t="str">
        <f>IF(ISERR(FIND(CONCATENATE(O$4,","),Stac!$Q33))=FALSE,1,"")</f>
        <v/>
      </c>
      <c r="P33" s="148" t="str">
        <f>IF(ISERR(FIND(CONCATENATE(P$4,","),Stac!$Q33))=FALSE,1,"")</f>
        <v/>
      </c>
      <c r="Q33" s="148" t="str">
        <f>IF(ISERR(FIND(CONCATENATE(Q$4,","),Stac!$Q33))=FALSE,1,"")</f>
        <v/>
      </c>
      <c r="R33" s="148" t="str">
        <f>IF(ISERR(FIND(CONCATENATE(R$4,","),Stac!$Q33))=FALSE,1,"")</f>
        <v/>
      </c>
      <c r="S33" s="148" t="str">
        <f>IF(ISERR(FIND(CONCATENATE(S$4,","),Stac!$Q33))=FALSE,1,"")</f>
        <v/>
      </c>
      <c r="T33" s="148" t="str">
        <f>IF(ISERR(FIND(CONCATENATE(T$4,","),Stac!$Q33))=FALSE,1,"")</f>
        <v/>
      </c>
      <c r="U33" s="148" t="str">
        <f>IF(ISERR(FIND(CONCATENATE(U$4,","),Stac!$Q33))=FALSE,1,"")</f>
        <v/>
      </c>
      <c r="V33" s="148" t="str">
        <f>IF(ISERR(FIND(CONCATENATE(V$4,","),Stac!$Q33))=FALSE,1,"")</f>
        <v/>
      </c>
      <c r="W33" s="148" t="str">
        <f>IF(ISERR(FIND(CONCATENATE(W$4,","),Stac!$Q33))=FALSE,1,"")</f>
        <v/>
      </c>
      <c r="X33" s="148" t="str">
        <f>IF(ISERR(FIND(CONCATENATE(X$4,","),Stac!$Q33))=FALSE,1,"")</f>
        <v/>
      </c>
      <c r="Y33" s="148" t="str">
        <f>IF(ISERR(FIND(CONCATENATE(Y$4,","),Stac!$Q33))=FALSE,1,"")</f>
        <v/>
      </c>
      <c r="Z33" s="148" t="str">
        <f>IF(ISERR(FIND(CONCATENATE(Z$4,","),Stac!$Q33))=FALSE,1,"")</f>
        <v/>
      </c>
      <c r="AA33" s="148" t="str">
        <f>IF(ISERR(FIND(CONCATENATE(AA$4,","),Stac!$Q33))=FALSE,1,"")</f>
        <v/>
      </c>
      <c r="AB33" s="148" t="str">
        <f>IF(ISERR(FIND(CONCATENATE(AB$4,","),Stac!$Q33))=FALSE,1,"")</f>
        <v/>
      </c>
      <c r="AC33" s="148" t="str">
        <f>IF(ISERR(FIND(CONCATENATE(AC$4,","),Stac!$Q33))=FALSE,1,"")</f>
        <v/>
      </c>
      <c r="AD33" s="147" t="str">
        <f>(Stac!$C33)</f>
        <v>Język obcy</v>
      </c>
      <c r="AE33" s="148">
        <f>IF(ISERR(FIND(CONCATENATE(AE$4,","),Stac!$R33))=FALSE,1,"")</f>
        <v>1</v>
      </c>
      <c r="AF33" s="148" t="str">
        <f>IF(ISERR(FIND(CONCATENATE(AF$4,","),Stac!$R33))=FALSE,1,"")</f>
        <v/>
      </c>
      <c r="AG33" s="148" t="str">
        <f>IF(ISERR(FIND(CONCATENATE(AG$4,","),Stac!$R33))=FALSE,1,"")</f>
        <v/>
      </c>
      <c r="AH33" s="148">
        <f>IF(ISERR(FIND(CONCATENATE(AH$4,","),Stac!$R33))=FALSE,1,"")</f>
        <v>1</v>
      </c>
      <c r="AI33" s="148">
        <f>IF(ISERR(FIND(CONCATENATE(AI$4,","),Stac!$R33))=FALSE,1,"")</f>
        <v>1</v>
      </c>
      <c r="AJ33" s="148" t="str">
        <f>IF(ISERR(FIND(CONCATENATE(AJ$4,","),Stac!$R33))=FALSE,1,"")</f>
        <v/>
      </c>
      <c r="AK33" s="148">
        <f>IF(ISERR(FIND(CONCATENATE(AK$4,","),Stac!$R33))=FALSE,1,"")</f>
        <v>1</v>
      </c>
      <c r="AL33" s="148" t="str">
        <f>IF(ISERR(FIND(CONCATENATE(AL$4,","),Stac!$R33))=FALSE,1,"")</f>
        <v/>
      </c>
      <c r="AM33" s="148" t="str">
        <f>IF(ISERR(FIND(CONCATENATE(AM$4,","),Stac!$R33))=FALSE,1,"")</f>
        <v/>
      </c>
      <c r="AN33" s="148" t="str">
        <f>IF(ISERR(FIND(CONCATENATE(AN$4,","),Stac!$R33))=FALSE,1,"")</f>
        <v/>
      </c>
      <c r="AO33" s="148" t="str">
        <f>IF(ISERR(FIND(CONCATENATE(AO$4,","),Stac!$R33))=FALSE,1,"")</f>
        <v/>
      </c>
      <c r="AP33" s="148" t="str">
        <f>IF(ISERR(FIND(CONCATENATE(AP$4,","),Stac!$R33))=FALSE,1,"")</f>
        <v/>
      </c>
      <c r="AQ33" s="148" t="str">
        <f>IF(ISERR(FIND(CONCATENATE(AQ$4,","),Stac!$R33))=FALSE,1,"")</f>
        <v/>
      </c>
      <c r="AR33" s="148" t="str">
        <f>IF(ISERR(FIND(CONCATENATE(AR$4,","),Stac!$R33))=FALSE,1,"")</f>
        <v/>
      </c>
      <c r="AS33" s="148" t="str">
        <f>IF(ISERR(FIND(CONCATENATE(AS$4,","),Stac!$R33))=FALSE,1,"")</f>
        <v/>
      </c>
      <c r="AT33" s="148" t="str">
        <f>IF(ISERR(FIND(CONCATENATE(AT$4,","),Stac!$R33))=FALSE,1,"")</f>
        <v/>
      </c>
      <c r="AU33" s="148" t="str">
        <f>IF(ISERR(FIND(CONCATENATE(AU$4,","),Stac!$R33))=FALSE,1,"")</f>
        <v/>
      </c>
      <c r="AV33" s="148" t="str">
        <f>IF(ISERR(FIND(CONCATENATE(AV$4,","),Stac!$R33))=FALSE,1,"")</f>
        <v/>
      </c>
      <c r="AW33" s="148" t="str">
        <f>IF(ISERR(FIND(CONCATENATE(AW$4,","),Stac!$R33))=FALSE,1,"")</f>
        <v/>
      </c>
      <c r="AX33" s="148" t="str">
        <f>IF(ISERR(FIND(CONCATENATE(AX$4,","),Stac!$R33))=FALSE,1,"")</f>
        <v/>
      </c>
      <c r="AY33" s="148" t="str">
        <f>IF(ISERR(FIND(CONCATENATE(AY$4,","),Stac!$R33))=FALSE,1,"")</f>
        <v/>
      </c>
      <c r="AZ33" s="148" t="str">
        <f>IF(ISERR(FIND(CONCATENATE(AZ$4,","),Stac!$R33))=FALSE,1,"")</f>
        <v/>
      </c>
      <c r="BA33" s="148" t="str">
        <f>IF(ISERR(FIND(CONCATENATE(BA$4,","),Stac!$R33))=FALSE,1,"")</f>
        <v/>
      </c>
      <c r="BB33" s="148" t="str">
        <f>IF(ISERR(FIND(CONCATENATE(BB$4,","),Stac!$R33))=FALSE,1,"")</f>
        <v/>
      </c>
      <c r="BC33" s="148" t="str">
        <f>IF(ISERR(FIND(CONCATENATE(BC$4,","),Stac!$R33))=FALSE,1,"")</f>
        <v/>
      </c>
      <c r="BD33" s="148" t="str">
        <f>IF(ISERR(FIND(CONCATENATE(BD$4,","),Stac!$R33))=FALSE,1,"")</f>
        <v/>
      </c>
      <c r="BE33" s="148" t="str">
        <f>IF(ISERR(FIND(CONCATENATE(BE$4,","),Stac!$R33))=FALSE,1,"")</f>
        <v/>
      </c>
      <c r="BF33" s="148" t="str">
        <f>IF(ISERR(FIND(CONCATENATE(BF$4,","),Stac!$R33))=FALSE,1,"")</f>
        <v/>
      </c>
      <c r="BG33" s="148" t="str">
        <f>IF(ISERR(FIND(CONCATENATE(BG$4,","),Stac!$R33))=FALSE,1,"")</f>
        <v/>
      </c>
      <c r="BH33" s="148" t="str">
        <f>IF(ISERR(FIND(CONCATENATE(BH$4,","),Stac!$R33))=FALSE,1,"")</f>
        <v/>
      </c>
      <c r="BI33" s="148" t="str">
        <f>IF(ISERR(FIND(CONCATENATE(BI$4,","),Stac!$R33))=FALSE,1,"")</f>
        <v/>
      </c>
      <c r="BJ33" s="147" t="str">
        <f>(Stac!$C33)</f>
        <v>Język obcy</v>
      </c>
      <c r="BK33" s="148">
        <f>IF(ISERR(FIND(CONCATENATE(BK$4,","),Stac!$S33))=FALSE,1,"")</f>
        <v>1</v>
      </c>
      <c r="BL33" s="148" t="str">
        <f>IF(ISERR(FIND(CONCATENATE(BL$4,","),Stac!$S33))=FALSE,1,"")</f>
        <v/>
      </c>
      <c r="BM33" s="148" t="str">
        <f>IF(ISERR(FIND(CONCATENATE(BM$4,","),Stac!$S33))=FALSE,1,"")</f>
        <v/>
      </c>
      <c r="BN33" s="148">
        <f>IF(ISERR(FIND(CONCATENATE(BN$4,","),Stac!$S33))=FALSE,1,"")</f>
        <v>1</v>
      </c>
      <c r="BO33" s="148" t="str">
        <f>IF(ISERR(FIND(CONCATENATE(BO$4,","),Stac!$S33))=FALSE,1,"")</f>
        <v/>
      </c>
      <c r="BP33" s="148" t="str">
        <f>IF(ISERR(FIND(CONCATENATE(BP$4,","),Stac!$S33))=FALSE,1,"")</f>
        <v/>
      </c>
      <c r="BQ33" s="148" t="str">
        <f>IF(ISERR(FIND(CONCATENATE(BQ$4,","),Stac!$S33))=FALSE,1,"")</f>
        <v/>
      </c>
    </row>
    <row r="34" spans="1:69" ht="12.75" customHeight="1" x14ac:dyDescent="0.2">
      <c r="A34" s="147" t="str">
        <f>(Stac!$C34)</f>
        <v>Wychowanie fizyczne</v>
      </c>
      <c r="B34" s="148" t="str">
        <f>IF(ISERR(FIND(CONCATENATE(B$4,","),Stac!$Q34))=FALSE,1,"")</f>
        <v/>
      </c>
      <c r="C34" s="148" t="str">
        <f>IF(ISERR(FIND(CONCATENATE(C$4,","),Stac!$Q34))=FALSE,1,"")</f>
        <v/>
      </c>
      <c r="D34" s="148" t="str">
        <f>IF(ISERR(FIND(CONCATENATE(D$4,","),Stac!$Q34))=FALSE,1,"")</f>
        <v/>
      </c>
      <c r="E34" s="148" t="str">
        <f>IF(ISERR(FIND(CONCATENATE(E$4,","),Stac!$Q34))=FALSE,1,"")</f>
        <v/>
      </c>
      <c r="F34" s="148" t="str">
        <f>IF(ISERR(FIND(CONCATENATE(F$4,","),Stac!$Q34))=FALSE,1,"")</f>
        <v/>
      </c>
      <c r="G34" s="148" t="str">
        <f>IF(ISERR(FIND(CONCATENATE(G$4,","),Stac!$Q34))=FALSE,1,"")</f>
        <v/>
      </c>
      <c r="H34" s="148" t="str">
        <f>IF(ISERR(FIND(CONCATENATE(H$4,","),Stac!$Q34))=FALSE,1,"")</f>
        <v/>
      </c>
      <c r="I34" s="148" t="str">
        <f>IF(ISERR(FIND(CONCATENATE(I$4,","),Stac!$Q34))=FALSE,1,"")</f>
        <v/>
      </c>
      <c r="J34" s="148" t="str">
        <f>IF(ISERR(FIND(CONCATENATE(J$4,","),Stac!$Q34))=FALSE,1,"")</f>
        <v/>
      </c>
      <c r="K34" s="148" t="str">
        <f>IF(ISERR(FIND(CONCATENATE(K$4,","),Stac!$Q34))=FALSE,1,"")</f>
        <v/>
      </c>
      <c r="L34" s="148" t="str">
        <f>IF(ISERR(FIND(CONCATENATE(L$4,","),Stac!$Q34))=FALSE,1,"")</f>
        <v/>
      </c>
      <c r="M34" s="148" t="str">
        <f>IF(ISERR(FIND(CONCATENATE(M$4,","),Stac!$Q34))=FALSE,1,"")</f>
        <v/>
      </c>
      <c r="N34" s="148" t="str">
        <f>IF(ISERR(FIND(CONCATENATE(N$4,","),Stac!$Q34))=FALSE,1,"")</f>
        <v/>
      </c>
      <c r="O34" s="148" t="str">
        <f>IF(ISERR(FIND(CONCATENATE(O$4,","),Stac!$Q34))=FALSE,1,"")</f>
        <v/>
      </c>
      <c r="P34" s="148" t="str">
        <f>IF(ISERR(FIND(CONCATENATE(P$4,","),Stac!$Q34))=FALSE,1,"")</f>
        <v/>
      </c>
      <c r="Q34" s="148" t="str">
        <f>IF(ISERR(FIND(CONCATENATE(Q$4,","),Stac!$Q34))=FALSE,1,"")</f>
        <v/>
      </c>
      <c r="R34" s="148" t="str">
        <f>IF(ISERR(FIND(CONCATENATE(R$4,","),Stac!$Q34))=FALSE,1,"")</f>
        <v/>
      </c>
      <c r="S34" s="148" t="str">
        <f>IF(ISERR(FIND(CONCATENATE(S$4,","),Stac!$Q34))=FALSE,1,"")</f>
        <v/>
      </c>
      <c r="T34" s="148" t="str">
        <f>IF(ISERR(FIND(CONCATENATE(T$4,","),Stac!$Q34))=FALSE,1,"")</f>
        <v/>
      </c>
      <c r="U34" s="148" t="str">
        <f>IF(ISERR(FIND(CONCATENATE(U$4,","),Stac!$Q34))=FALSE,1,"")</f>
        <v/>
      </c>
      <c r="V34" s="148" t="str">
        <f>IF(ISERR(FIND(CONCATENATE(V$4,","),Stac!$Q34))=FALSE,1,"")</f>
        <v/>
      </c>
      <c r="W34" s="148" t="str">
        <f>IF(ISERR(FIND(CONCATENATE(W$4,","),Stac!$Q34))=FALSE,1,"")</f>
        <v/>
      </c>
      <c r="X34" s="148" t="str">
        <f>IF(ISERR(FIND(CONCATENATE(X$4,","),Stac!$Q34))=FALSE,1,"")</f>
        <v/>
      </c>
      <c r="Y34" s="148" t="str">
        <f>IF(ISERR(FIND(CONCATENATE(Y$4,","),Stac!$Q34))=FALSE,1,"")</f>
        <v/>
      </c>
      <c r="Z34" s="148" t="str">
        <f>IF(ISERR(FIND(CONCATENATE(Z$4,","),Stac!$Q34))=FALSE,1,"")</f>
        <v/>
      </c>
      <c r="AA34" s="148" t="str">
        <f>IF(ISERR(FIND(CONCATENATE(AA$4,","),Stac!$Q34))=FALSE,1,"")</f>
        <v/>
      </c>
      <c r="AB34" s="148" t="str">
        <f>IF(ISERR(FIND(CONCATENATE(AB$4,","),Stac!$Q34))=FALSE,1,"")</f>
        <v/>
      </c>
      <c r="AC34" s="148" t="str">
        <f>IF(ISERR(FIND(CONCATENATE(AC$4,","),Stac!$Q34))=FALSE,1,"")</f>
        <v/>
      </c>
      <c r="AD34" s="147" t="str">
        <f>(Stac!$C34)</f>
        <v>Wychowanie fizyczne</v>
      </c>
      <c r="AE34" s="148" t="str">
        <f>IF(ISERR(FIND(CONCATENATE(AE$4,","),Stac!$R34))=FALSE,1,"")</f>
        <v/>
      </c>
      <c r="AF34" s="148" t="str">
        <f>IF(ISERR(FIND(CONCATENATE(AF$4,","),Stac!$R34))=FALSE,1,"")</f>
        <v/>
      </c>
      <c r="AG34" s="148" t="str">
        <f>IF(ISERR(FIND(CONCATENATE(AG$4,","),Stac!$R34))=FALSE,1,"")</f>
        <v/>
      </c>
      <c r="AH34" s="148" t="str">
        <f>IF(ISERR(FIND(CONCATENATE(AH$4,","),Stac!$R34))=FALSE,1,"")</f>
        <v/>
      </c>
      <c r="AI34" s="148" t="str">
        <f>IF(ISERR(FIND(CONCATENATE(AI$4,","),Stac!$R34))=FALSE,1,"")</f>
        <v/>
      </c>
      <c r="AJ34" s="148" t="str">
        <f>IF(ISERR(FIND(CONCATENATE(AJ$4,","),Stac!$R34))=FALSE,1,"")</f>
        <v/>
      </c>
      <c r="AK34" s="148" t="str">
        <f>IF(ISERR(FIND(CONCATENATE(AK$4,","),Stac!$R34))=FALSE,1,"")</f>
        <v/>
      </c>
      <c r="AL34" s="148" t="str">
        <f>IF(ISERR(FIND(CONCATENATE(AL$4,","),Stac!$R34))=FALSE,1,"")</f>
        <v/>
      </c>
      <c r="AM34" s="148" t="str">
        <f>IF(ISERR(FIND(CONCATENATE(AM$4,","),Stac!$R34))=FALSE,1,"")</f>
        <v/>
      </c>
      <c r="AN34" s="148" t="str">
        <f>IF(ISERR(FIND(CONCATENATE(AN$4,","),Stac!$R34))=FALSE,1,"")</f>
        <v/>
      </c>
      <c r="AO34" s="148" t="str">
        <f>IF(ISERR(FIND(CONCATENATE(AO$4,","),Stac!$R34))=FALSE,1,"")</f>
        <v/>
      </c>
      <c r="AP34" s="148" t="str">
        <f>IF(ISERR(FIND(CONCATENATE(AP$4,","),Stac!$R34))=FALSE,1,"")</f>
        <v/>
      </c>
      <c r="AQ34" s="148" t="str">
        <f>IF(ISERR(FIND(CONCATENATE(AQ$4,","),Stac!$R34))=FALSE,1,"")</f>
        <v/>
      </c>
      <c r="AR34" s="148" t="str">
        <f>IF(ISERR(FIND(CONCATENATE(AR$4,","),Stac!$R34))=FALSE,1,"")</f>
        <v/>
      </c>
      <c r="AS34" s="148" t="str">
        <f>IF(ISERR(FIND(CONCATENATE(AS$4,","),Stac!$R34))=FALSE,1,"")</f>
        <v/>
      </c>
      <c r="AT34" s="148" t="str">
        <f>IF(ISERR(FIND(CONCATENATE(AT$4,","),Stac!$R34))=FALSE,1,"")</f>
        <v/>
      </c>
      <c r="AU34" s="148" t="str">
        <f>IF(ISERR(FIND(CONCATENATE(AU$4,","),Stac!$R34))=FALSE,1,"")</f>
        <v/>
      </c>
      <c r="AV34" s="148" t="str">
        <f>IF(ISERR(FIND(CONCATENATE(AV$4,","),Stac!$R34))=FALSE,1,"")</f>
        <v/>
      </c>
      <c r="AW34" s="148" t="str">
        <f>IF(ISERR(FIND(CONCATENATE(AW$4,","),Stac!$R34))=FALSE,1,"")</f>
        <v/>
      </c>
      <c r="AX34" s="148" t="str">
        <f>IF(ISERR(FIND(CONCATENATE(AX$4,","),Stac!$R34))=FALSE,1,"")</f>
        <v/>
      </c>
      <c r="AY34" s="148" t="str">
        <f>IF(ISERR(FIND(CONCATENATE(AY$4,","),Stac!$R34))=FALSE,1,"")</f>
        <v/>
      </c>
      <c r="AZ34" s="148" t="str">
        <f>IF(ISERR(FIND(CONCATENATE(AZ$4,","),Stac!$R34))=FALSE,1,"")</f>
        <v/>
      </c>
      <c r="BA34" s="148" t="str">
        <f>IF(ISERR(FIND(CONCATENATE(BA$4,","),Stac!$R34))=FALSE,1,"")</f>
        <v/>
      </c>
      <c r="BB34" s="148" t="str">
        <f>IF(ISERR(FIND(CONCATENATE(BB$4,","),Stac!$R34))=FALSE,1,"")</f>
        <v/>
      </c>
      <c r="BC34" s="148" t="str">
        <f>IF(ISERR(FIND(CONCATENATE(BC$4,","),Stac!$R34))=FALSE,1,"")</f>
        <v/>
      </c>
      <c r="BD34" s="148" t="str">
        <f>IF(ISERR(FIND(CONCATENATE(BD$4,","),Stac!$R34))=FALSE,1,"")</f>
        <v/>
      </c>
      <c r="BE34" s="148" t="str">
        <f>IF(ISERR(FIND(CONCATENATE(BE$4,","),Stac!$R34))=FALSE,1,"")</f>
        <v/>
      </c>
      <c r="BF34" s="148" t="str">
        <f>IF(ISERR(FIND(CONCATENATE(BF$4,","),Stac!$R34))=FALSE,1,"")</f>
        <v/>
      </c>
      <c r="BG34" s="148" t="str">
        <f>IF(ISERR(FIND(CONCATENATE(BG$4,","),Stac!$R34))=FALSE,1,"")</f>
        <v/>
      </c>
      <c r="BH34" s="148" t="str">
        <f>IF(ISERR(FIND(CONCATENATE(BH$4,","),Stac!$R34))=FALSE,1,"")</f>
        <v/>
      </c>
      <c r="BI34" s="148" t="str">
        <f>IF(ISERR(FIND(CONCATENATE(BI$4,","),Stac!$R34))=FALSE,1,"")</f>
        <v/>
      </c>
      <c r="BJ34" s="147" t="str">
        <f>(Stac!$C34)</f>
        <v>Wychowanie fizyczne</v>
      </c>
      <c r="BK34" s="148" t="str">
        <f>IF(ISERR(FIND(CONCATENATE(BK$4,","),Stac!$S34))=FALSE,1,"")</f>
        <v/>
      </c>
      <c r="BL34" s="148" t="str">
        <f>IF(ISERR(FIND(CONCATENATE(BL$4,","),Stac!$S34))=FALSE,1,"")</f>
        <v/>
      </c>
      <c r="BM34" s="148">
        <f>IF(ISERR(FIND(CONCATENATE(BM$4,","),Stac!$S34))=FALSE,1,"")</f>
        <v>1</v>
      </c>
      <c r="BN34" s="148" t="str">
        <f>IF(ISERR(FIND(CONCATENATE(BN$4,","),Stac!$S34))=FALSE,1,"")</f>
        <v/>
      </c>
      <c r="BO34" s="148" t="str">
        <f>IF(ISERR(FIND(CONCATENATE(BO$4,","),Stac!$S34))=FALSE,1,"")</f>
        <v/>
      </c>
      <c r="BP34" s="148" t="str">
        <f>IF(ISERR(FIND(CONCATENATE(BP$4,","),Stac!$S34))=FALSE,1,"")</f>
        <v/>
      </c>
      <c r="BQ34" s="148" t="str">
        <f>IF(ISERR(FIND(CONCATENATE(BQ$4,","),Stac!$S34))=FALSE,1,"")</f>
        <v/>
      </c>
    </row>
    <row r="35" spans="1:69" ht="12.75" customHeight="1" x14ac:dyDescent="0.2">
      <c r="A35" s="147">
        <f>(Stac!$C35)</f>
        <v>0</v>
      </c>
      <c r="B35" s="148" t="str">
        <f>IF(ISERR(FIND(CONCATENATE(B$4,","),Stac!$Q35))=FALSE,1,"")</f>
        <v/>
      </c>
      <c r="C35" s="148" t="str">
        <f>IF(ISERR(FIND(CONCATENATE(C$4,","),Stac!$Q35))=FALSE,1,"")</f>
        <v/>
      </c>
      <c r="D35" s="148" t="str">
        <f>IF(ISERR(FIND(CONCATENATE(D$4,","),Stac!$Q35))=FALSE,1,"")</f>
        <v/>
      </c>
      <c r="E35" s="148" t="str">
        <f>IF(ISERR(FIND(CONCATENATE(E$4,","),Stac!$Q35))=FALSE,1,"")</f>
        <v/>
      </c>
      <c r="F35" s="148" t="str">
        <f>IF(ISERR(FIND(CONCATENATE(F$4,","),Stac!$Q35))=FALSE,1,"")</f>
        <v/>
      </c>
      <c r="G35" s="148" t="str">
        <f>IF(ISERR(FIND(CONCATENATE(G$4,","),Stac!$Q35))=FALSE,1,"")</f>
        <v/>
      </c>
      <c r="H35" s="148" t="str">
        <f>IF(ISERR(FIND(CONCATENATE(H$4,","),Stac!$Q35))=FALSE,1,"")</f>
        <v/>
      </c>
      <c r="I35" s="148" t="str">
        <f>IF(ISERR(FIND(CONCATENATE(I$4,","),Stac!$Q35))=FALSE,1,"")</f>
        <v/>
      </c>
      <c r="J35" s="148" t="str">
        <f>IF(ISERR(FIND(CONCATENATE(J$4,","),Stac!$Q35))=FALSE,1,"")</f>
        <v/>
      </c>
      <c r="K35" s="148" t="str">
        <f>IF(ISERR(FIND(CONCATENATE(K$4,","),Stac!$Q35))=FALSE,1,"")</f>
        <v/>
      </c>
      <c r="L35" s="148" t="str">
        <f>IF(ISERR(FIND(CONCATENATE(L$4,","),Stac!$Q35))=FALSE,1,"")</f>
        <v/>
      </c>
      <c r="M35" s="148" t="str">
        <f>IF(ISERR(FIND(CONCATENATE(M$4,","),Stac!$Q35))=FALSE,1,"")</f>
        <v/>
      </c>
      <c r="N35" s="148" t="str">
        <f>IF(ISERR(FIND(CONCATENATE(N$4,","),Stac!$Q35))=FALSE,1,"")</f>
        <v/>
      </c>
      <c r="O35" s="148" t="str">
        <f>IF(ISERR(FIND(CONCATENATE(O$4,","),Stac!$Q35))=FALSE,1,"")</f>
        <v/>
      </c>
      <c r="P35" s="148" t="str">
        <f>IF(ISERR(FIND(CONCATENATE(P$4,","),Stac!$Q35))=FALSE,1,"")</f>
        <v/>
      </c>
      <c r="Q35" s="148" t="str">
        <f>IF(ISERR(FIND(CONCATENATE(Q$4,","),Stac!$Q35))=FALSE,1,"")</f>
        <v/>
      </c>
      <c r="R35" s="148" t="str">
        <f>IF(ISERR(FIND(CONCATENATE(R$4,","),Stac!$Q35))=FALSE,1,"")</f>
        <v/>
      </c>
      <c r="S35" s="148" t="str">
        <f>IF(ISERR(FIND(CONCATENATE(S$4,","),Stac!$Q35))=FALSE,1,"")</f>
        <v/>
      </c>
      <c r="T35" s="148" t="str">
        <f>IF(ISERR(FIND(CONCATENATE(T$4,","),Stac!$Q35))=FALSE,1,"")</f>
        <v/>
      </c>
      <c r="U35" s="148" t="str">
        <f>IF(ISERR(FIND(CONCATENATE(U$4,","),Stac!$Q35))=FALSE,1,"")</f>
        <v/>
      </c>
      <c r="V35" s="148" t="str">
        <f>IF(ISERR(FIND(CONCATENATE(V$4,","),Stac!$Q35))=FALSE,1,"")</f>
        <v/>
      </c>
      <c r="W35" s="148" t="str">
        <f>IF(ISERR(FIND(CONCATENATE(W$4,","),Stac!$Q35))=FALSE,1,"")</f>
        <v/>
      </c>
      <c r="X35" s="148" t="str">
        <f>IF(ISERR(FIND(CONCATENATE(X$4,","),Stac!$Q35))=FALSE,1,"")</f>
        <v/>
      </c>
      <c r="Y35" s="148" t="str">
        <f>IF(ISERR(FIND(CONCATENATE(Y$4,","),Stac!$Q35))=FALSE,1,"")</f>
        <v/>
      </c>
      <c r="Z35" s="148" t="str">
        <f>IF(ISERR(FIND(CONCATENATE(Z$4,","),Stac!$Q35))=FALSE,1,"")</f>
        <v/>
      </c>
      <c r="AA35" s="148" t="str">
        <f>IF(ISERR(FIND(CONCATENATE(AA$4,","),Stac!$Q35))=FALSE,1,"")</f>
        <v/>
      </c>
      <c r="AB35" s="148" t="str">
        <f>IF(ISERR(FIND(CONCATENATE(AB$4,","),Stac!$Q35))=FALSE,1,"")</f>
        <v/>
      </c>
      <c r="AC35" s="148" t="str">
        <f>IF(ISERR(FIND(CONCATENATE(AC$4,","),Stac!$Q35))=FALSE,1,"")</f>
        <v/>
      </c>
      <c r="AD35" s="147">
        <f>(Stac!$C35)</f>
        <v>0</v>
      </c>
      <c r="AE35" s="148" t="str">
        <f>IF(ISERR(FIND(CONCATENATE(AE$4,","),Stac!$R35))=FALSE,1,"")</f>
        <v/>
      </c>
      <c r="AF35" s="148" t="str">
        <f>IF(ISERR(FIND(CONCATENATE(AF$4,","),Stac!$R35))=FALSE,1,"")</f>
        <v/>
      </c>
      <c r="AG35" s="148" t="str">
        <f>IF(ISERR(FIND(CONCATENATE(AG$4,","),Stac!$R35))=FALSE,1,"")</f>
        <v/>
      </c>
      <c r="AH35" s="148" t="str">
        <f>IF(ISERR(FIND(CONCATENATE(AH$4,","),Stac!$R35))=FALSE,1,"")</f>
        <v/>
      </c>
      <c r="AI35" s="148" t="str">
        <f>IF(ISERR(FIND(CONCATENATE(AI$4,","),Stac!$R35))=FALSE,1,"")</f>
        <v/>
      </c>
      <c r="AJ35" s="148" t="str">
        <f>IF(ISERR(FIND(CONCATENATE(AJ$4,","),Stac!$R35))=FALSE,1,"")</f>
        <v/>
      </c>
      <c r="AK35" s="148" t="str">
        <f>IF(ISERR(FIND(CONCATENATE(AK$4,","),Stac!$R35))=FALSE,1,"")</f>
        <v/>
      </c>
      <c r="AL35" s="148" t="str">
        <f>IF(ISERR(FIND(CONCATENATE(AL$4,","),Stac!$R35))=FALSE,1,"")</f>
        <v/>
      </c>
      <c r="AM35" s="148" t="str">
        <f>IF(ISERR(FIND(CONCATENATE(AM$4,","),Stac!$R35))=FALSE,1,"")</f>
        <v/>
      </c>
      <c r="AN35" s="148" t="str">
        <f>IF(ISERR(FIND(CONCATENATE(AN$4,","),Stac!$R35))=FALSE,1,"")</f>
        <v/>
      </c>
      <c r="AO35" s="148" t="str">
        <f>IF(ISERR(FIND(CONCATENATE(AO$4,","),Stac!$R35))=FALSE,1,"")</f>
        <v/>
      </c>
      <c r="AP35" s="148" t="str">
        <f>IF(ISERR(FIND(CONCATENATE(AP$4,","),Stac!$R35))=FALSE,1,"")</f>
        <v/>
      </c>
      <c r="AQ35" s="148" t="str">
        <f>IF(ISERR(FIND(CONCATENATE(AQ$4,","),Stac!$R35))=FALSE,1,"")</f>
        <v/>
      </c>
      <c r="AR35" s="148" t="str">
        <f>IF(ISERR(FIND(CONCATENATE(AR$4,","),Stac!$R35))=FALSE,1,"")</f>
        <v/>
      </c>
      <c r="AS35" s="148" t="str">
        <f>IF(ISERR(FIND(CONCATENATE(AS$4,","),Stac!$R35))=FALSE,1,"")</f>
        <v/>
      </c>
      <c r="AT35" s="148" t="str">
        <f>IF(ISERR(FIND(CONCATENATE(AT$4,","),Stac!$R35))=FALSE,1,"")</f>
        <v/>
      </c>
      <c r="AU35" s="148" t="str">
        <f>IF(ISERR(FIND(CONCATENATE(AU$4,","),Stac!$R35))=FALSE,1,"")</f>
        <v/>
      </c>
      <c r="AV35" s="148" t="str">
        <f>IF(ISERR(FIND(CONCATENATE(AV$4,","),Stac!$R35))=FALSE,1,"")</f>
        <v/>
      </c>
      <c r="AW35" s="148" t="str">
        <f>IF(ISERR(FIND(CONCATENATE(AW$4,","),Stac!$R35))=FALSE,1,"")</f>
        <v/>
      </c>
      <c r="AX35" s="148" t="str">
        <f>IF(ISERR(FIND(CONCATENATE(AX$4,","),Stac!$R35))=FALSE,1,"")</f>
        <v/>
      </c>
      <c r="AY35" s="148" t="str">
        <f>IF(ISERR(FIND(CONCATENATE(AY$4,","),Stac!$R35))=FALSE,1,"")</f>
        <v/>
      </c>
      <c r="AZ35" s="148" t="str">
        <f>IF(ISERR(FIND(CONCATENATE(AZ$4,","),Stac!$R35))=FALSE,1,"")</f>
        <v/>
      </c>
      <c r="BA35" s="148" t="str">
        <f>IF(ISERR(FIND(CONCATENATE(BA$4,","),Stac!$R35))=FALSE,1,"")</f>
        <v/>
      </c>
      <c r="BB35" s="148" t="str">
        <f>IF(ISERR(FIND(CONCATENATE(BB$4,","),Stac!$R35))=FALSE,1,"")</f>
        <v/>
      </c>
      <c r="BC35" s="148" t="str">
        <f>IF(ISERR(FIND(CONCATENATE(BC$4,","),Stac!$R35))=FALSE,1,"")</f>
        <v/>
      </c>
      <c r="BD35" s="148" t="str">
        <f>IF(ISERR(FIND(CONCATENATE(BD$4,","),Stac!$R35))=FALSE,1,"")</f>
        <v/>
      </c>
      <c r="BE35" s="148" t="str">
        <f>IF(ISERR(FIND(CONCATENATE(BE$4,","),Stac!$R35))=FALSE,1,"")</f>
        <v/>
      </c>
      <c r="BF35" s="148" t="str">
        <f>IF(ISERR(FIND(CONCATENATE(BF$4,","),Stac!$R35))=FALSE,1,"")</f>
        <v/>
      </c>
      <c r="BG35" s="148" t="str">
        <f>IF(ISERR(FIND(CONCATENATE(BG$4,","),Stac!$R35))=FALSE,1,"")</f>
        <v/>
      </c>
      <c r="BH35" s="148" t="str">
        <f>IF(ISERR(FIND(CONCATENATE(BH$4,","),Stac!$R35))=FALSE,1,"")</f>
        <v/>
      </c>
      <c r="BI35" s="148" t="str">
        <f>IF(ISERR(FIND(CONCATENATE(BI$4,","),Stac!$R35))=FALSE,1,"")</f>
        <v/>
      </c>
      <c r="BJ35" s="147">
        <f>(Stac!$C35)</f>
        <v>0</v>
      </c>
      <c r="BK35" s="148" t="str">
        <f>IF(ISERR(FIND(CONCATENATE(BK$4,","),Stac!$S35))=FALSE,1,"")</f>
        <v/>
      </c>
      <c r="BL35" s="148" t="str">
        <f>IF(ISERR(FIND(CONCATENATE(BL$4,","),Stac!$S35))=FALSE,1,"")</f>
        <v/>
      </c>
      <c r="BM35" s="148" t="str">
        <f>IF(ISERR(FIND(CONCATENATE(BM$4,","),Stac!$S35))=FALSE,1,"")</f>
        <v/>
      </c>
      <c r="BN35" s="148" t="str">
        <f>IF(ISERR(FIND(CONCATENATE(BN$4,","),Stac!$S35))=FALSE,1,"")</f>
        <v/>
      </c>
      <c r="BO35" s="148" t="str">
        <f>IF(ISERR(FIND(CONCATENATE(BO$4,","),Stac!$S35))=FALSE,1,"")</f>
        <v/>
      </c>
      <c r="BP35" s="148" t="str">
        <f>IF(ISERR(FIND(CONCATENATE(BP$4,","),Stac!$S35))=FALSE,1,"")</f>
        <v/>
      </c>
      <c r="BQ35" s="148" t="str">
        <f>IF(ISERR(FIND(CONCATENATE(BQ$4,","),Stac!$S35))=FALSE,1,"")</f>
        <v/>
      </c>
    </row>
    <row r="36" spans="1:69" ht="12.75" customHeight="1" x14ac:dyDescent="0.2">
      <c r="A36" s="147">
        <f>(Stac!$C36)</f>
        <v>0</v>
      </c>
      <c r="B36" s="148" t="str">
        <f>IF(ISERR(FIND(CONCATENATE(B$4,","),Stac!$Q36))=FALSE,1,"")</f>
        <v/>
      </c>
      <c r="C36" s="148" t="str">
        <f>IF(ISERR(FIND(CONCATENATE(C$4,","),Stac!$Q36))=FALSE,1,"")</f>
        <v/>
      </c>
      <c r="D36" s="148" t="str">
        <f>IF(ISERR(FIND(CONCATENATE(D$4,","),Stac!$Q36))=FALSE,1,"")</f>
        <v/>
      </c>
      <c r="E36" s="148" t="str">
        <f>IF(ISERR(FIND(CONCATENATE(E$4,","),Stac!$Q36))=FALSE,1,"")</f>
        <v/>
      </c>
      <c r="F36" s="148" t="str">
        <f>IF(ISERR(FIND(CONCATENATE(F$4,","),Stac!$Q36))=FALSE,1,"")</f>
        <v/>
      </c>
      <c r="G36" s="148" t="str">
        <f>IF(ISERR(FIND(CONCATENATE(G$4,","),Stac!$Q36))=FALSE,1,"")</f>
        <v/>
      </c>
      <c r="H36" s="148" t="str">
        <f>IF(ISERR(FIND(CONCATENATE(H$4,","),Stac!$Q36))=FALSE,1,"")</f>
        <v/>
      </c>
      <c r="I36" s="148" t="str">
        <f>IF(ISERR(FIND(CONCATENATE(I$4,","),Stac!$Q36))=FALSE,1,"")</f>
        <v/>
      </c>
      <c r="J36" s="148" t="str">
        <f>IF(ISERR(FIND(CONCATENATE(J$4,","),Stac!$Q36))=FALSE,1,"")</f>
        <v/>
      </c>
      <c r="K36" s="148" t="str">
        <f>IF(ISERR(FIND(CONCATENATE(K$4,","),Stac!$Q36))=FALSE,1,"")</f>
        <v/>
      </c>
      <c r="L36" s="148" t="str">
        <f>IF(ISERR(FIND(CONCATENATE(L$4,","),Stac!$Q36))=FALSE,1,"")</f>
        <v/>
      </c>
      <c r="M36" s="148" t="str">
        <f>IF(ISERR(FIND(CONCATENATE(M$4,","),Stac!$Q36))=FALSE,1,"")</f>
        <v/>
      </c>
      <c r="N36" s="148" t="str">
        <f>IF(ISERR(FIND(CONCATENATE(N$4,","),Stac!$Q36))=FALSE,1,"")</f>
        <v/>
      </c>
      <c r="O36" s="148" t="str">
        <f>IF(ISERR(FIND(CONCATENATE(O$4,","),Stac!$Q36))=FALSE,1,"")</f>
        <v/>
      </c>
      <c r="P36" s="148" t="str">
        <f>IF(ISERR(FIND(CONCATENATE(P$4,","),Stac!$Q36))=FALSE,1,"")</f>
        <v/>
      </c>
      <c r="Q36" s="148" t="str">
        <f>IF(ISERR(FIND(CONCATENATE(Q$4,","),Stac!$Q36))=FALSE,1,"")</f>
        <v/>
      </c>
      <c r="R36" s="148" t="str">
        <f>IF(ISERR(FIND(CONCATENATE(R$4,","),Stac!$Q36))=FALSE,1,"")</f>
        <v/>
      </c>
      <c r="S36" s="148" t="str">
        <f>IF(ISERR(FIND(CONCATENATE(S$4,","),Stac!$Q36))=FALSE,1,"")</f>
        <v/>
      </c>
      <c r="T36" s="148" t="str">
        <f>IF(ISERR(FIND(CONCATENATE(T$4,","),Stac!$Q36))=FALSE,1,"")</f>
        <v/>
      </c>
      <c r="U36" s="148" t="str">
        <f>IF(ISERR(FIND(CONCATENATE(U$4,","),Stac!$Q36))=FALSE,1,"")</f>
        <v/>
      </c>
      <c r="V36" s="148" t="str">
        <f>IF(ISERR(FIND(CONCATENATE(V$4,","),Stac!$Q36))=FALSE,1,"")</f>
        <v/>
      </c>
      <c r="W36" s="148" t="str">
        <f>IF(ISERR(FIND(CONCATENATE(W$4,","),Stac!$Q36))=FALSE,1,"")</f>
        <v/>
      </c>
      <c r="X36" s="148" t="str">
        <f>IF(ISERR(FIND(CONCATENATE(X$4,","),Stac!$Q36))=FALSE,1,"")</f>
        <v/>
      </c>
      <c r="Y36" s="148" t="str">
        <f>IF(ISERR(FIND(CONCATENATE(Y$4,","),Stac!$Q36))=FALSE,1,"")</f>
        <v/>
      </c>
      <c r="Z36" s="148" t="str">
        <f>IF(ISERR(FIND(CONCATENATE(Z$4,","),Stac!$Q36))=FALSE,1,"")</f>
        <v/>
      </c>
      <c r="AA36" s="148" t="str">
        <f>IF(ISERR(FIND(CONCATENATE(AA$4,","),Stac!$Q36))=FALSE,1,"")</f>
        <v/>
      </c>
      <c r="AB36" s="148" t="str">
        <f>IF(ISERR(FIND(CONCATENATE(AB$4,","),Stac!$Q36))=FALSE,1,"")</f>
        <v/>
      </c>
      <c r="AC36" s="148" t="str">
        <f>IF(ISERR(FIND(CONCATENATE(AC$4,","),Stac!$Q36))=FALSE,1,"")</f>
        <v/>
      </c>
      <c r="AD36" s="147">
        <f>(Stac!$C36)</f>
        <v>0</v>
      </c>
      <c r="AE36" s="148" t="str">
        <f>IF(ISERR(FIND(CONCATENATE(AE$4,","),Stac!$R36))=FALSE,1,"")</f>
        <v/>
      </c>
      <c r="AF36" s="148" t="str">
        <f>IF(ISERR(FIND(CONCATENATE(AF$4,","),Stac!$R36))=FALSE,1,"")</f>
        <v/>
      </c>
      <c r="AG36" s="148" t="str">
        <f>IF(ISERR(FIND(CONCATENATE(AG$4,","),Stac!$R36))=FALSE,1,"")</f>
        <v/>
      </c>
      <c r="AH36" s="148" t="str">
        <f>IF(ISERR(FIND(CONCATENATE(AH$4,","),Stac!$R36))=FALSE,1,"")</f>
        <v/>
      </c>
      <c r="AI36" s="148" t="str">
        <f>IF(ISERR(FIND(CONCATENATE(AI$4,","),Stac!$R36))=FALSE,1,"")</f>
        <v/>
      </c>
      <c r="AJ36" s="148" t="str">
        <f>IF(ISERR(FIND(CONCATENATE(AJ$4,","),Stac!$R36))=FALSE,1,"")</f>
        <v/>
      </c>
      <c r="AK36" s="148" t="str">
        <f>IF(ISERR(FIND(CONCATENATE(AK$4,","),Stac!$R36))=FALSE,1,"")</f>
        <v/>
      </c>
      <c r="AL36" s="148" t="str">
        <f>IF(ISERR(FIND(CONCATENATE(AL$4,","),Stac!$R36))=FALSE,1,"")</f>
        <v/>
      </c>
      <c r="AM36" s="148" t="str">
        <f>IF(ISERR(FIND(CONCATENATE(AM$4,","),Stac!$R36))=FALSE,1,"")</f>
        <v/>
      </c>
      <c r="AN36" s="148" t="str">
        <f>IF(ISERR(FIND(CONCATENATE(AN$4,","),Stac!$R36))=FALSE,1,"")</f>
        <v/>
      </c>
      <c r="AO36" s="148" t="str">
        <f>IF(ISERR(FIND(CONCATENATE(AO$4,","),Stac!$R36))=FALSE,1,"")</f>
        <v/>
      </c>
      <c r="AP36" s="148" t="str">
        <f>IF(ISERR(FIND(CONCATENATE(AP$4,","),Stac!$R36))=FALSE,1,"")</f>
        <v/>
      </c>
      <c r="AQ36" s="148" t="str">
        <f>IF(ISERR(FIND(CONCATENATE(AQ$4,","),Stac!$R36))=FALSE,1,"")</f>
        <v/>
      </c>
      <c r="AR36" s="148" t="str">
        <f>IF(ISERR(FIND(CONCATENATE(AR$4,","),Stac!$R36))=FALSE,1,"")</f>
        <v/>
      </c>
      <c r="AS36" s="148" t="str">
        <f>IF(ISERR(FIND(CONCATENATE(AS$4,","),Stac!$R36))=FALSE,1,"")</f>
        <v/>
      </c>
      <c r="AT36" s="148" t="str">
        <f>IF(ISERR(FIND(CONCATENATE(AT$4,","),Stac!$R36))=FALSE,1,"")</f>
        <v/>
      </c>
      <c r="AU36" s="148" t="str">
        <f>IF(ISERR(FIND(CONCATENATE(AU$4,","),Stac!$R36))=FALSE,1,"")</f>
        <v/>
      </c>
      <c r="AV36" s="148" t="str">
        <f>IF(ISERR(FIND(CONCATENATE(AV$4,","),Stac!$R36))=FALSE,1,"")</f>
        <v/>
      </c>
      <c r="AW36" s="148" t="str">
        <f>IF(ISERR(FIND(CONCATENATE(AW$4,","),Stac!$R36))=FALSE,1,"")</f>
        <v/>
      </c>
      <c r="AX36" s="148" t="str">
        <f>IF(ISERR(FIND(CONCATENATE(AX$4,","),Stac!$R36))=FALSE,1,"")</f>
        <v/>
      </c>
      <c r="AY36" s="148" t="str">
        <f>IF(ISERR(FIND(CONCATENATE(AY$4,","),Stac!$R36))=FALSE,1,"")</f>
        <v/>
      </c>
      <c r="AZ36" s="148" t="str">
        <f>IF(ISERR(FIND(CONCATENATE(AZ$4,","),Stac!$R36))=FALSE,1,"")</f>
        <v/>
      </c>
      <c r="BA36" s="148" t="str">
        <f>IF(ISERR(FIND(CONCATENATE(BA$4,","),Stac!$R36))=FALSE,1,"")</f>
        <v/>
      </c>
      <c r="BB36" s="148" t="str">
        <f>IF(ISERR(FIND(CONCATENATE(BB$4,","),Stac!$R36))=FALSE,1,"")</f>
        <v/>
      </c>
      <c r="BC36" s="148" t="str">
        <f>IF(ISERR(FIND(CONCATENATE(BC$4,","),Stac!$R36))=FALSE,1,"")</f>
        <v/>
      </c>
      <c r="BD36" s="148" t="str">
        <f>IF(ISERR(FIND(CONCATENATE(BD$4,","),Stac!$R36))=FALSE,1,"")</f>
        <v/>
      </c>
      <c r="BE36" s="148" t="str">
        <f>IF(ISERR(FIND(CONCATENATE(BE$4,","),Stac!$R36))=FALSE,1,"")</f>
        <v/>
      </c>
      <c r="BF36" s="148" t="str">
        <f>IF(ISERR(FIND(CONCATENATE(BF$4,","),Stac!$R36))=FALSE,1,"")</f>
        <v/>
      </c>
      <c r="BG36" s="148" t="str">
        <f>IF(ISERR(FIND(CONCATENATE(BG$4,","),Stac!$R36))=FALSE,1,"")</f>
        <v/>
      </c>
      <c r="BH36" s="148" t="str">
        <f>IF(ISERR(FIND(CONCATENATE(BH$4,","),Stac!$R36))=FALSE,1,"")</f>
        <v/>
      </c>
      <c r="BI36" s="148" t="str">
        <f>IF(ISERR(FIND(CONCATENATE(BI$4,","),Stac!$R36))=FALSE,1,"")</f>
        <v/>
      </c>
      <c r="BJ36" s="147">
        <f>(Stac!$C36)</f>
        <v>0</v>
      </c>
      <c r="BK36" s="148" t="str">
        <f>IF(ISERR(FIND(CONCATENATE(BK$4,","),Stac!$S36))=FALSE,1,"")</f>
        <v/>
      </c>
      <c r="BL36" s="148" t="str">
        <f>IF(ISERR(FIND(CONCATENATE(BL$4,","),Stac!$S36))=FALSE,1,"")</f>
        <v/>
      </c>
      <c r="BM36" s="148" t="str">
        <f>IF(ISERR(FIND(CONCATENATE(BM$4,","),Stac!$S36))=FALSE,1,"")</f>
        <v/>
      </c>
      <c r="BN36" s="148" t="str">
        <f>IF(ISERR(FIND(CONCATENATE(BN$4,","),Stac!$S36))=FALSE,1,"")</f>
        <v/>
      </c>
      <c r="BO36" s="148" t="str">
        <f>IF(ISERR(FIND(CONCATENATE(BO$4,","),Stac!$S36))=FALSE,1,"")</f>
        <v/>
      </c>
      <c r="BP36" s="148" t="str">
        <f>IF(ISERR(FIND(CONCATENATE(BP$4,","),Stac!$S36))=FALSE,1,"")</f>
        <v/>
      </c>
      <c r="BQ36" s="148" t="str">
        <f>IF(ISERR(FIND(CONCATENATE(BQ$4,","),Stac!$S36))=FALSE,1,"")</f>
        <v/>
      </c>
    </row>
    <row r="37" spans="1:69" ht="12.75" customHeight="1" x14ac:dyDescent="0.2">
      <c r="A37" s="144" t="str">
        <f>(Stac!$C37)</f>
        <v>Semestr 3:</v>
      </c>
      <c r="B37" s="148" t="str">
        <f>IF(ISERR(FIND(CONCATENATE(B$4,","),Stac!$Q37))=FALSE,1,"")</f>
        <v/>
      </c>
      <c r="C37" s="148" t="str">
        <f>IF(ISERR(FIND(CONCATENATE(C$4,","),Stac!$Q37))=FALSE,1,"")</f>
        <v/>
      </c>
      <c r="D37" s="148" t="str">
        <f>IF(ISERR(FIND(CONCATENATE(D$4,","),Stac!$Q37))=FALSE,1,"")</f>
        <v/>
      </c>
      <c r="E37" s="148" t="str">
        <f>IF(ISERR(FIND(CONCATENATE(E$4,","),Stac!$Q37))=FALSE,1,"")</f>
        <v/>
      </c>
      <c r="F37" s="148" t="str">
        <f>IF(ISERR(FIND(CONCATENATE(F$4,","),Stac!$Q37))=FALSE,1,"")</f>
        <v/>
      </c>
      <c r="G37" s="148" t="str">
        <f>IF(ISERR(FIND(CONCATENATE(G$4,","),Stac!$Q37))=FALSE,1,"")</f>
        <v/>
      </c>
      <c r="H37" s="148" t="str">
        <f>IF(ISERR(FIND(CONCATENATE(H$4,","),Stac!$Q37))=FALSE,1,"")</f>
        <v/>
      </c>
      <c r="I37" s="148" t="str">
        <f>IF(ISERR(FIND(CONCATENATE(I$4,","),Stac!$Q37))=FALSE,1,"")</f>
        <v/>
      </c>
      <c r="J37" s="148" t="str">
        <f>IF(ISERR(FIND(CONCATENATE(J$4,","),Stac!$Q37))=FALSE,1,"")</f>
        <v/>
      </c>
      <c r="K37" s="148" t="str">
        <f>IF(ISERR(FIND(CONCATENATE(K$4,","),Stac!$Q37))=FALSE,1,"")</f>
        <v/>
      </c>
      <c r="L37" s="148" t="str">
        <f>IF(ISERR(FIND(CONCATENATE(L$4,","),Stac!$Q37))=FALSE,1,"")</f>
        <v/>
      </c>
      <c r="M37" s="148" t="str">
        <f>IF(ISERR(FIND(CONCATENATE(M$4,","),Stac!$Q37))=FALSE,1,"")</f>
        <v/>
      </c>
      <c r="N37" s="148" t="str">
        <f>IF(ISERR(FIND(CONCATENATE(N$4,","),Stac!$Q37))=FALSE,1,"")</f>
        <v/>
      </c>
      <c r="O37" s="148" t="str">
        <f>IF(ISERR(FIND(CONCATENATE(O$4,","),Stac!$Q37))=FALSE,1,"")</f>
        <v/>
      </c>
      <c r="P37" s="148" t="str">
        <f>IF(ISERR(FIND(CONCATENATE(P$4,","),Stac!$Q37))=FALSE,1,"")</f>
        <v/>
      </c>
      <c r="Q37" s="148" t="str">
        <f>IF(ISERR(FIND(CONCATENATE(Q$4,","),Stac!$Q37))=FALSE,1,"")</f>
        <v/>
      </c>
      <c r="R37" s="148" t="str">
        <f>IF(ISERR(FIND(CONCATENATE(R$4,","),Stac!$Q37))=FALSE,1,"")</f>
        <v/>
      </c>
      <c r="S37" s="148" t="str">
        <f>IF(ISERR(FIND(CONCATENATE(S$4,","),Stac!$Q37))=FALSE,1,"")</f>
        <v/>
      </c>
      <c r="T37" s="148" t="str">
        <f>IF(ISERR(FIND(CONCATENATE(T$4,","),Stac!$Q37))=FALSE,1,"")</f>
        <v/>
      </c>
      <c r="U37" s="148" t="str">
        <f>IF(ISERR(FIND(CONCATENATE(U$4,","),Stac!$Q37))=FALSE,1,"")</f>
        <v/>
      </c>
      <c r="V37" s="148" t="str">
        <f>IF(ISERR(FIND(CONCATENATE(V$4,","),Stac!$Q37))=FALSE,1,"")</f>
        <v/>
      </c>
      <c r="W37" s="148" t="str">
        <f>IF(ISERR(FIND(CONCATENATE(W$4,","),Stac!$Q37))=FALSE,1,"")</f>
        <v/>
      </c>
      <c r="X37" s="148" t="str">
        <f>IF(ISERR(FIND(CONCATENATE(X$4,","),Stac!$Q37))=FALSE,1,"")</f>
        <v/>
      </c>
      <c r="Y37" s="148" t="str">
        <f>IF(ISERR(FIND(CONCATENATE(Y$4,","),Stac!$Q37))=FALSE,1,"")</f>
        <v/>
      </c>
      <c r="Z37" s="148" t="str">
        <f>IF(ISERR(FIND(CONCATENATE(Z$4,","),Stac!$Q37))=FALSE,1,"")</f>
        <v/>
      </c>
      <c r="AA37" s="148" t="str">
        <f>IF(ISERR(FIND(CONCATENATE(AA$4,","),Stac!$Q37))=FALSE,1,"")</f>
        <v/>
      </c>
      <c r="AB37" s="148" t="str">
        <f>IF(ISERR(FIND(CONCATENATE(AB$4,","),Stac!$Q37))=FALSE,1,"")</f>
        <v/>
      </c>
      <c r="AC37" s="148" t="str">
        <f>IF(ISERR(FIND(CONCATENATE(AC$4,","),Stac!$Q37))=FALSE,1,"")</f>
        <v/>
      </c>
      <c r="AD37" s="144" t="str">
        <f>(Stac!$C37)</f>
        <v>Semestr 3:</v>
      </c>
      <c r="AE37" s="148" t="str">
        <f>IF(ISERR(FIND(CONCATENATE(AE$4,","),Stac!$R37))=FALSE,1,"")</f>
        <v/>
      </c>
      <c r="AF37" s="148" t="str">
        <f>IF(ISERR(FIND(CONCATENATE(AF$4,","),Stac!$R37))=FALSE,1,"")</f>
        <v/>
      </c>
      <c r="AG37" s="148" t="str">
        <f>IF(ISERR(FIND(CONCATENATE(AG$4,","),Stac!$R37))=FALSE,1,"")</f>
        <v/>
      </c>
      <c r="AH37" s="148" t="str">
        <f>IF(ISERR(FIND(CONCATENATE(AH$4,","),Stac!$R37))=FALSE,1,"")</f>
        <v/>
      </c>
      <c r="AI37" s="148" t="str">
        <f>IF(ISERR(FIND(CONCATENATE(AI$4,","),Stac!$R37))=FALSE,1,"")</f>
        <v/>
      </c>
      <c r="AJ37" s="148" t="str">
        <f>IF(ISERR(FIND(CONCATENATE(AJ$4,","),Stac!$R37))=FALSE,1,"")</f>
        <v/>
      </c>
      <c r="AK37" s="148" t="str">
        <f>IF(ISERR(FIND(CONCATENATE(AK$4,","),Stac!$R37))=FALSE,1,"")</f>
        <v/>
      </c>
      <c r="AL37" s="148" t="str">
        <f>IF(ISERR(FIND(CONCATENATE(AL$4,","),Stac!$R37))=FALSE,1,"")</f>
        <v/>
      </c>
      <c r="AM37" s="148" t="str">
        <f>IF(ISERR(FIND(CONCATENATE(AM$4,","),Stac!$R37))=FALSE,1,"")</f>
        <v/>
      </c>
      <c r="AN37" s="148" t="str">
        <f>IF(ISERR(FIND(CONCATENATE(AN$4,","),Stac!$R37))=FALSE,1,"")</f>
        <v/>
      </c>
      <c r="AO37" s="148" t="str">
        <f>IF(ISERR(FIND(CONCATENATE(AO$4,","),Stac!$R37))=FALSE,1,"")</f>
        <v/>
      </c>
      <c r="AP37" s="148" t="str">
        <f>IF(ISERR(FIND(CONCATENATE(AP$4,","),Stac!$R37))=FALSE,1,"")</f>
        <v/>
      </c>
      <c r="AQ37" s="148" t="str">
        <f>IF(ISERR(FIND(CONCATENATE(AQ$4,","),Stac!$R37))=FALSE,1,"")</f>
        <v/>
      </c>
      <c r="AR37" s="148" t="str">
        <f>IF(ISERR(FIND(CONCATENATE(AR$4,","),Stac!$R37))=FALSE,1,"")</f>
        <v/>
      </c>
      <c r="AS37" s="148" t="str">
        <f>IF(ISERR(FIND(CONCATENATE(AS$4,","),Stac!$R37))=FALSE,1,"")</f>
        <v/>
      </c>
      <c r="AT37" s="148" t="str">
        <f>IF(ISERR(FIND(CONCATENATE(AT$4,","),Stac!$R37))=FALSE,1,"")</f>
        <v/>
      </c>
      <c r="AU37" s="148" t="str">
        <f>IF(ISERR(FIND(CONCATENATE(AU$4,","),Stac!$R37))=FALSE,1,"")</f>
        <v/>
      </c>
      <c r="AV37" s="148" t="str">
        <f>IF(ISERR(FIND(CONCATENATE(AV$4,","),Stac!$R37))=FALSE,1,"")</f>
        <v/>
      </c>
      <c r="AW37" s="148" t="str">
        <f>IF(ISERR(FIND(CONCATENATE(AW$4,","),Stac!$R37))=FALSE,1,"")</f>
        <v/>
      </c>
      <c r="AX37" s="148" t="str">
        <f>IF(ISERR(FIND(CONCATENATE(AX$4,","),Stac!$R37))=FALSE,1,"")</f>
        <v/>
      </c>
      <c r="AY37" s="148" t="str">
        <f>IF(ISERR(FIND(CONCATENATE(AY$4,","),Stac!$R37))=FALSE,1,"")</f>
        <v/>
      </c>
      <c r="AZ37" s="148" t="str">
        <f>IF(ISERR(FIND(CONCATENATE(AZ$4,","),Stac!$R37))=FALSE,1,"")</f>
        <v/>
      </c>
      <c r="BA37" s="148" t="str">
        <f>IF(ISERR(FIND(CONCATENATE(BA$4,","),Stac!$R37))=FALSE,1,"")</f>
        <v/>
      </c>
      <c r="BB37" s="148" t="str">
        <f>IF(ISERR(FIND(CONCATENATE(BB$4,","),Stac!$R37))=FALSE,1,"")</f>
        <v/>
      </c>
      <c r="BC37" s="148" t="str">
        <f>IF(ISERR(FIND(CONCATENATE(BC$4,","),Stac!$R37))=FALSE,1,"")</f>
        <v/>
      </c>
      <c r="BD37" s="148" t="str">
        <f>IF(ISERR(FIND(CONCATENATE(BD$4,","),Stac!$R37))=FALSE,1,"")</f>
        <v/>
      </c>
      <c r="BE37" s="148" t="str">
        <f>IF(ISERR(FIND(CONCATENATE(BE$4,","),Stac!$R37))=FALSE,1,"")</f>
        <v/>
      </c>
      <c r="BF37" s="148" t="str">
        <f>IF(ISERR(FIND(CONCATENATE(BF$4,","),Stac!$R37))=FALSE,1,"")</f>
        <v/>
      </c>
      <c r="BG37" s="148" t="str">
        <f>IF(ISERR(FIND(CONCATENATE(BG$4,","),Stac!$R37))=FALSE,1,"")</f>
        <v/>
      </c>
      <c r="BH37" s="148" t="str">
        <f>IF(ISERR(FIND(CONCATENATE(BH$4,","),Stac!$R37))=FALSE,1,"")</f>
        <v/>
      </c>
      <c r="BI37" s="148" t="str">
        <f>IF(ISERR(FIND(CONCATENATE(BI$4,","),Stac!$R37))=FALSE,1,"")</f>
        <v/>
      </c>
      <c r="BJ37" s="144" t="str">
        <f>(Stac!$C37)</f>
        <v>Semestr 3:</v>
      </c>
      <c r="BK37" s="148" t="str">
        <f>IF(ISERR(FIND(CONCATENATE(BK$4,","),Stac!$S37))=FALSE,1,"")</f>
        <v/>
      </c>
      <c r="BL37" s="148" t="str">
        <f>IF(ISERR(FIND(CONCATENATE(BL$4,","),Stac!$S37))=FALSE,1,"")</f>
        <v/>
      </c>
      <c r="BM37" s="148" t="str">
        <f>IF(ISERR(FIND(CONCATENATE(BM$4,","),Stac!$S37))=FALSE,1,"")</f>
        <v/>
      </c>
      <c r="BN37" s="148" t="str">
        <f>IF(ISERR(FIND(CONCATENATE(BN$4,","),Stac!$S37))=FALSE,1,"")</f>
        <v/>
      </c>
      <c r="BO37" s="148" t="str">
        <f>IF(ISERR(FIND(CONCATENATE(BO$4,","),Stac!$S37))=FALSE,1,"")</f>
        <v/>
      </c>
      <c r="BP37" s="148" t="str">
        <f>IF(ISERR(FIND(CONCATENATE(BP$4,","),Stac!$S37))=FALSE,1,"")</f>
        <v/>
      </c>
      <c r="BQ37" s="148" t="str">
        <f>IF(ISERR(FIND(CONCATENATE(BQ$4,","),Stac!$S37))=FALSE,1,"")</f>
        <v/>
      </c>
    </row>
    <row r="38" spans="1:69" ht="12.75" customHeight="1" x14ac:dyDescent="0.2">
      <c r="A38" s="144" t="str">
        <f>(Stac!$C38)</f>
        <v>Moduł kształcenia</v>
      </c>
      <c r="B38" s="148" t="str">
        <f>IF(ISERR(FIND(CONCATENATE(B$4,","),Stac!$Q38))=FALSE,1,"")</f>
        <v/>
      </c>
      <c r="C38" s="148" t="str">
        <f>IF(ISERR(FIND(CONCATENATE(C$4,","),Stac!$Q38))=FALSE,1,"")</f>
        <v/>
      </c>
      <c r="D38" s="148" t="str">
        <f>IF(ISERR(FIND(CONCATENATE(D$4,","),Stac!$Q38))=FALSE,1,"")</f>
        <v/>
      </c>
      <c r="E38" s="148" t="str">
        <f>IF(ISERR(FIND(CONCATENATE(E$4,","),Stac!$Q38))=FALSE,1,"")</f>
        <v/>
      </c>
      <c r="F38" s="148" t="str">
        <f>IF(ISERR(FIND(CONCATENATE(F$4,","),Stac!$Q38))=FALSE,1,"")</f>
        <v/>
      </c>
      <c r="G38" s="148" t="str">
        <f>IF(ISERR(FIND(CONCATENATE(G$4,","),Stac!$Q38))=FALSE,1,"")</f>
        <v/>
      </c>
      <c r="H38" s="148" t="str">
        <f>IF(ISERR(FIND(CONCATENATE(H$4,","),Stac!$Q38))=FALSE,1,"")</f>
        <v/>
      </c>
      <c r="I38" s="148" t="str">
        <f>IF(ISERR(FIND(CONCATENATE(I$4,","),Stac!$Q38))=FALSE,1,"")</f>
        <v/>
      </c>
      <c r="J38" s="148" t="str">
        <f>IF(ISERR(FIND(CONCATENATE(J$4,","),Stac!$Q38))=FALSE,1,"")</f>
        <v/>
      </c>
      <c r="K38" s="148" t="str">
        <f>IF(ISERR(FIND(CONCATENATE(K$4,","),Stac!$Q38))=FALSE,1,"")</f>
        <v/>
      </c>
      <c r="L38" s="148" t="str">
        <f>IF(ISERR(FIND(CONCATENATE(L$4,","),Stac!$Q38))=FALSE,1,"")</f>
        <v/>
      </c>
      <c r="M38" s="148" t="str">
        <f>IF(ISERR(FIND(CONCATENATE(M$4,","),Stac!$Q38))=FALSE,1,"")</f>
        <v/>
      </c>
      <c r="N38" s="148" t="str">
        <f>IF(ISERR(FIND(CONCATENATE(N$4,","),Stac!$Q38))=FALSE,1,"")</f>
        <v/>
      </c>
      <c r="O38" s="148" t="str">
        <f>IF(ISERR(FIND(CONCATENATE(O$4,","),Stac!$Q38))=FALSE,1,"")</f>
        <v/>
      </c>
      <c r="P38" s="148" t="str">
        <f>IF(ISERR(FIND(CONCATENATE(P$4,","),Stac!$Q38))=FALSE,1,"")</f>
        <v/>
      </c>
      <c r="Q38" s="148" t="str">
        <f>IF(ISERR(FIND(CONCATENATE(Q$4,","),Stac!$Q38))=FALSE,1,"")</f>
        <v/>
      </c>
      <c r="R38" s="148" t="str">
        <f>IF(ISERR(FIND(CONCATENATE(R$4,","),Stac!$Q38))=FALSE,1,"")</f>
        <v/>
      </c>
      <c r="S38" s="148" t="str">
        <f>IF(ISERR(FIND(CONCATENATE(S$4,","),Stac!$Q38))=FALSE,1,"")</f>
        <v/>
      </c>
      <c r="T38" s="148" t="str">
        <f>IF(ISERR(FIND(CONCATENATE(T$4,","),Stac!$Q38))=FALSE,1,"")</f>
        <v/>
      </c>
      <c r="U38" s="148" t="str">
        <f>IF(ISERR(FIND(CONCATENATE(U$4,","),Stac!$Q38))=FALSE,1,"")</f>
        <v/>
      </c>
      <c r="V38" s="148" t="str">
        <f>IF(ISERR(FIND(CONCATENATE(V$4,","),Stac!$Q38))=FALSE,1,"")</f>
        <v/>
      </c>
      <c r="W38" s="148" t="str">
        <f>IF(ISERR(FIND(CONCATENATE(W$4,","),Stac!$Q38))=FALSE,1,"")</f>
        <v/>
      </c>
      <c r="X38" s="148" t="str">
        <f>IF(ISERR(FIND(CONCATENATE(X$4,","),Stac!$Q38))=FALSE,1,"")</f>
        <v/>
      </c>
      <c r="Y38" s="148" t="str">
        <f>IF(ISERR(FIND(CONCATENATE(Y$4,","),Stac!$Q38))=FALSE,1,"")</f>
        <v/>
      </c>
      <c r="Z38" s="148" t="str">
        <f>IF(ISERR(FIND(CONCATENATE(Z$4,","),Stac!$Q38))=FALSE,1,"")</f>
        <v/>
      </c>
      <c r="AA38" s="148" t="str">
        <f>IF(ISERR(FIND(CONCATENATE(AA$4,","),Stac!$Q38))=FALSE,1,"")</f>
        <v/>
      </c>
      <c r="AB38" s="148" t="str">
        <f>IF(ISERR(FIND(CONCATENATE(AB$4,","),Stac!$Q38))=FALSE,1,"")</f>
        <v/>
      </c>
      <c r="AC38" s="148" t="str">
        <f>IF(ISERR(FIND(CONCATENATE(AC$4,","),Stac!$Q38))=FALSE,1,"")</f>
        <v/>
      </c>
      <c r="AD38" s="144" t="str">
        <f>(Stac!$C38)</f>
        <v>Moduł kształcenia</v>
      </c>
      <c r="AE38" s="148" t="str">
        <f>IF(ISERR(FIND(CONCATENATE(AE$4,","),Stac!$R38))=FALSE,1,"")</f>
        <v/>
      </c>
      <c r="AF38" s="148" t="str">
        <f>IF(ISERR(FIND(CONCATENATE(AF$4,","),Stac!$R38))=FALSE,1,"")</f>
        <v/>
      </c>
      <c r="AG38" s="148" t="str">
        <f>IF(ISERR(FIND(CONCATENATE(AG$4,","),Stac!$R38))=FALSE,1,"")</f>
        <v/>
      </c>
      <c r="AH38" s="148" t="str">
        <f>IF(ISERR(FIND(CONCATENATE(AH$4,","),Stac!$R38))=FALSE,1,"")</f>
        <v/>
      </c>
      <c r="AI38" s="148" t="str">
        <f>IF(ISERR(FIND(CONCATENATE(AI$4,","),Stac!$R38))=FALSE,1,"")</f>
        <v/>
      </c>
      <c r="AJ38" s="148" t="str">
        <f>IF(ISERR(FIND(CONCATENATE(AJ$4,","),Stac!$R38))=FALSE,1,"")</f>
        <v/>
      </c>
      <c r="AK38" s="148" t="str">
        <f>IF(ISERR(FIND(CONCATENATE(AK$4,","),Stac!$R38))=FALSE,1,"")</f>
        <v/>
      </c>
      <c r="AL38" s="148" t="str">
        <f>IF(ISERR(FIND(CONCATENATE(AL$4,","),Stac!$R38))=FALSE,1,"")</f>
        <v/>
      </c>
      <c r="AM38" s="148" t="str">
        <f>IF(ISERR(FIND(CONCATENATE(AM$4,","),Stac!$R38))=FALSE,1,"")</f>
        <v/>
      </c>
      <c r="AN38" s="148" t="str">
        <f>IF(ISERR(FIND(CONCATENATE(AN$4,","),Stac!$R38))=FALSE,1,"")</f>
        <v/>
      </c>
      <c r="AO38" s="148" t="str">
        <f>IF(ISERR(FIND(CONCATENATE(AO$4,","),Stac!$R38))=FALSE,1,"")</f>
        <v/>
      </c>
      <c r="AP38" s="148" t="str">
        <f>IF(ISERR(FIND(CONCATENATE(AP$4,","),Stac!$R38))=FALSE,1,"")</f>
        <v/>
      </c>
      <c r="AQ38" s="148" t="str">
        <f>IF(ISERR(FIND(CONCATENATE(AQ$4,","),Stac!$R38))=FALSE,1,"")</f>
        <v/>
      </c>
      <c r="AR38" s="148" t="str">
        <f>IF(ISERR(FIND(CONCATENATE(AR$4,","),Stac!$R38))=FALSE,1,"")</f>
        <v/>
      </c>
      <c r="AS38" s="148" t="str">
        <f>IF(ISERR(FIND(CONCATENATE(AS$4,","),Stac!$R38))=FALSE,1,"")</f>
        <v/>
      </c>
      <c r="AT38" s="148" t="str">
        <f>IF(ISERR(FIND(CONCATENATE(AT$4,","),Stac!$R38))=FALSE,1,"")</f>
        <v/>
      </c>
      <c r="AU38" s="148" t="str">
        <f>IF(ISERR(FIND(CONCATENATE(AU$4,","),Stac!$R38))=FALSE,1,"")</f>
        <v/>
      </c>
      <c r="AV38" s="148" t="str">
        <f>IF(ISERR(FIND(CONCATENATE(AV$4,","),Stac!$R38))=FALSE,1,"")</f>
        <v/>
      </c>
      <c r="AW38" s="148" t="str">
        <f>IF(ISERR(FIND(CONCATENATE(AW$4,","),Stac!$R38))=FALSE,1,"")</f>
        <v/>
      </c>
      <c r="AX38" s="148" t="str">
        <f>IF(ISERR(FIND(CONCATENATE(AX$4,","),Stac!$R38))=FALSE,1,"")</f>
        <v/>
      </c>
      <c r="AY38" s="148" t="str">
        <f>IF(ISERR(FIND(CONCATENATE(AY$4,","),Stac!$R38))=FALSE,1,"")</f>
        <v/>
      </c>
      <c r="AZ38" s="148" t="str">
        <f>IF(ISERR(FIND(CONCATENATE(AZ$4,","),Stac!$R38))=FALSE,1,"")</f>
        <v/>
      </c>
      <c r="BA38" s="148" t="str">
        <f>IF(ISERR(FIND(CONCATENATE(BA$4,","),Stac!$R38))=FALSE,1,"")</f>
        <v/>
      </c>
      <c r="BB38" s="148" t="str">
        <f>IF(ISERR(FIND(CONCATENATE(BB$4,","),Stac!$R38))=FALSE,1,"")</f>
        <v/>
      </c>
      <c r="BC38" s="148" t="str">
        <f>IF(ISERR(FIND(CONCATENATE(BC$4,","),Stac!$R38))=FALSE,1,"")</f>
        <v/>
      </c>
      <c r="BD38" s="148" t="str">
        <f>IF(ISERR(FIND(CONCATENATE(BD$4,","),Stac!$R38))=FALSE,1,"")</f>
        <v/>
      </c>
      <c r="BE38" s="148" t="str">
        <f>IF(ISERR(FIND(CONCATENATE(BE$4,","),Stac!$R38))=FALSE,1,"")</f>
        <v/>
      </c>
      <c r="BF38" s="148" t="str">
        <f>IF(ISERR(FIND(CONCATENATE(BF$4,","),Stac!$R38))=FALSE,1,"")</f>
        <v/>
      </c>
      <c r="BG38" s="148" t="str">
        <f>IF(ISERR(FIND(CONCATENATE(BG$4,","),Stac!$R38))=FALSE,1,"")</f>
        <v/>
      </c>
      <c r="BH38" s="148" t="str">
        <f>IF(ISERR(FIND(CONCATENATE(BH$4,","),Stac!$R38))=FALSE,1,"")</f>
        <v/>
      </c>
      <c r="BI38" s="148" t="str">
        <f>IF(ISERR(FIND(CONCATENATE(BI$4,","),Stac!$R38))=FALSE,1,"")</f>
        <v/>
      </c>
      <c r="BJ38" s="144" t="str">
        <f>(Stac!$C38)</f>
        <v>Moduł kształcenia</v>
      </c>
      <c r="BK38" s="148" t="str">
        <f>IF(ISERR(FIND(CONCATENATE(BK$4,","),Stac!$S38))=FALSE,1,"")</f>
        <v/>
      </c>
      <c r="BL38" s="148" t="str">
        <f>IF(ISERR(FIND(CONCATENATE(BL$4,","),Stac!$S38))=FALSE,1,"")</f>
        <v/>
      </c>
      <c r="BM38" s="148" t="str">
        <f>IF(ISERR(FIND(CONCATENATE(BM$4,","),Stac!$S38))=FALSE,1,"")</f>
        <v/>
      </c>
      <c r="BN38" s="148" t="str">
        <f>IF(ISERR(FIND(CONCATENATE(BN$4,","),Stac!$S38))=FALSE,1,"")</f>
        <v/>
      </c>
      <c r="BO38" s="148" t="str">
        <f>IF(ISERR(FIND(CONCATENATE(BO$4,","),Stac!$S38))=FALSE,1,"")</f>
        <v/>
      </c>
      <c r="BP38" s="148" t="str">
        <f>IF(ISERR(FIND(CONCATENATE(BP$4,","),Stac!$S38))=FALSE,1,"")</f>
        <v/>
      </c>
      <c r="BQ38" s="148" t="str">
        <f>IF(ISERR(FIND(CONCATENATE(BQ$4,","),Stac!$S38))=FALSE,1,"")</f>
        <v/>
      </c>
    </row>
    <row r="39" spans="1:69" ht="12.75" customHeight="1" x14ac:dyDescent="0.2">
      <c r="A39" s="147" t="str">
        <f>(Stac!$C39)</f>
        <v>Przetwarzanie sygnałów</v>
      </c>
      <c r="B39" s="148">
        <f>IF(ISERR(FIND(CONCATENATE(B$4,","),Stac!$Q39))=FALSE,1,"")</f>
        <v>1</v>
      </c>
      <c r="C39" s="148" t="str">
        <f>IF(ISERR(FIND(CONCATENATE(C$4,","),Stac!$Q39))=FALSE,1,"")</f>
        <v/>
      </c>
      <c r="D39" s="148" t="str">
        <f>IF(ISERR(FIND(CONCATENATE(D$4,","),Stac!$Q39))=FALSE,1,"")</f>
        <v/>
      </c>
      <c r="E39" s="148" t="str">
        <f>IF(ISERR(FIND(CONCATENATE(E$4,","),Stac!$Q39))=FALSE,1,"")</f>
        <v/>
      </c>
      <c r="F39" s="148">
        <f>IF(ISERR(FIND(CONCATENATE(F$4,","),Stac!$Q39))=FALSE,1,"")</f>
        <v>1</v>
      </c>
      <c r="G39" s="148" t="str">
        <f>IF(ISERR(FIND(CONCATENATE(G$4,","),Stac!$Q39))=FALSE,1,"")</f>
        <v/>
      </c>
      <c r="H39" s="148" t="str">
        <f>IF(ISERR(FIND(CONCATENATE(H$4,","),Stac!$Q39))=FALSE,1,"")</f>
        <v/>
      </c>
      <c r="I39" s="148" t="str">
        <f>IF(ISERR(FIND(CONCATENATE(I$4,","),Stac!$Q39))=FALSE,1,"")</f>
        <v/>
      </c>
      <c r="J39" s="148" t="str">
        <f>IF(ISERR(FIND(CONCATENATE(J$4,","),Stac!$Q39))=FALSE,1,"")</f>
        <v/>
      </c>
      <c r="K39" s="148">
        <f>IF(ISERR(FIND(CONCATENATE(K$4,","),Stac!$Q39))=FALSE,1,"")</f>
        <v>1</v>
      </c>
      <c r="L39" s="148" t="str">
        <f>IF(ISERR(FIND(CONCATENATE(L$4,","),Stac!$Q39))=FALSE,1,"")</f>
        <v/>
      </c>
      <c r="M39" s="148" t="str">
        <f>IF(ISERR(FIND(CONCATENATE(M$4,","),Stac!$Q39))=FALSE,1,"")</f>
        <v/>
      </c>
      <c r="N39" s="148" t="str">
        <f>IF(ISERR(FIND(CONCATENATE(N$4,","),Stac!$Q39))=FALSE,1,"")</f>
        <v/>
      </c>
      <c r="O39" s="148" t="str">
        <f>IF(ISERR(FIND(CONCATENATE(O$4,","),Stac!$Q39))=FALSE,1,"")</f>
        <v/>
      </c>
      <c r="P39" s="148" t="str">
        <f>IF(ISERR(FIND(CONCATENATE(P$4,","),Stac!$Q39))=FALSE,1,"")</f>
        <v/>
      </c>
      <c r="Q39" s="148" t="str">
        <f>IF(ISERR(FIND(CONCATENATE(Q$4,","),Stac!$Q39))=FALSE,1,"")</f>
        <v/>
      </c>
      <c r="R39" s="148" t="str">
        <f>IF(ISERR(FIND(CONCATENATE(R$4,","),Stac!$Q39))=FALSE,1,"")</f>
        <v/>
      </c>
      <c r="S39" s="148" t="str">
        <f>IF(ISERR(FIND(CONCATENATE(S$4,","),Stac!$Q39))=FALSE,1,"")</f>
        <v/>
      </c>
      <c r="T39" s="148" t="str">
        <f>IF(ISERR(FIND(CONCATENATE(T$4,","),Stac!$Q39))=FALSE,1,"")</f>
        <v/>
      </c>
      <c r="U39" s="148" t="str">
        <f>IF(ISERR(FIND(CONCATENATE(U$4,","),Stac!$Q39))=FALSE,1,"")</f>
        <v/>
      </c>
      <c r="V39" s="148" t="str">
        <f>IF(ISERR(FIND(CONCATENATE(V$4,","),Stac!$Q39))=FALSE,1,"")</f>
        <v/>
      </c>
      <c r="W39" s="148" t="str">
        <f>IF(ISERR(FIND(CONCATENATE(W$4,","),Stac!$Q39))=FALSE,1,"")</f>
        <v/>
      </c>
      <c r="X39" s="148" t="str">
        <f>IF(ISERR(FIND(CONCATENATE(X$4,","),Stac!$Q39))=FALSE,1,"")</f>
        <v/>
      </c>
      <c r="Y39" s="148" t="str">
        <f>IF(ISERR(FIND(CONCATENATE(Y$4,","),Stac!$Q39))=FALSE,1,"")</f>
        <v/>
      </c>
      <c r="Z39" s="148" t="str">
        <f>IF(ISERR(FIND(CONCATENATE(Z$4,","),Stac!$Q39))=FALSE,1,"")</f>
        <v/>
      </c>
      <c r="AA39" s="148" t="str">
        <f>IF(ISERR(FIND(CONCATENATE(AA$4,","),Stac!$Q39))=FALSE,1,"")</f>
        <v/>
      </c>
      <c r="AB39" s="148" t="str">
        <f>IF(ISERR(FIND(CONCATENATE(AB$4,","),Stac!$Q39))=FALSE,1,"")</f>
        <v/>
      </c>
      <c r="AC39" s="148" t="str">
        <f>IF(ISERR(FIND(CONCATENATE(AC$4,","),Stac!$Q39))=FALSE,1,"")</f>
        <v/>
      </c>
      <c r="AD39" s="147" t="str">
        <f>(Stac!$C39)</f>
        <v>Przetwarzanie sygnałów</v>
      </c>
      <c r="AE39" s="148" t="str">
        <f>IF(ISERR(FIND(CONCATENATE(AE$4,","),Stac!$R39))=FALSE,1,"")</f>
        <v/>
      </c>
      <c r="AF39" s="148" t="str">
        <f>IF(ISERR(FIND(CONCATENATE(AF$4,","),Stac!$R39))=FALSE,1,"")</f>
        <v/>
      </c>
      <c r="AG39" s="148" t="str">
        <f>IF(ISERR(FIND(CONCATENATE(AG$4,","),Stac!$R39))=FALSE,1,"")</f>
        <v/>
      </c>
      <c r="AH39" s="148" t="str">
        <f>IF(ISERR(FIND(CONCATENATE(AH$4,","),Stac!$R39))=FALSE,1,"")</f>
        <v/>
      </c>
      <c r="AI39" s="148" t="str">
        <f>IF(ISERR(FIND(CONCATENATE(AI$4,","),Stac!$R39))=FALSE,1,"")</f>
        <v/>
      </c>
      <c r="AJ39" s="148" t="str">
        <f>IF(ISERR(FIND(CONCATENATE(AJ$4,","),Stac!$R39))=FALSE,1,"")</f>
        <v/>
      </c>
      <c r="AK39" s="148" t="str">
        <f>IF(ISERR(FIND(CONCATENATE(AK$4,","),Stac!$R39))=FALSE,1,"")</f>
        <v/>
      </c>
      <c r="AL39" s="148" t="str">
        <f>IF(ISERR(FIND(CONCATENATE(AL$4,","),Stac!$R39))=FALSE,1,"")</f>
        <v/>
      </c>
      <c r="AM39" s="148">
        <f>IF(ISERR(FIND(CONCATENATE(AM$4,","),Stac!$R39))=FALSE,1,"")</f>
        <v>1</v>
      </c>
      <c r="AN39" s="148" t="str">
        <f>IF(ISERR(FIND(CONCATENATE(AN$4,","),Stac!$R39))=FALSE,1,"")</f>
        <v/>
      </c>
      <c r="AO39" s="148" t="str">
        <f>IF(ISERR(FIND(CONCATENATE(AO$4,","),Stac!$R39))=FALSE,1,"")</f>
        <v/>
      </c>
      <c r="AP39" s="148" t="str">
        <f>IF(ISERR(FIND(CONCATENATE(AP$4,","),Stac!$R39))=FALSE,1,"")</f>
        <v/>
      </c>
      <c r="AQ39" s="148" t="str">
        <f>IF(ISERR(FIND(CONCATENATE(AQ$4,","),Stac!$R39))=FALSE,1,"")</f>
        <v/>
      </c>
      <c r="AR39" s="148" t="str">
        <f>IF(ISERR(FIND(CONCATENATE(AR$4,","),Stac!$R39))=FALSE,1,"")</f>
        <v/>
      </c>
      <c r="AS39" s="148" t="str">
        <f>IF(ISERR(FIND(CONCATENATE(AS$4,","),Stac!$R39))=FALSE,1,"")</f>
        <v/>
      </c>
      <c r="AT39" s="148" t="str">
        <f>IF(ISERR(FIND(CONCATENATE(AT$4,","),Stac!$R39))=FALSE,1,"")</f>
        <v/>
      </c>
      <c r="AU39" s="148" t="str">
        <f>IF(ISERR(FIND(CONCATENATE(AU$4,","),Stac!$R39))=FALSE,1,"")</f>
        <v/>
      </c>
      <c r="AV39" s="148" t="str">
        <f>IF(ISERR(FIND(CONCATENATE(AV$4,","),Stac!$R39))=FALSE,1,"")</f>
        <v/>
      </c>
      <c r="AW39" s="148" t="str">
        <f>IF(ISERR(FIND(CONCATENATE(AW$4,","),Stac!$R39))=FALSE,1,"")</f>
        <v/>
      </c>
      <c r="AX39" s="148" t="str">
        <f>IF(ISERR(FIND(CONCATENATE(AX$4,","),Stac!$R39))=FALSE,1,"")</f>
        <v/>
      </c>
      <c r="AY39" s="148" t="str">
        <f>IF(ISERR(FIND(CONCATENATE(AY$4,","),Stac!$R39))=FALSE,1,"")</f>
        <v/>
      </c>
      <c r="AZ39" s="148" t="str">
        <f>IF(ISERR(FIND(CONCATENATE(AZ$4,","),Stac!$R39))=FALSE,1,"")</f>
        <v/>
      </c>
      <c r="BA39" s="148" t="str">
        <f>IF(ISERR(FIND(CONCATENATE(BA$4,","),Stac!$R39))=FALSE,1,"")</f>
        <v/>
      </c>
      <c r="BB39" s="148" t="str">
        <f>IF(ISERR(FIND(CONCATENATE(BB$4,","),Stac!$R39))=FALSE,1,"")</f>
        <v/>
      </c>
      <c r="BC39" s="148" t="str">
        <f>IF(ISERR(FIND(CONCATENATE(BC$4,","),Stac!$R39))=FALSE,1,"")</f>
        <v/>
      </c>
      <c r="BD39" s="148" t="str">
        <f>IF(ISERR(FIND(CONCATENATE(BD$4,","),Stac!$R39))=FALSE,1,"")</f>
        <v/>
      </c>
      <c r="BE39" s="148" t="str">
        <f>IF(ISERR(FIND(CONCATENATE(BE$4,","),Stac!$R39))=FALSE,1,"")</f>
        <v/>
      </c>
      <c r="BF39" s="148" t="str">
        <f>IF(ISERR(FIND(CONCATENATE(BF$4,","),Stac!$R39))=FALSE,1,"")</f>
        <v/>
      </c>
      <c r="BG39" s="148" t="str">
        <f>IF(ISERR(FIND(CONCATENATE(BG$4,","),Stac!$R39))=FALSE,1,"")</f>
        <v/>
      </c>
      <c r="BH39" s="148" t="str">
        <f>IF(ISERR(FIND(CONCATENATE(BH$4,","),Stac!$R39))=FALSE,1,"")</f>
        <v/>
      </c>
      <c r="BI39" s="148" t="str">
        <f>IF(ISERR(FIND(CONCATENATE(BI$4,","),Stac!$R39))=FALSE,1,"")</f>
        <v/>
      </c>
      <c r="BJ39" s="147" t="str">
        <f>(Stac!$C39)</f>
        <v>Przetwarzanie sygnałów</v>
      </c>
      <c r="BK39" s="148">
        <f>IF(ISERR(FIND(CONCATENATE(BK$4,","),Stac!$S39))=FALSE,1,"")</f>
        <v>1</v>
      </c>
      <c r="BL39" s="148" t="str">
        <f>IF(ISERR(FIND(CONCATENATE(BL$4,","),Stac!$S39))=FALSE,1,"")</f>
        <v/>
      </c>
      <c r="BM39" s="148" t="str">
        <f>IF(ISERR(FIND(CONCATENATE(BM$4,","),Stac!$S39))=FALSE,1,"")</f>
        <v/>
      </c>
      <c r="BN39" s="148" t="str">
        <f>IF(ISERR(FIND(CONCATENATE(BN$4,","),Stac!$S39))=FALSE,1,"")</f>
        <v/>
      </c>
      <c r="BO39" s="148">
        <f>IF(ISERR(FIND(CONCATENATE(BO$4,","),Stac!$S39))=FALSE,1,"")</f>
        <v>1</v>
      </c>
      <c r="BP39" s="148" t="str">
        <f>IF(ISERR(FIND(CONCATENATE(BP$4,","),Stac!$S39))=FALSE,1,"")</f>
        <v/>
      </c>
      <c r="BQ39" s="148" t="str">
        <f>IF(ISERR(FIND(CONCATENATE(BQ$4,","),Stac!$S39))=FALSE,1,"")</f>
        <v/>
      </c>
    </row>
    <row r="40" spans="1:69" ht="12.75" customHeight="1" x14ac:dyDescent="0.2">
      <c r="A40" s="147" t="str">
        <f>(Stac!$C40)</f>
        <v>Podstawy automatyki</v>
      </c>
      <c r="B40" s="148" t="str">
        <f>IF(ISERR(FIND(CONCATENATE(B$4,","),Stac!$Q40))=FALSE,1,"")</f>
        <v/>
      </c>
      <c r="C40" s="148">
        <f>IF(ISERR(FIND(CONCATENATE(C$4,","),Stac!$Q40))=FALSE,1,"")</f>
        <v>1</v>
      </c>
      <c r="D40" s="148" t="str">
        <f>IF(ISERR(FIND(CONCATENATE(D$4,","),Stac!$Q40))=FALSE,1,"")</f>
        <v/>
      </c>
      <c r="E40" s="148" t="str">
        <f>IF(ISERR(FIND(CONCATENATE(E$4,","),Stac!$Q40))=FALSE,1,"")</f>
        <v/>
      </c>
      <c r="F40" s="148">
        <f>IF(ISERR(FIND(CONCATENATE(F$4,","),Stac!$Q40))=FALSE,1,"")</f>
        <v>1</v>
      </c>
      <c r="G40" s="148" t="str">
        <f>IF(ISERR(FIND(CONCATENATE(G$4,","),Stac!$Q40))=FALSE,1,"")</f>
        <v/>
      </c>
      <c r="H40" s="148" t="str">
        <f>IF(ISERR(FIND(CONCATENATE(H$4,","),Stac!$Q40))=FALSE,1,"")</f>
        <v/>
      </c>
      <c r="I40" s="148" t="str">
        <f>IF(ISERR(FIND(CONCATENATE(I$4,","),Stac!$Q40))=FALSE,1,"")</f>
        <v/>
      </c>
      <c r="J40" s="148" t="str">
        <f>IF(ISERR(FIND(CONCATENATE(J$4,","),Stac!$Q40))=FALSE,1,"")</f>
        <v/>
      </c>
      <c r="K40" s="148" t="str">
        <f>IF(ISERR(FIND(CONCATENATE(K$4,","),Stac!$Q40))=FALSE,1,"")</f>
        <v/>
      </c>
      <c r="L40" s="148" t="str">
        <f>IF(ISERR(FIND(CONCATENATE(L$4,","),Stac!$Q40))=FALSE,1,"")</f>
        <v/>
      </c>
      <c r="M40" s="148" t="str">
        <f>IF(ISERR(FIND(CONCATENATE(M$4,","),Stac!$Q40))=FALSE,1,"")</f>
        <v/>
      </c>
      <c r="N40" s="148" t="str">
        <f>IF(ISERR(FIND(CONCATENATE(N$4,","),Stac!$Q40))=FALSE,1,"")</f>
        <v/>
      </c>
      <c r="O40" s="148" t="str">
        <f>IF(ISERR(FIND(CONCATENATE(O$4,","),Stac!$Q40))=FALSE,1,"")</f>
        <v/>
      </c>
      <c r="P40" s="148" t="str">
        <f>IF(ISERR(FIND(CONCATENATE(P$4,","),Stac!$Q40))=FALSE,1,"")</f>
        <v/>
      </c>
      <c r="Q40" s="148" t="str">
        <f>IF(ISERR(FIND(CONCATENATE(Q$4,","),Stac!$Q40))=FALSE,1,"")</f>
        <v/>
      </c>
      <c r="R40" s="148" t="str">
        <f>IF(ISERR(FIND(CONCATENATE(R$4,","),Stac!$Q40))=FALSE,1,"")</f>
        <v/>
      </c>
      <c r="S40" s="148" t="str">
        <f>IF(ISERR(FIND(CONCATENATE(S$4,","),Stac!$Q40))=FALSE,1,"")</f>
        <v/>
      </c>
      <c r="T40" s="148" t="str">
        <f>IF(ISERR(FIND(CONCATENATE(T$4,","),Stac!$Q40))=FALSE,1,"")</f>
        <v/>
      </c>
      <c r="U40" s="148" t="str">
        <f>IF(ISERR(FIND(CONCATENATE(U$4,","),Stac!$Q40))=FALSE,1,"")</f>
        <v/>
      </c>
      <c r="V40" s="148" t="str">
        <f>IF(ISERR(FIND(CONCATENATE(V$4,","),Stac!$Q40))=FALSE,1,"")</f>
        <v/>
      </c>
      <c r="W40" s="148" t="str">
        <f>IF(ISERR(FIND(CONCATENATE(W$4,","),Stac!$Q40))=FALSE,1,"")</f>
        <v/>
      </c>
      <c r="X40" s="148" t="str">
        <f>IF(ISERR(FIND(CONCATENATE(X$4,","),Stac!$Q40))=FALSE,1,"")</f>
        <v/>
      </c>
      <c r="Y40" s="148" t="str">
        <f>IF(ISERR(FIND(CONCATENATE(Y$4,","),Stac!$Q40))=FALSE,1,"")</f>
        <v/>
      </c>
      <c r="Z40" s="148" t="str">
        <f>IF(ISERR(FIND(CONCATENATE(Z$4,","),Stac!$Q40))=FALSE,1,"")</f>
        <v/>
      </c>
      <c r="AA40" s="148" t="str">
        <f>IF(ISERR(FIND(CONCATENATE(AA$4,","),Stac!$Q40))=FALSE,1,"")</f>
        <v/>
      </c>
      <c r="AB40" s="148" t="str">
        <f>IF(ISERR(FIND(CONCATENATE(AB$4,","),Stac!$Q40))=FALSE,1,"")</f>
        <v/>
      </c>
      <c r="AC40" s="148" t="str">
        <f>IF(ISERR(FIND(CONCATENATE(AC$4,","),Stac!$Q40))=FALSE,1,"")</f>
        <v/>
      </c>
      <c r="AD40" s="147" t="str">
        <f>(Stac!$C40)</f>
        <v>Podstawy automatyki</v>
      </c>
      <c r="AE40" s="148" t="str">
        <f>IF(ISERR(FIND(CONCATENATE(AE$4,","),Stac!$R40))=FALSE,1,"")</f>
        <v/>
      </c>
      <c r="AF40" s="148">
        <f>IF(ISERR(FIND(CONCATENATE(AF$4,","),Stac!$R40))=FALSE,1,"")</f>
        <v>1</v>
      </c>
      <c r="AG40" s="148" t="str">
        <f>IF(ISERR(FIND(CONCATENATE(AG$4,","),Stac!$R40))=FALSE,1,"")</f>
        <v/>
      </c>
      <c r="AH40" s="148" t="str">
        <f>IF(ISERR(FIND(CONCATENATE(AH$4,","),Stac!$R40))=FALSE,1,"")</f>
        <v/>
      </c>
      <c r="AI40" s="148" t="str">
        <f>IF(ISERR(FIND(CONCATENATE(AI$4,","),Stac!$R40))=FALSE,1,"")</f>
        <v/>
      </c>
      <c r="AJ40" s="148" t="str">
        <f>IF(ISERR(FIND(CONCATENATE(AJ$4,","),Stac!$R40))=FALSE,1,"")</f>
        <v/>
      </c>
      <c r="AK40" s="148" t="str">
        <f>IF(ISERR(FIND(CONCATENATE(AK$4,","),Stac!$R40))=FALSE,1,"")</f>
        <v/>
      </c>
      <c r="AL40" s="148" t="str">
        <f>IF(ISERR(FIND(CONCATENATE(AL$4,","),Stac!$R40))=FALSE,1,"")</f>
        <v/>
      </c>
      <c r="AM40" s="148" t="str">
        <f>IF(ISERR(FIND(CONCATENATE(AM$4,","),Stac!$R40))=FALSE,1,"")</f>
        <v/>
      </c>
      <c r="AN40" s="148">
        <f>IF(ISERR(FIND(CONCATENATE(AN$4,","),Stac!$R40))=FALSE,1,"")</f>
        <v>1</v>
      </c>
      <c r="AO40" s="148" t="str">
        <f>IF(ISERR(FIND(CONCATENATE(AO$4,","),Stac!$R40))=FALSE,1,"")</f>
        <v/>
      </c>
      <c r="AP40" s="148">
        <f>IF(ISERR(FIND(CONCATENATE(AP$4,","),Stac!$R40))=FALSE,1,"")</f>
        <v>1</v>
      </c>
      <c r="AQ40" s="148" t="str">
        <f>IF(ISERR(FIND(CONCATENATE(AQ$4,","),Stac!$R40))=FALSE,1,"")</f>
        <v/>
      </c>
      <c r="AR40" s="148">
        <f>IF(ISERR(FIND(CONCATENATE(AR$4,","),Stac!$R40))=FALSE,1,"")</f>
        <v>1</v>
      </c>
      <c r="AS40" s="148" t="str">
        <f>IF(ISERR(FIND(CONCATENATE(AS$4,","),Stac!$R40))=FALSE,1,"")</f>
        <v/>
      </c>
      <c r="AT40" s="148" t="str">
        <f>IF(ISERR(FIND(CONCATENATE(AT$4,","),Stac!$R40))=FALSE,1,"")</f>
        <v/>
      </c>
      <c r="AU40" s="148" t="str">
        <f>IF(ISERR(FIND(CONCATENATE(AU$4,","),Stac!$R40))=FALSE,1,"")</f>
        <v/>
      </c>
      <c r="AV40" s="148" t="str">
        <f>IF(ISERR(FIND(CONCATENATE(AV$4,","),Stac!$R40))=FALSE,1,"")</f>
        <v/>
      </c>
      <c r="AW40" s="148" t="str">
        <f>IF(ISERR(FIND(CONCATENATE(AW$4,","),Stac!$R40))=FALSE,1,"")</f>
        <v/>
      </c>
      <c r="AX40" s="148" t="str">
        <f>IF(ISERR(FIND(CONCATENATE(AX$4,","),Stac!$R40))=FALSE,1,"")</f>
        <v/>
      </c>
      <c r="AY40" s="148" t="str">
        <f>IF(ISERR(FIND(CONCATENATE(AY$4,","),Stac!$R40))=FALSE,1,"")</f>
        <v/>
      </c>
      <c r="AZ40" s="148" t="str">
        <f>IF(ISERR(FIND(CONCATENATE(AZ$4,","),Stac!$R40))=FALSE,1,"")</f>
        <v/>
      </c>
      <c r="BA40" s="148" t="str">
        <f>IF(ISERR(FIND(CONCATENATE(BA$4,","),Stac!$R40))=FALSE,1,"")</f>
        <v/>
      </c>
      <c r="BB40" s="148" t="str">
        <f>IF(ISERR(FIND(CONCATENATE(BB$4,","),Stac!$R40))=FALSE,1,"")</f>
        <v/>
      </c>
      <c r="BC40" s="148" t="str">
        <f>IF(ISERR(FIND(CONCATENATE(BC$4,","),Stac!$R40))=FALSE,1,"")</f>
        <v/>
      </c>
      <c r="BD40" s="148" t="str">
        <f>IF(ISERR(FIND(CONCATENATE(BD$4,","),Stac!$R40))=FALSE,1,"")</f>
        <v/>
      </c>
      <c r="BE40" s="148" t="str">
        <f>IF(ISERR(FIND(CONCATENATE(BE$4,","),Stac!$R40))=FALSE,1,"")</f>
        <v/>
      </c>
      <c r="BF40" s="148" t="str">
        <f>IF(ISERR(FIND(CONCATENATE(BF$4,","),Stac!$R40))=FALSE,1,"")</f>
        <v/>
      </c>
      <c r="BG40" s="148" t="str">
        <f>IF(ISERR(FIND(CONCATENATE(BG$4,","),Stac!$R40))=FALSE,1,"")</f>
        <v/>
      </c>
      <c r="BH40" s="148" t="str">
        <f>IF(ISERR(FIND(CONCATENATE(BH$4,","),Stac!$R40))=FALSE,1,"")</f>
        <v/>
      </c>
      <c r="BI40" s="148" t="str">
        <f>IF(ISERR(FIND(CONCATENATE(BI$4,","),Stac!$R40))=FALSE,1,"")</f>
        <v/>
      </c>
      <c r="BJ40" s="147" t="str">
        <f>(Stac!$C40)</f>
        <v>Podstawy automatyki</v>
      </c>
      <c r="BK40" s="148" t="str">
        <f>IF(ISERR(FIND(CONCATENATE(BK$4,","),Stac!$S40))=FALSE,1,"")</f>
        <v/>
      </c>
      <c r="BL40" s="148" t="str">
        <f>IF(ISERR(FIND(CONCATENATE(BL$4,","),Stac!$S40))=FALSE,1,"")</f>
        <v/>
      </c>
      <c r="BM40" s="148" t="str">
        <f>IF(ISERR(FIND(CONCATENATE(BM$4,","),Stac!$S40))=FALSE,1,"")</f>
        <v/>
      </c>
      <c r="BN40" s="148" t="str">
        <f>IF(ISERR(FIND(CONCATENATE(BN$4,","),Stac!$S40))=FALSE,1,"")</f>
        <v/>
      </c>
      <c r="BO40" s="148">
        <f>IF(ISERR(FIND(CONCATENATE(BO$4,","),Stac!$S40))=FALSE,1,"")</f>
        <v>1</v>
      </c>
      <c r="BP40" s="148" t="str">
        <f>IF(ISERR(FIND(CONCATENATE(BP$4,","),Stac!$S40))=FALSE,1,"")</f>
        <v/>
      </c>
      <c r="BQ40" s="148" t="str">
        <f>IF(ISERR(FIND(CONCATENATE(BQ$4,","),Stac!$S40))=FALSE,1,"")</f>
        <v/>
      </c>
    </row>
    <row r="41" spans="1:69" ht="12.75" customHeight="1" x14ac:dyDescent="0.2">
      <c r="A41" s="147" t="str">
        <f>(Stac!$C41)</f>
        <v>Podstawy robotyki</v>
      </c>
      <c r="B41" s="148" t="str">
        <f>IF(ISERR(FIND(CONCATENATE(B$4,","),Stac!$Q41))=FALSE,1,"")</f>
        <v/>
      </c>
      <c r="C41" s="148" t="str">
        <f>IF(ISERR(FIND(CONCATENATE(C$4,","),Stac!$Q41))=FALSE,1,"")</f>
        <v/>
      </c>
      <c r="D41" s="148" t="str">
        <f>IF(ISERR(FIND(CONCATENATE(D$4,","),Stac!$Q41))=FALSE,1,"")</f>
        <v/>
      </c>
      <c r="E41" s="148" t="str">
        <f>IF(ISERR(FIND(CONCATENATE(E$4,","),Stac!$Q41))=FALSE,1,"")</f>
        <v/>
      </c>
      <c r="F41" s="148" t="str">
        <f>IF(ISERR(FIND(CONCATENATE(F$4,","),Stac!$Q41))=FALSE,1,"")</f>
        <v/>
      </c>
      <c r="G41" s="148" t="str">
        <f>IF(ISERR(FIND(CONCATENATE(G$4,","),Stac!$Q41))=FALSE,1,"")</f>
        <v/>
      </c>
      <c r="H41" s="148" t="str">
        <f>IF(ISERR(FIND(CONCATENATE(H$4,","),Stac!$Q41))=FALSE,1,"")</f>
        <v/>
      </c>
      <c r="I41" s="148" t="str">
        <f>IF(ISERR(FIND(CONCATENATE(I$4,","),Stac!$Q41))=FALSE,1,"")</f>
        <v/>
      </c>
      <c r="J41" s="148" t="str">
        <f>IF(ISERR(FIND(CONCATENATE(J$4,","),Stac!$Q41))=FALSE,1,"")</f>
        <v/>
      </c>
      <c r="K41" s="148" t="str">
        <f>IF(ISERR(FIND(CONCATENATE(K$4,","),Stac!$Q41))=FALSE,1,"")</f>
        <v/>
      </c>
      <c r="L41" s="148" t="str">
        <f>IF(ISERR(FIND(CONCATENATE(L$4,","),Stac!$Q41))=FALSE,1,"")</f>
        <v/>
      </c>
      <c r="M41" s="148" t="str">
        <f>IF(ISERR(FIND(CONCATENATE(M$4,","),Stac!$Q41))=FALSE,1,"")</f>
        <v/>
      </c>
      <c r="N41" s="148" t="str">
        <f>IF(ISERR(FIND(CONCATENATE(N$4,","),Stac!$Q41))=FALSE,1,"")</f>
        <v/>
      </c>
      <c r="O41" s="148" t="str">
        <f>IF(ISERR(FIND(CONCATENATE(O$4,","),Stac!$Q41))=FALSE,1,"")</f>
        <v/>
      </c>
      <c r="P41" s="148">
        <f>IF(ISERR(FIND(CONCATENATE(P$4,","),Stac!$Q41))=FALSE,1,"")</f>
        <v>1</v>
      </c>
      <c r="Q41" s="148" t="str">
        <f>IF(ISERR(FIND(CONCATENATE(Q$4,","),Stac!$Q41))=FALSE,1,"")</f>
        <v/>
      </c>
      <c r="R41" s="148" t="str">
        <f>IF(ISERR(FIND(CONCATENATE(R$4,","),Stac!$Q41))=FALSE,1,"")</f>
        <v/>
      </c>
      <c r="S41" s="148" t="str">
        <f>IF(ISERR(FIND(CONCATENATE(S$4,","),Stac!$Q41))=FALSE,1,"")</f>
        <v/>
      </c>
      <c r="T41" s="148" t="str">
        <f>IF(ISERR(FIND(CONCATENATE(T$4,","),Stac!$Q41))=FALSE,1,"")</f>
        <v/>
      </c>
      <c r="U41" s="148" t="str">
        <f>IF(ISERR(FIND(CONCATENATE(U$4,","),Stac!$Q41))=FALSE,1,"")</f>
        <v/>
      </c>
      <c r="V41" s="148">
        <f>IF(ISERR(FIND(CONCATENATE(V$4,","),Stac!$Q41))=FALSE,1,"")</f>
        <v>1</v>
      </c>
      <c r="W41" s="148" t="str">
        <f>IF(ISERR(FIND(CONCATENATE(W$4,","),Stac!$Q41))=FALSE,1,"")</f>
        <v/>
      </c>
      <c r="X41" s="148">
        <f>IF(ISERR(FIND(CONCATENATE(X$4,","),Stac!$Q41))=FALSE,1,"")</f>
        <v>1</v>
      </c>
      <c r="Y41" s="148" t="str">
        <f>IF(ISERR(FIND(CONCATENATE(Y$4,","),Stac!$Q41))=FALSE,1,"")</f>
        <v/>
      </c>
      <c r="Z41" s="148" t="str">
        <f>IF(ISERR(FIND(CONCATENATE(Z$4,","),Stac!$Q41))=FALSE,1,"")</f>
        <v/>
      </c>
      <c r="AA41" s="148" t="str">
        <f>IF(ISERR(FIND(CONCATENATE(AA$4,","),Stac!$Q41))=FALSE,1,"")</f>
        <v/>
      </c>
      <c r="AB41" s="148" t="str">
        <f>IF(ISERR(FIND(CONCATENATE(AB$4,","),Stac!$Q41))=FALSE,1,"")</f>
        <v/>
      </c>
      <c r="AC41" s="148" t="str">
        <f>IF(ISERR(FIND(CONCATENATE(AC$4,","),Stac!$Q41))=FALSE,1,"")</f>
        <v/>
      </c>
      <c r="AD41" s="147" t="str">
        <f>(Stac!$C41)</f>
        <v>Podstawy robotyki</v>
      </c>
      <c r="AE41" s="148">
        <f>IF(ISERR(FIND(CONCATENATE(AE$4,","),Stac!$R41))=FALSE,1,"")</f>
        <v>1</v>
      </c>
      <c r="AF41" s="148" t="str">
        <f>IF(ISERR(FIND(CONCATENATE(AF$4,","),Stac!$R41))=FALSE,1,"")</f>
        <v/>
      </c>
      <c r="AG41" s="148" t="str">
        <f>IF(ISERR(FIND(CONCATENATE(AG$4,","),Stac!$R41))=FALSE,1,"")</f>
        <v/>
      </c>
      <c r="AH41" s="148" t="str">
        <f>IF(ISERR(FIND(CONCATENATE(AH$4,","),Stac!$R41))=FALSE,1,"")</f>
        <v/>
      </c>
      <c r="AI41" s="148" t="str">
        <f>IF(ISERR(FIND(CONCATENATE(AI$4,","),Stac!$R41))=FALSE,1,"")</f>
        <v/>
      </c>
      <c r="AJ41" s="148" t="str">
        <f>IF(ISERR(FIND(CONCATENATE(AJ$4,","),Stac!$R41))=FALSE,1,"")</f>
        <v/>
      </c>
      <c r="AK41" s="148" t="str">
        <f>IF(ISERR(FIND(CONCATENATE(AK$4,","),Stac!$R41))=FALSE,1,"")</f>
        <v/>
      </c>
      <c r="AL41" s="148" t="str">
        <f>IF(ISERR(FIND(CONCATENATE(AL$4,","),Stac!$R41))=FALSE,1,"")</f>
        <v/>
      </c>
      <c r="AM41" s="148" t="str">
        <f>IF(ISERR(FIND(CONCATENATE(AM$4,","),Stac!$R41))=FALSE,1,"")</f>
        <v/>
      </c>
      <c r="AN41" s="148" t="str">
        <f>IF(ISERR(FIND(CONCATENATE(AN$4,","),Stac!$R41))=FALSE,1,"")</f>
        <v/>
      </c>
      <c r="AO41" s="148">
        <f>IF(ISERR(FIND(CONCATENATE(AO$4,","),Stac!$R41))=FALSE,1,"")</f>
        <v>1</v>
      </c>
      <c r="AP41" s="148" t="str">
        <f>IF(ISERR(FIND(CONCATENATE(AP$4,","),Stac!$R41))=FALSE,1,"")</f>
        <v/>
      </c>
      <c r="AQ41" s="148" t="str">
        <f>IF(ISERR(FIND(CONCATENATE(AQ$4,","),Stac!$R41))=FALSE,1,"")</f>
        <v/>
      </c>
      <c r="AR41" s="148" t="str">
        <f>IF(ISERR(FIND(CONCATENATE(AR$4,","),Stac!$R41))=FALSE,1,"")</f>
        <v/>
      </c>
      <c r="AS41" s="148" t="str">
        <f>IF(ISERR(FIND(CONCATENATE(AS$4,","),Stac!$R41))=FALSE,1,"")</f>
        <v/>
      </c>
      <c r="AT41" s="148" t="str">
        <f>IF(ISERR(FIND(CONCATENATE(AT$4,","),Stac!$R41))=FALSE,1,"")</f>
        <v/>
      </c>
      <c r="AU41" s="148" t="str">
        <f>IF(ISERR(FIND(CONCATENATE(AU$4,","),Stac!$R41))=FALSE,1,"")</f>
        <v/>
      </c>
      <c r="AV41" s="148" t="str">
        <f>IF(ISERR(FIND(CONCATENATE(AV$4,","),Stac!$R41))=FALSE,1,"")</f>
        <v/>
      </c>
      <c r="AW41" s="148" t="str">
        <f>IF(ISERR(FIND(CONCATENATE(AW$4,","),Stac!$R41))=FALSE,1,"")</f>
        <v/>
      </c>
      <c r="AX41" s="148" t="str">
        <f>IF(ISERR(FIND(CONCATENATE(AX$4,","),Stac!$R41))=FALSE,1,"")</f>
        <v/>
      </c>
      <c r="AY41" s="148" t="str">
        <f>IF(ISERR(FIND(CONCATENATE(AY$4,","),Stac!$R41))=FALSE,1,"")</f>
        <v/>
      </c>
      <c r="AZ41" s="148" t="str">
        <f>IF(ISERR(FIND(CONCATENATE(AZ$4,","),Stac!$R41))=FALSE,1,"")</f>
        <v/>
      </c>
      <c r="BA41" s="148" t="str">
        <f>IF(ISERR(FIND(CONCATENATE(BA$4,","),Stac!$R41))=FALSE,1,"")</f>
        <v/>
      </c>
      <c r="BB41" s="148">
        <f>IF(ISERR(FIND(CONCATENATE(BB$4,","),Stac!$R41))=FALSE,1,"")</f>
        <v>1</v>
      </c>
      <c r="BC41" s="148" t="str">
        <f>IF(ISERR(FIND(CONCATENATE(BC$4,","),Stac!$R41))=FALSE,1,"")</f>
        <v/>
      </c>
      <c r="BD41" s="148" t="str">
        <f>IF(ISERR(FIND(CONCATENATE(BD$4,","),Stac!$R41))=FALSE,1,"")</f>
        <v/>
      </c>
      <c r="BE41" s="148" t="str">
        <f>IF(ISERR(FIND(CONCATENATE(BE$4,","),Stac!$R41))=FALSE,1,"")</f>
        <v/>
      </c>
      <c r="BF41" s="148" t="str">
        <f>IF(ISERR(FIND(CONCATENATE(BF$4,","),Stac!$R41))=FALSE,1,"")</f>
        <v/>
      </c>
      <c r="BG41" s="148" t="str">
        <f>IF(ISERR(FIND(CONCATENATE(BG$4,","),Stac!$R41))=FALSE,1,"")</f>
        <v/>
      </c>
      <c r="BH41" s="148" t="str">
        <f>IF(ISERR(FIND(CONCATENATE(BH$4,","),Stac!$R41))=FALSE,1,"")</f>
        <v/>
      </c>
      <c r="BI41" s="148" t="str">
        <f>IF(ISERR(FIND(CONCATENATE(BI$4,","),Stac!$R41))=FALSE,1,"")</f>
        <v/>
      </c>
      <c r="BJ41" s="147" t="str">
        <f>(Stac!$C41)</f>
        <v>Podstawy robotyki</v>
      </c>
      <c r="BK41" s="148" t="str">
        <f>IF(ISERR(FIND(CONCATENATE(BK$4,","),Stac!$S41))=FALSE,1,"")</f>
        <v/>
      </c>
      <c r="BL41" s="148" t="str">
        <f>IF(ISERR(FIND(CONCATENATE(BL$4,","),Stac!$S41))=FALSE,1,"")</f>
        <v/>
      </c>
      <c r="BM41" s="148" t="str">
        <f>IF(ISERR(FIND(CONCATENATE(BM$4,","),Stac!$S41))=FALSE,1,"")</f>
        <v/>
      </c>
      <c r="BN41" s="148" t="str">
        <f>IF(ISERR(FIND(CONCATENATE(BN$4,","),Stac!$S41))=FALSE,1,"")</f>
        <v/>
      </c>
      <c r="BO41" s="148">
        <f>IF(ISERR(FIND(CONCATENATE(BO$4,","),Stac!$S41))=FALSE,1,"")</f>
        <v>1</v>
      </c>
      <c r="BP41" s="148" t="str">
        <f>IF(ISERR(FIND(CONCATENATE(BP$4,","),Stac!$S41))=FALSE,1,"")</f>
        <v/>
      </c>
      <c r="BQ41" s="148" t="str">
        <f>IF(ISERR(FIND(CONCATENATE(BQ$4,","),Stac!$S41))=FALSE,1,"")</f>
        <v/>
      </c>
    </row>
    <row r="42" spans="1:69" ht="12.75" customHeight="1" x14ac:dyDescent="0.2">
      <c r="A42" s="147" t="str">
        <f>(Stac!$C42)</f>
        <v>Podstawy elektroniki</v>
      </c>
      <c r="B42" s="148" t="str">
        <f>IF(ISERR(FIND(CONCATENATE(B$4,","),Stac!$Q42))=FALSE,1,"")</f>
        <v/>
      </c>
      <c r="C42" s="148" t="str">
        <f>IF(ISERR(FIND(CONCATENATE(C$4,","),Stac!$Q42))=FALSE,1,"")</f>
        <v/>
      </c>
      <c r="D42" s="148" t="str">
        <f>IF(ISERR(FIND(CONCATENATE(D$4,","),Stac!$Q42))=FALSE,1,"")</f>
        <v/>
      </c>
      <c r="E42" s="148" t="str">
        <f>IF(ISERR(FIND(CONCATENATE(E$4,","),Stac!$Q42))=FALSE,1,"")</f>
        <v/>
      </c>
      <c r="F42" s="148" t="str">
        <f>IF(ISERR(FIND(CONCATENATE(F$4,","),Stac!$Q42))=FALSE,1,"")</f>
        <v/>
      </c>
      <c r="G42" s="148" t="str">
        <f>IF(ISERR(FIND(CONCATENATE(G$4,","),Stac!$Q42))=FALSE,1,"")</f>
        <v/>
      </c>
      <c r="H42" s="148" t="str">
        <f>IF(ISERR(FIND(CONCATENATE(H$4,","),Stac!$Q42))=FALSE,1,"")</f>
        <v/>
      </c>
      <c r="I42" s="148" t="str">
        <f>IF(ISERR(FIND(CONCATENATE(I$4,","),Stac!$Q42))=FALSE,1,"")</f>
        <v/>
      </c>
      <c r="J42" s="148" t="str">
        <f>IF(ISERR(FIND(CONCATENATE(J$4,","),Stac!$Q42))=FALSE,1,"")</f>
        <v/>
      </c>
      <c r="K42" s="148" t="str">
        <f>IF(ISERR(FIND(CONCATENATE(K$4,","),Stac!$Q42))=FALSE,1,"")</f>
        <v/>
      </c>
      <c r="L42" s="148" t="str">
        <f>IF(ISERR(FIND(CONCATENATE(L$4,","),Stac!$Q42))=FALSE,1,"")</f>
        <v/>
      </c>
      <c r="M42" s="148">
        <f>IF(ISERR(FIND(CONCATENATE(M$4,","),Stac!$Q42))=FALSE,1,"")</f>
        <v>1</v>
      </c>
      <c r="N42" s="148" t="str">
        <f>IF(ISERR(FIND(CONCATENATE(N$4,","),Stac!$Q42))=FALSE,1,"")</f>
        <v/>
      </c>
      <c r="O42" s="148" t="str">
        <f>IF(ISERR(FIND(CONCATENATE(O$4,","),Stac!$Q42))=FALSE,1,"")</f>
        <v/>
      </c>
      <c r="P42" s="148" t="str">
        <f>IF(ISERR(FIND(CONCATENATE(P$4,","),Stac!$Q42))=FALSE,1,"")</f>
        <v/>
      </c>
      <c r="Q42" s="148" t="str">
        <f>IF(ISERR(FIND(CONCATENATE(Q$4,","),Stac!$Q42))=FALSE,1,"")</f>
        <v/>
      </c>
      <c r="R42" s="148" t="str">
        <f>IF(ISERR(FIND(CONCATENATE(R$4,","),Stac!$Q42))=FALSE,1,"")</f>
        <v/>
      </c>
      <c r="S42" s="148" t="str">
        <f>IF(ISERR(FIND(CONCATENATE(S$4,","),Stac!$Q42))=FALSE,1,"")</f>
        <v/>
      </c>
      <c r="T42" s="148" t="str">
        <f>IF(ISERR(FIND(CONCATENATE(T$4,","),Stac!$Q42))=FALSE,1,"")</f>
        <v/>
      </c>
      <c r="U42" s="148" t="str">
        <f>IF(ISERR(FIND(CONCATENATE(U$4,","),Stac!$Q42))=FALSE,1,"")</f>
        <v/>
      </c>
      <c r="V42" s="148" t="str">
        <f>IF(ISERR(FIND(CONCATENATE(V$4,","),Stac!$Q42))=FALSE,1,"")</f>
        <v/>
      </c>
      <c r="W42" s="148" t="str">
        <f>IF(ISERR(FIND(CONCATENATE(W$4,","),Stac!$Q42))=FALSE,1,"")</f>
        <v/>
      </c>
      <c r="X42" s="148" t="str">
        <f>IF(ISERR(FIND(CONCATENATE(X$4,","),Stac!$Q42))=FALSE,1,"")</f>
        <v/>
      </c>
      <c r="Y42" s="148" t="str">
        <f>IF(ISERR(FIND(CONCATENATE(Y$4,","),Stac!$Q42))=FALSE,1,"")</f>
        <v/>
      </c>
      <c r="Z42" s="148" t="str">
        <f>IF(ISERR(FIND(CONCATENATE(Z$4,","),Stac!$Q42))=FALSE,1,"")</f>
        <v/>
      </c>
      <c r="AA42" s="148" t="str">
        <f>IF(ISERR(FIND(CONCATENATE(AA$4,","),Stac!$Q42))=FALSE,1,"")</f>
        <v/>
      </c>
      <c r="AB42" s="148" t="str">
        <f>IF(ISERR(FIND(CONCATENATE(AB$4,","),Stac!$Q42))=FALSE,1,"")</f>
        <v/>
      </c>
      <c r="AC42" s="148" t="str">
        <f>IF(ISERR(FIND(CONCATENATE(AC$4,","),Stac!$Q42))=FALSE,1,"")</f>
        <v/>
      </c>
      <c r="AD42" s="147" t="str">
        <f>(Stac!$C42)</f>
        <v>Podstawy elektroniki</v>
      </c>
      <c r="AE42" s="148" t="str">
        <f>IF(ISERR(FIND(CONCATENATE(AE$4,","),Stac!$R42))=FALSE,1,"")</f>
        <v/>
      </c>
      <c r="AF42" s="148">
        <f>IF(ISERR(FIND(CONCATENATE(AF$4,","),Stac!$R42))=FALSE,1,"")</f>
        <v>1</v>
      </c>
      <c r="AG42" s="148" t="str">
        <f>IF(ISERR(FIND(CONCATENATE(AG$4,","),Stac!$R42))=FALSE,1,"")</f>
        <v/>
      </c>
      <c r="AH42" s="148" t="str">
        <f>IF(ISERR(FIND(CONCATENATE(AH$4,","),Stac!$R42))=FALSE,1,"")</f>
        <v/>
      </c>
      <c r="AI42" s="148" t="str">
        <f>IF(ISERR(FIND(CONCATENATE(AI$4,","),Stac!$R42))=FALSE,1,"")</f>
        <v/>
      </c>
      <c r="AJ42" s="148" t="str">
        <f>IF(ISERR(FIND(CONCATENATE(AJ$4,","),Stac!$R42))=FALSE,1,"")</f>
        <v/>
      </c>
      <c r="AK42" s="148" t="str">
        <f>IF(ISERR(FIND(CONCATENATE(AK$4,","),Stac!$R42))=FALSE,1,"")</f>
        <v/>
      </c>
      <c r="AL42" s="148" t="str">
        <f>IF(ISERR(FIND(CONCATENATE(AL$4,","),Stac!$R42))=FALSE,1,"")</f>
        <v/>
      </c>
      <c r="AM42" s="148" t="str">
        <f>IF(ISERR(FIND(CONCATENATE(AM$4,","),Stac!$R42))=FALSE,1,"")</f>
        <v/>
      </c>
      <c r="AN42" s="148" t="str">
        <f>IF(ISERR(FIND(CONCATENATE(AN$4,","),Stac!$R42))=FALSE,1,"")</f>
        <v/>
      </c>
      <c r="AO42" s="148" t="str">
        <f>IF(ISERR(FIND(CONCATENATE(AO$4,","),Stac!$R42))=FALSE,1,"")</f>
        <v/>
      </c>
      <c r="AP42" s="148" t="str">
        <f>IF(ISERR(FIND(CONCATENATE(AP$4,","),Stac!$R42))=FALSE,1,"")</f>
        <v/>
      </c>
      <c r="AQ42" s="148" t="str">
        <f>IF(ISERR(FIND(CONCATENATE(AQ$4,","),Stac!$R42))=FALSE,1,"")</f>
        <v/>
      </c>
      <c r="AR42" s="148" t="str">
        <f>IF(ISERR(FIND(CONCATENATE(AR$4,","),Stac!$R42))=FALSE,1,"")</f>
        <v/>
      </c>
      <c r="AS42" s="148" t="str">
        <f>IF(ISERR(FIND(CONCATENATE(AS$4,","),Stac!$R42))=FALSE,1,"")</f>
        <v/>
      </c>
      <c r="AT42" s="148" t="str">
        <f>IF(ISERR(FIND(CONCATENATE(AT$4,","),Stac!$R42))=FALSE,1,"")</f>
        <v/>
      </c>
      <c r="AU42" s="148" t="str">
        <f>IF(ISERR(FIND(CONCATENATE(AU$4,","),Stac!$R42))=FALSE,1,"")</f>
        <v/>
      </c>
      <c r="AV42" s="148" t="str">
        <f>IF(ISERR(FIND(CONCATENATE(AV$4,","),Stac!$R42))=FALSE,1,"")</f>
        <v/>
      </c>
      <c r="AW42" s="148" t="str">
        <f>IF(ISERR(FIND(CONCATENATE(AW$4,","),Stac!$R42))=FALSE,1,"")</f>
        <v/>
      </c>
      <c r="AX42" s="148" t="str">
        <f>IF(ISERR(FIND(CONCATENATE(AX$4,","),Stac!$R42))=FALSE,1,"")</f>
        <v/>
      </c>
      <c r="AY42" s="148" t="str">
        <f>IF(ISERR(FIND(CONCATENATE(AY$4,","),Stac!$R42))=FALSE,1,"")</f>
        <v/>
      </c>
      <c r="AZ42" s="148" t="str">
        <f>IF(ISERR(FIND(CONCATENATE(AZ$4,","),Stac!$R42))=FALSE,1,"")</f>
        <v/>
      </c>
      <c r="BA42" s="148" t="str">
        <f>IF(ISERR(FIND(CONCATENATE(BA$4,","),Stac!$R42))=FALSE,1,"")</f>
        <v/>
      </c>
      <c r="BB42" s="148" t="str">
        <f>IF(ISERR(FIND(CONCATENATE(BB$4,","),Stac!$R42))=FALSE,1,"")</f>
        <v/>
      </c>
      <c r="BC42" s="148">
        <f>IF(ISERR(FIND(CONCATENATE(BC$4,","),Stac!$R42))=FALSE,1,"")</f>
        <v>1</v>
      </c>
      <c r="BD42" s="148" t="str">
        <f>IF(ISERR(FIND(CONCATENATE(BD$4,","),Stac!$R42))=FALSE,1,"")</f>
        <v/>
      </c>
      <c r="BE42" s="148" t="str">
        <f>IF(ISERR(FIND(CONCATENATE(BE$4,","),Stac!$R42))=FALSE,1,"")</f>
        <v/>
      </c>
      <c r="BF42" s="148" t="str">
        <f>IF(ISERR(FIND(CONCATENATE(BF$4,","),Stac!$R42))=FALSE,1,"")</f>
        <v/>
      </c>
      <c r="BG42" s="148" t="str">
        <f>IF(ISERR(FIND(CONCATENATE(BG$4,","),Stac!$R42))=FALSE,1,"")</f>
        <v/>
      </c>
      <c r="BH42" s="148" t="str">
        <f>IF(ISERR(FIND(CONCATENATE(BH$4,","),Stac!$R42))=FALSE,1,"")</f>
        <v/>
      </c>
      <c r="BI42" s="148" t="str">
        <f>IF(ISERR(FIND(CONCATENATE(BI$4,","),Stac!$R42))=FALSE,1,"")</f>
        <v/>
      </c>
      <c r="BJ42" s="147" t="str">
        <f>(Stac!$C42)</f>
        <v>Podstawy elektroniki</v>
      </c>
      <c r="BK42" s="148">
        <f>IF(ISERR(FIND(CONCATENATE(BK$4,","),Stac!$S42))=FALSE,1,"")</f>
        <v>1</v>
      </c>
      <c r="BL42" s="148" t="str">
        <f>IF(ISERR(FIND(CONCATENATE(BL$4,","),Stac!$S42))=FALSE,1,"")</f>
        <v/>
      </c>
      <c r="BM42" s="148" t="str">
        <f>IF(ISERR(FIND(CONCATENATE(BM$4,","),Stac!$S42))=FALSE,1,"")</f>
        <v/>
      </c>
      <c r="BN42" s="148" t="str">
        <f>IF(ISERR(FIND(CONCATENATE(BN$4,","),Stac!$S42))=FALSE,1,"")</f>
        <v/>
      </c>
      <c r="BO42" s="148" t="str">
        <f>IF(ISERR(FIND(CONCATENATE(BO$4,","),Stac!$S42))=FALSE,1,"")</f>
        <v/>
      </c>
      <c r="BP42" s="148" t="str">
        <f>IF(ISERR(FIND(CONCATENATE(BP$4,","),Stac!$S42))=FALSE,1,"")</f>
        <v/>
      </c>
      <c r="BQ42" s="148" t="str">
        <f>IF(ISERR(FIND(CONCATENATE(BQ$4,","),Stac!$S42))=FALSE,1,"")</f>
        <v/>
      </c>
    </row>
    <row r="43" spans="1:69" ht="12.75" customHeight="1" x14ac:dyDescent="0.2">
      <c r="A43" s="147" t="str">
        <f>(Stac!$C43)</f>
        <v>Systemy czasu rzeczywistego</v>
      </c>
      <c r="B43" s="148" t="str">
        <f>IF(ISERR(FIND(CONCATENATE(B$4,","),Stac!$Q43))=FALSE,1,"")</f>
        <v/>
      </c>
      <c r="C43" s="148" t="str">
        <f>IF(ISERR(FIND(CONCATENATE(C$4,","),Stac!$Q43))=FALSE,1,"")</f>
        <v/>
      </c>
      <c r="D43" s="148" t="str">
        <f>IF(ISERR(FIND(CONCATENATE(D$4,","),Stac!$Q43))=FALSE,1,"")</f>
        <v/>
      </c>
      <c r="E43" s="148" t="str">
        <f>IF(ISERR(FIND(CONCATENATE(E$4,","),Stac!$Q43))=FALSE,1,"")</f>
        <v/>
      </c>
      <c r="F43" s="148" t="str">
        <f>IF(ISERR(FIND(CONCATENATE(F$4,","),Stac!$Q43))=FALSE,1,"")</f>
        <v/>
      </c>
      <c r="G43" s="148" t="str">
        <f>IF(ISERR(FIND(CONCATENATE(G$4,","),Stac!$Q43))=FALSE,1,"")</f>
        <v/>
      </c>
      <c r="H43" s="148" t="str">
        <f>IF(ISERR(FIND(CONCATENATE(H$4,","),Stac!$Q43))=FALSE,1,"")</f>
        <v/>
      </c>
      <c r="I43" s="148" t="str">
        <f>IF(ISERR(FIND(CONCATENATE(I$4,","),Stac!$Q43))=FALSE,1,"")</f>
        <v/>
      </c>
      <c r="J43" s="148">
        <f>IF(ISERR(FIND(CONCATENATE(J$4,","),Stac!$Q43))=FALSE,1,"")</f>
        <v>1</v>
      </c>
      <c r="K43" s="148" t="str">
        <f>IF(ISERR(FIND(CONCATENATE(K$4,","),Stac!$Q43))=FALSE,1,"")</f>
        <v/>
      </c>
      <c r="L43" s="148" t="str">
        <f>IF(ISERR(FIND(CONCATENATE(L$4,","),Stac!$Q43))=FALSE,1,"")</f>
        <v/>
      </c>
      <c r="M43" s="148" t="str">
        <f>IF(ISERR(FIND(CONCATENATE(M$4,","),Stac!$Q43))=FALSE,1,"")</f>
        <v/>
      </c>
      <c r="N43" s="148">
        <f>IF(ISERR(FIND(CONCATENATE(N$4,","),Stac!$Q43))=FALSE,1,"")</f>
        <v>1</v>
      </c>
      <c r="O43" s="148" t="str">
        <f>IF(ISERR(FIND(CONCATENATE(O$4,","),Stac!$Q43))=FALSE,1,"")</f>
        <v/>
      </c>
      <c r="P43" s="148" t="str">
        <f>IF(ISERR(FIND(CONCATENATE(P$4,","),Stac!$Q43))=FALSE,1,"")</f>
        <v/>
      </c>
      <c r="Q43" s="148" t="str">
        <f>IF(ISERR(FIND(CONCATENATE(Q$4,","),Stac!$Q43))=FALSE,1,"")</f>
        <v/>
      </c>
      <c r="R43" s="148" t="str">
        <f>IF(ISERR(FIND(CONCATENATE(R$4,","),Stac!$Q43))=FALSE,1,"")</f>
        <v/>
      </c>
      <c r="S43" s="148" t="str">
        <f>IF(ISERR(FIND(CONCATENATE(S$4,","),Stac!$Q43))=FALSE,1,"")</f>
        <v/>
      </c>
      <c r="T43" s="148">
        <f>IF(ISERR(FIND(CONCATENATE(T$4,","),Stac!$Q43))=FALSE,1,"")</f>
        <v>1</v>
      </c>
      <c r="U43" s="148" t="str">
        <f>IF(ISERR(FIND(CONCATENATE(U$4,","),Stac!$Q43))=FALSE,1,"")</f>
        <v/>
      </c>
      <c r="V43" s="148" t="str">
        <f>IF(ISERR(FIND(CONCATENATE(V$4,","),Stac!$Q43))=FALSE,1,"")</f>
        <v/>
      </c>
      <c r="W43" s="148" t="str">
        <f>IF(ISERR(FIND(CONCATENATE(W$4,","),Stac!$Q43))=FALSE,1,"")</f>
        <v/>
      </c>
      <c r="X43" s="148" t="str">
        <f>IF(ISERR(FIND(CONCATENATE(X$4,","),Stac!$Q43))=FALSE,1,"")</f>
        <v/>
      </c>
      <c r="Y43" s="148" t="str">
        <f>IF(ISERR(FIND(CONCATENATE(Y$4,","),Stac!$Q43))=FALSE,1,"")</f>
        <v/>
      </c>
      <c r="Z43" s="148" t="str">
        <f>IF(ISERR(FIND(CONCATENATE(Z$4,","),Stac!$Q43))=FALSE,1,"")</f>
        <v/>
      </c>
      <c r="AA43" s="148" t="str">
        <f>IF(ISERR(FIND(CONCATENATE(AA$4,","),Stac!$Q43))=FALSE,1,"")</f>
        <v/>
      </c>
      <c r="AB43" s="148" t="str">
        <f>IF(ISERR(FIND(CONCATENATE(AB$4,","),Stac!$Q43))=FALSE,1,"")</f>
        <v/>
      </c>
      <c r="AC43" s="148" t="str">
        <f>IF(ISERR(FIND(CONCATENATE(AC$4,","),Stac!$Q43))=FALSE,1,"")</f>
        <v/>
      </c>
      <c r="AD43" s="147" t="str">
        <f>(Stac!$C43)</f>
        <v>Systemy czasu rzeczywistego</v>
      </c>
      <c r="AE43" s="148" t="str">
        <f>IF(ISERR(FIND(CONCATENATE(AE$4,","),Stac!$R43))=FALSE,1,"")</f>
        <v/>
      </c>
      <c r="AF43" s="148" t="str">
        <f>IF(ISERR(FIND(CONCATENATE(AF$4,","),Stac!$R43))=FALSE,1,"")</f>
        <v/>
      </c>
      <c r="AG43" s="148" t="str">
        <f>IF(ISERR(FIND(CONCATENATE(AG$4,","),Stac!$R43))=FALSE,1,"")</f>
        <v/>
      </c>
      <c r="AH43" s="148" t="str">
        <f>IF(ISERR(FIND(CONCATENATE(AH$4,","),Stac!$R43))=FALSE,1,"")</f>
        <v/>
      </c>
      <c r="AI43" s="148" t="str">
        <f>IF(ISERR(FIND(CONCATENATE(AI$4,","),Stac!$R43))=FALSE,1,"")</f>
        <v/>
      </c>
      <c r="AJ43" s="148" t="str">
        <f>IF(ISERR(FIND(CONCATENATE(AJ$4,","),Stac!$R43))=FALSE,1,"")</f>
        <v/>
      </c>
      <c r="AK43" s="148" t="str">
        <f>IF(ISERR(FIND(CONCATENATE(AK$4,","),Stac!$R43))=FALSE,1,"")</f>
        <v/>
      </c>
      <c r="AL43" s="148" t="str">
        <f>IF(ISERR(FIND(CONCATENATE(AL$4,","),Stac!$R43))=FALSE,1,"")</f>
        <v/>
      </c>
      <c r="AM43" s="148" t="str">
        <f>IF(ISERR(FIND(CONCATENATE(AM$4,","),Stac!$R43))=FALSE,1,"")</f>
        <v/>
      </c>
      <c r="AN43" s="148" t="str">
        <f>IF(ISERR(FIND(CONCATENATE(AN$4,","),Stac!$R43))=FALSE,1,"")</f>
        <v/>
      </c>
      <c r="AO43" s="148" t="str">
        <f>IF(ISERR(FIND(CONCATENATE(AO$4,","),Stac!$R43))=FALSE,1,"")</f>
        <v/>
      </c>
      <c r="AP43" s="148" t="str">
        <f>IF(ISERR(FIND(CONCATENATE(AP$4,","),Stac!$R43))=FALSE,1,"")</f>
        <v/>
      </c>
      <c r="AQ43" s="148" t="str">
        <f>IF(ISERR(FIND(CONCATENATE(AQ$4,","),Stac!$R43))=FALSE,1,"")</f>
        <v/>
      </c>
      <c r="AR43" s="148" t="str">
        <f>IF(ISERR(FIND(CONCATENATE(AR$4,","),Stac!$R43))=FALSE,1,"")</f>
        <v/>
      </c>
      <c r="AS43" s="148" t="str">
        <f>IF(ISERR(FIND(CONCATENATE(AS$4,","),Stac!$R43))=FALSE,1,"")</f>
        <v/>
      </c>
      <c r="AT43" s="148" t="str">
        <f>IF(ISERR(FIND(CONCATENATE(AT$4,","),Stac!$R43))=FALSE,1,"")</f>
        <v/>
      </c>
      <c r="AU43" s="148" t="str">
        <f>IF(ISERR(FIND(CONCATENATE(AU$4,","),Stac!$R43))=FALSE,1,"")</f>
        <v/>
      </c>
      <c r="AV43" s="148" t="str">
        <f>IF(ISERR(FIND(CONCATENATE(AV$4,","),Stac!$R43))=FALSE,1,"")</f>
        <v/>
      </c>
      <c r="AW43" s="148" t="str">
        <f>IF(ISERR(FIND(CONCATENATE(AW$4,","),Stac!$R43))=FALSE,1,"")</f>
        <v/>
      </c>
      <c r="AX43" s="148" t="str">
        <f>IF(ISERR(FIND(CONCATENATE(AX$4,","),Stac!$R43))=FALSE,1,"")</f>
        <v/>
      </c>
      <c r="AY43" s="148" t="str">
        <f>IF(ISERR(FIND(CONCATENATE(AY$4,","),Stac!$R43))=FALSE,1,"")</f>
        <v/>
      </c>
      <c r="AZ43" s="148" t="str">
        <f>IF(ISERR(FIND(CONCATENATE(AZ$4,","),Stac!$R43))=FALSE,1,"")</f>
        <v/>
      </c>
      <c r="BA43" s="148" t="str">
        <f>IF(ISERR(FIND(CONCATENATE(BA$4,","),Stac!$R43))=FALSE,1,"")</f>
        <v/>
      </c>
      <c r="BB43" s="148" t="str">
        <f>IF(ISERR(FIND(CONCATENATE(BB$4,","),Stac!$R43))=FALSE,1,"")</f>
        <v/>
      </c>
      <c r="BC43" s="148" t="str">
        <f>IF(ISERR(FIND(CONCATENATE(BC$4,","),Stac!$R43))=FALSE,1,"")</f>
        <v/>
      </c>
      <c r="BD43" s="148">
        <f>IF(ISERR(FIND(CONCATENATE(BD$4,","),Stac!$R43))=FALSE,1,"")</f>
        <v>1</v>
      </c>
      <c r="BE43" s="148">
        <f>IF(ISERR(FIND(CONCATENATE(BE$4,","),Stac!$R43))=FALSE,1,"")</f>
        <v>1</v>
      </c>
      <c r="BF43" s="148">
        <f>IF(ISERR(FIND(CONCATENATE(BF$4,","),Stac!$R43))=FALSE,1,"")</f>
        <v>1</v>
      </c>
      <c r="BG43" s="148" t="str">
        <f>IF(ISERR(FIND(CONCATENATE(BG$4,","),Stac!$R43))=FALSE,1,"")</f>
        <v/>
      </c>
      <c r="BH43" s="148" t="str">
        <f>IF(ISERR(FIND(CONCATENATE(BH$4,","),Stac!$R43))=FALSE,1,"")</f>
        <v/>
      </c>
      <c r="BI43" s="148" t="str">
        <f>IF(ISERR(FIND(CONCATENATE(BI$4,","),Stac!$R43))=FALSE,1,"")</f>
        <v/>
      </c>
      <c r="BJ43" s="147" t="str">
        <f>(Stac!$C43)</f>
        <v>Systemy czasu rzeczywistego</v>
      </c>
      <c r="BK43" s="148" t="str">
        <f>IF(ISERR(FIND(CONCATENATE(BK$4,","),Stac!$S43))=FALSE,1,"")</f>
        <v/>
      </c>
      <c r="BL43" s="148" t="str">
        <f>IF(ISERR(FIND(CONCATENATE(BL$4,","),Stac!$S43))=FALSE,1,"")</f>
        <v/>
      </c>
      <c r="BM43" s="148" t="str">
        <f>IF(ISERR(FIND(CONCATENATE(BM$4,","),Stac!$S43))=FALSE,1,"")</f>
        <v/>
      </c>
      <c r="BN43" s="148" t="str">
        <f>IF(ISERR(FIND(CONCATENATE(BN$4,","),Stac!$S43))=FALSE,1,"")</f>
        <v/>
      </c>
      <c r="BO43" s="148">
        <f>IF(ISERR(FIND(CONCATENATE(BO$4,","),Stac!$S43))=FALSE,1,"")</f>
        <v>1</v>
      </c>
      <c r="BP43" s="148" t="str">
        <f>IF(ISERR(FIND(CONCATENATE(BP$4,","),Stac!$S43))=FALSE,1,"")</f>
        <v/>
      </c>
      <c r="BQ43" s="148" t="str">
        <f>IF(ISERR(FIND(CONCATENATE(BQ$4,","),Stac!$S43))=FALSE,1,"")</f>
        <v/>
      </c>
    </row>
    <row r="44" spans="1:69" ht="12.75" customHeight="1" x14ac:dyDescent="0.2">
      <c r="A44" s="147" t="str">
        <f>(Stac!$C44)</f>
        <v>Grafika inżynierska</v>
      </c>
      <c r="B44" s="148" t="str">
        <f>IF(ISERR(FIND(CONCATENATE(B$4,","),Stac!$Q44))=FALSE,1,"")</f>
        <v/>
      </c>
      <c r="C44" s="148" t="str">
        <f>IF(ISERR(FIND(CONCATENATE(C$4,","),Stac!$Q44))=FALSE,1,"")</f>
        <v/>
      </c>
      <c r="D44" s="148">
        <f>IF(ISERR(FIND(CONCATENATE(D$4,","),Stac!$Q44))=FALSE,1,"")</f>
        <v>1</v>
      </c>
      <c r="E44" s="148">
        <f>IF(ISERR(FIND(CONCATENATE(E$4,","),Stac!$Q44))=FALSE,1,"")</f>
        <v>1</v>
      </c>
      <c r="F44" s="148" t="str">
        <f>IF(ISERR(FIND(CONCATENATE(F$4,","),Stac!$Q44))=FALSE,1,"")</f>
        <v/>
      </c>
      <c r="G44" s="148" t="str">
        <f>IF(ISERR(FIND(CONCATENATE(G$4,","),Stac!$Q44))=FALSE,1,"")</f>
        <v/>
      </c>
      <c r="H44" s="148" t="str">
        <f>IF(ISERR(FIND(CONCATENATE(H$4,","),Stac!$Q44))=FALSE,1,"")</f>
        <v/>
      </c>
      <c r="I44" s="148" t="str">
        <f>IF(ISERR(FIND(CONCATENATE(I$4,","),Stac!$Q44))=FALSE,1,"")</f>
        <v/>
      </c>
      <c r="J44" s="148" t="str">
        <f>IF(ISERR(FIND(CONCATENATE(J$4,","),Stac!$Q44))=FALSE,1,"")</f>
        <v/>
      </c>
      <c r="K44" s="148" t="str">
        <f>IF(ISERR(FIND(CONCATENATE(K$4,","),Stac!$Q44))=FALSE,1,"")</f>
        <v/>
      </c>
      <c r="L44" s="148" t="str">
        <f>IF(ISERR(FIND(CONCATENATE(L$4,","),Stac!$Q44))=FALSE,1,"")</f>
        <v/>
      </c>
      <c r="M44" s="148" t="str">
        <f>IF(ISERR(FIND(CONCATENATE(M$4,","),Stac!$Q44))=FALSE,1,"")</f>
        <v/>
      </c>
      <c r="N44" s="148" t="str">
        <f>IF(ISERR(FIND(CONCATENATE(N$4,","),Stac!$Q44))=FALSE,1,"")</f>
        <v/>
      </c>
      <c r="O44" s="148" t="str">
        <f>IF(ISERR(FIND(CONCATENATE(O$4,","),Stac!$Q44))=FALSE,1,"")</f>
        <v/>
      </c>
      <c r="P44" s="148" t="str">
        <f>IF(ISERR(FIND(CONCATENATE(P$4,","),Stac!$Q44))=FALSE,1,"")</f>
        <v/>
      </c>
      <c r="Q44" s="148" t="str">
        <f>IF(ISERR(FIND(CONCATENATE(Q$4,","),Stac!$Q44))=FALSE,1,"")</f>
        <v/>
      </c>
      <c r="R44" s="148" t="str">
        <f>IF(ISERR(FIND(CONCATENATE(R$4,","),Stac!$Q44))=FALSE,1,"")</f>
        <v/>
      </c>
      <c r="S44" s="148" t="str">
        <f>IF(ISERR(FIND(CONCATENATE(S$4,","),Stac!$Q44))=FALSE,1,"")</f>
        <v/>
      </c>
      <c r="T44" s="148" t="str">
        <f>IF(ISERR(FIND(CONCATENATE(T$4,","),Stac!$Q44))=FALSE,1,"")</f>
        <v/>
      </c>
      <c r="U44" s="148">
        <f>IF(ISERR(FIND(CONCATENATE(U$4,","),Stac!$Q44))=FALSE,1,"")</f>
        <v>1</v>
      </c>
      <c r="V44" s="148" t="str">
        <f>IF(ISERR(FIND(CONCATENATE(V$4,","),Stac!$Q44))=FALSE,1,"")</f>
        <v/>
      </c>
      <c r="W44" s="148" t="str">
        <f>IF(ISERR(FIND(CONCATENATE(W$4,","),Stac!$Q44))=FALSE,1,"")</f>
        <v/>
      </c>
      <c r="X44" s="148">
        <f>IF(ISERR(FIND(CONCATENATE(X$4,","),Stac!$Q44))=FALSE,1,"")</f>
        <v>1</v>
      </c>
      <c r="Y44" s="148" t="str">
        <f>IF(ISERR(FIND(CONCATENATE(Y$4,","),Stac!$Q44))=FALSE,1,"")</f>
        <v/>
      </c>
      <c r="Z44" s="148" t="str">
        <f>IF(ISERR(FIND(CONCATENATE(Z$4,","),Stac!$Q44))=FALSE,1,"")</f>
        <v/>
      </c>
      <c r="AA44" s="148" t="str">
        <f>IF(ISERR(FIND(CONCATENATE(AA$4,","),Stac!$Q44))=FALSE,1,"")</f>
        <v/>
      </c>
      <c r="AB44" s="148" t="str">
        <f>IF(ISERR(FIND(CONCATENATE(AB$4,","),Stac!$Q44))=FALSE,1,"")</f>
        <v/>
      </c>
      <c r="AC44" s="148" t="str">
        <f>IF(ISERR(FIND(CONCATENATE(AC$4,","),Stac!$Q44))=FALSE,1,"")</f>
        <v/>
      </c>
      <c r="AD44" s="147" t="str">
        <f>(Stac!$C44)</f>
        <v>Grafika inżynierska</v>
      </c>
      <c r="AE44" s="148" t="str">
        <f>IF(ISERR(FIND(CONCATENATE(AE$4,","),Stac!$R44))=FALSE,1,"")</f>
        <v/>
      </c>
      <c r="AF44" s="148">
        <f>IF(ISERR(FIND(CONCATENATE(AF$4,","),Stac!$R44))=FALSE,1,"")</f>
        <v>1</v>
      </c>
      <c r="AG44" s="148" t="str">
        <f>IF(ISERR(FIND(CONCATENATE(AG$4,","),Stac!$R44))=FALSE,1,"")</f>
        <v/>
      </c>
      <c r="AH44" s="148" t="str">
        <f>IF(ISERR(FIND(CONCATENATE(AH$4,","),Stac!$R44))=FALSE,1,"")</f>
        <v/>
      </c>
      <c r="AI44" s="148" t="str">
        <f>IF(ISERR(FIND(CONCATENATE(AI$4,","),Stac!$R44))=FALSE,1,"")</f>
        <v/>
      </c>
      <c r="AJ44" s="148" t="str">
        <f>IF(ISERR(FIND(CONCATENATE(AJ$4,","),Stac!$R44))=FALSE,1,"")</f>
        <v/>
      </c>
      <c r="AK44" s="148" t="str">
        <f>IF(ISERR(FIND(CONCATENATE(AK$4,","),Stac!$R44))=FALSE,1,"")</f>
        <v/>
      </c>
      <c r="AL44" s="148" t="str">
        <f>IF(ISERR(FIND(CONCATENATE(AL$4,","),Stac!$R44))=FALSE,1,"")</f>
        <v/>
      </c>
      <c r="AM44" s="148" t="str">
        <f>IF(ISERR(FIND(CONCATENATE(AM$4,","),Stac!$R44))=FALSE,1,"")</f>
        <v/>
      </c>
      <c r="AN44" s="148" t="str">
        <f>IF(ISERR(FIND(CONCATENATE(AN$4,","),Stac!$R44))=FALSE,1,"")</f>
        <v/>
      </c>
      <c r="AO44" s="148" t="str">
        <f>IF(ISERR(FIND(CONCATENATE(AO$4,","),Stac!$R44))=FALSE,1,"")</f>
        <v/>
      </c>
      <c r="AP44" s="148" t="str">
        <f>IF(ISERR(FIND(CONCATENATE(AP$4,","),Stac!$R44))=FALSE,1,"")</f>
        <v/>
      </c>
      <c r="AQ44" s="148" t="str">
        <f>IF(ISERR(FIND(CONCATENATE(AQ$4,","),Stac!$R44))=FALSE,1,"")</f>
        <v/>
      </c>
      <c r="AR44" s="148" t="str">
        <f>IF(ISERR(FIND(CONCATENATE(AR$4,","),Stac!$R44))=FALSE,1,"")</f>
        <v/>
      </c>
      <c r="AS44" s="148" t="str">
        <f>IF(ISERR(FIND(CONCATENATE(AS$4,","),Stac!$R44))=FALSE,1,"")</f>
        <v/>
      </c>
      <c r="AT44" s="148" t="str">
        <f>IF(ISERR(FIND(CONCATENATE(AT$4,","),Stac!$R44))=FALSE,1,"")</f>
        <v/>
      </c>
      <c r="AU44" s="148" t="str">
        <f>IF(ISERR(FIND(CONCATENATE(AU$4,","),Stac!$R44))=FALSE,1,"")</f>
        <v/>
      </c>
      <c r="AV44" s="148" t="str">
        <f>IF(ISERR(FIND(CONCATENATE(AV$4,","),Stac!$R44))=FALSE,1,"")</f>
        <v/>
      </c>
      <c r="AW44" s="148" t="str">
        <f>IF(ISERR(FIND(CONCATENATE(AW$4,","),Stac!$R44))=FALSE,1,"")</f>
        <v/>
      </c>
      <c r="AX44" s="148" t="str">
        <f>IF(ISERR(FIND(CONCATENATE(AX$4,","),Stac!$R44))=FALSE,1,"")</f>
        <v/>
      </c>
      <c r="AY44" s="148" t="str">
        <f>IF(ISERR(FIND(CONCATENATE(AY$4,","),Stac!$R44))=FALSE,1,"")</f>
        <v/>
      </c>
      <c r="AZ44" s="148" t="str">
        <f>IF(ISERR(FIND(CONCATENATE(AZ$4,","),Stac!$R44))=FALSE,1,"")</f>
        <v/>
      </c>
      <c r="BA44" s="148">
        <f>IF(ISERR(FIND(CONCATENATE(BA$4,","),Stac!$R44))=FALSE,1,"")</f>
        <v>1</v>
      </c>
      <c r="BB44" s="148">
        <f>IF(ISERR(FIND(CONCATENATE(BB$4,","),Stac!$R44))=FALSE,1,"")</f>
        <v>1</v>
      </c>
      <c r="BC44" s="148">
        <f>IF(ISERR(FIND(CONCATENATE(BC$4,","),Stac!$R44))=FALSE,1,"")</f>
        <v>1</v>
      </c>
      <c r="BD44" s="148" t="str">
        <f>IF(ISERR(FIND(CONCATENATE(BD$4,","),Stac!$R44))=FALSE,1,"")</f>
        <v/>
      </c>
      <c r="BE44" s="148" t="str">
        <f>IF(ISERR(FIND(CONCATENATE(BE$4,","),Stac!$R44))=FALSE,1,"")</f>
        <v/>
      </c>
      <c r="BF44" s="148" t="str">
        <f>IF(ISERR(FIND(CONCATENATE(BF$4,","),Stac!$R44))=FALSE,1,"")</f>
        <v/>
      </c>
      <c r="BG44" s="148" t="str">
        <f>IF(ISERR(FIND(CONCATENATE(BG$4,","),Stac!$R44))=FALSE,1,"")</f>
        <v/>
      </c>
      <c r="BH44" s="148" t="str">
        <f>IF(ISERR(FIND(CONCATENATE(BH$4,","),Stac!$R44))=FALSE,1,"")</f>
        <v/>
      </c>
      <c r="BI44" s="148" t="str">
        <f>IF(ISERR(FIND(CONCATENATE(BI$4,","),Stac!$R44))=FALSE,1,"")</f>
        <v/>
      </c>
      <c r="BJ44" s="147" t="str">
        <f>(Stac!$C44)</f>
        <v>Grafika inżynierska</v>
      </c>
      <c r="BK44" s="148" t="str">
        <f>IF(ISERR(FIND(CONCATENATE(BK$4,","),Stac!$S44))=FALSE,1,"")</f>
        <v/>
      </c>
      <c r="BL44" s="148" t="str">
        <f>IF(ISERR(FIND(CONCATENATE(BL$4,","),Stac!$S44))=FALSE,1,"")</f>
        <v/>
      </c>
      <c r="BM44" s="148">
        <f>IF(ISERR(FIND(CONCATENATE(BM$4,","),Stac!$S44))=FALSE,1,"")</f>
        <v>1</v>
      </c>
      <c r="BN44" s="148" t="str">
        <f>IF(ISERR(FIND(CONCATENATE(BN$4,","),Stac!$S44))=FALSE,1,"")</f>
        <v/>
      </c>
      <c r="BO44" s="148" t="str">
        <f>IF(ISERR(FIND(CONCATENATE(BO$4,","),Stac!$S44))=FALSE,1,"")</f>
        <v/>
      </c>
      <c r="BP44" s="148" t="str">
        <f>IF(ISERR(FIND(CONCATENATE(BP$4,","),Stac!$S44))=FALSE,1,"")</f>
        <v/>
      </c>
      <c r="BQ44" s="148" t="str">
        <f>IF(ISERR(FIND(CONCATENATE(BQ$4,","),Stac!$S44))=FALSE,1,"")</f>
        <v/>
      </c>
    </row>
    <row r="45" spans="1:69" ht="12.75" customHeight="1" x14ac:dyDescent="0.2">
      <c r="A45" s="147" t="str">
        <f>(Stac!$C45)</f>
        <v>Język obcy</v>
      </c>
      <c r="B45" s="148" t="str">
        <f>IF(ISERR(FIND(CONCATENATE(B$4,","),Stac!$Q45))=FALSE,1,"")</f>
        <v/>
      </c>
      <c r="C45" s="148" t="str">
        <f>IF(ISERR(FIND(CONCATENATE(C$4,","),Stac!$Q45))=FALSE,1,"")</f>
        <v/>
      </c>
      <c r="D45" s="148" t="str">
        <f>IF(ISERR(FIND(CONCATENATE(D$4,","),Stac!$Q45))=FALSE,1,"")</f>
        <v/>
      </c>
      <c r="E45" s="148" t="str">
        <f>IF(ISERR(FIND(CONCATENATE(E$4,","),Stac!$Q45))=FALSE,1,"")</f>
        <v/>
      </c>
      <c r="F45" s="148" t="str">
        <f>IF(ISERR(FIND(CONCATENATE(F$4,","),Stac!$Q45))=FALSE,1,"")</f>
        <v/>
      </c>
      <c r="G45" s="148" t="str">
        <f>IF(ISERR(FIND(CONCATENATE(G$4,","),Stac!$Q45))=FALSE,1,"")</f>
        <v/>
      </c>
      <c r="H45" s="148" t="str">
        <f>IF(ISERR(FIND(CONCATENATE(H$4,","),Stac!$Q45))=FALSE,1,"")</f>
        <v/>
      </c>
      <c r="I45" s="148" t="str">
        <f>IF(ISERR(FIND(CONCATENATE(I$4,","),Stac!$Q45))=FALSE,1,"")</f>
        <v/>
      </c>
      <c r="J45" s="148" t="str">
        <f>IF(ISERR(FIND(CONCATENATE(J$4,","),Stac!$Q45))=FALSE,1,"")</f>
        <v/>
      </c>
      <c r="K45" s="148" t="str">
        <f>IF(ISERR(FIND(CONCATENATE(K$4,","),Stac!$Q45))=FALSE,1,"")</f>
        <v/>
      </c>
      <c r="L45" s="148" t="str">
        <f>IF(ISERR(FIND(CONCATENATE(L$4,","),Stac!$Q45))=FALSE,1,"")</f>
        <v/>
      </c>
      <c r="M45" s="148" t="str">
        <f>IF(ISERR(FIND(CONCATENATE(M$4,","),Stac!$Q45))=FALSE,1,"")</f>
        <v/>
      </c>
      <c r="N45" s="148" t="str">
        <f>IF(ISERR(FIND(CONCATENATE(N$4,","),Stac!$Q45))=FALSE,1,"")</f>
        <v/>
      </c>
      <c r="O45" s="148" t="str">
        <f>IF(ISERR(FIND(CONCATENATE(O$4,","),Stac!$Q45))=FALSE,1,"")</f>
        <v/>
      </c>
      <c r="P45" s="148" t="str">
        <f>IF(ISERR(FIND(CONCATENATE(P$4,","),Stac!$Q45))=FALSE,1,"")</f>
        <v/>
      </c>
      <c r="Q45" s="148" t="str">
        <f>IF(ISERR(FIND(CONCATENATE(Q$4,","),Stac!$Q45))=FALSE,1,"")</f>
        <v/>
      </c>
      <c r="R45" s="148" t="str">
        <f>IF(ISERR(FIND(CONCATENATE(R$4,","),Stac!$Q45))=FALSE,1,"")</f>
        <v/>
      </c>
      <c r="S45" s="148" t="str">
        <f>IF(ISERR(FIND(CONCATENATE(S$4,","),Stac!$Q45))=FALSE,1,"")</f>
        <v/>
      </c>
      <c r="T45" s="148" t="str">
        <f>IF(ISERR(FIND(CONCATENATE(T$4,","),Stac!$Q45))=FALSE,1,"")</f>
        <v/>
      </c>
      <c r="U45" s="148" t="str">
        <f>IF(ISERR(FIND(CONCATENATE(U$4,","),Stac!$Q45))=FALSE,1,"")</f>
        <v/>
      </c>
      <c r="V45" s="148" t="str">
        <f>IF(ISERR(FIND(CONCATENATE(V$4,","),Stac!$Q45))=FALSE,1,"")</f>
        <v/>
      </c>
      <c r="W45" s="148" t="str">
        <f>IF(ISERR(FIND(CONCATENATE(W$4,","),Stac!$Q45))=FALSE,1,"")</f>
        <v/>
      </c>
      <c r="X45" s="148" t="str">
        <f>IF(ISERR(FIND(CONCATENATE(X$4,","),Stac!$Q45))=FALSE,1,"")</f>
        <v/>
      </c>
      <c r="Y45" s="148" t="str">
        <f>IF(ISERR(FIND(CONCATENATE(Y$4,","),Stac!$Q45))=FALSE,1,"")</f>
        <v/>
      </c>
      <c r="Z45" s="148" t="str">
        <f>IF(ISERR(FIND(CONCATENATE(Z$4,","),Stac!$Q45))=FALSE,1,"")</f>
        <v/>
      </c>
      <c r="AA45" s="148" t="str">
        <f>IF(ISERR(FIND(CONCATENATE(AA$4,","),Stac!$Q45))=FALSE,1,"")</f>
        <v/>
      </c>
      <c r="AB45" s="148" t="str">
        <f>IF(ISERR(FIND(CONCATENATE(AB$4,","),Stac!$Q45))=FALSE,1,"")</f>
        <v/>
      </c>
      <c r="AC45" s="148" t="str">
        <f>IF(ISERR(FIND(CONCATENATE(AC$4,","),Stac!$Q45))=FALSE,1,"")</f>
        <v/>
      </c>
      <c r="AD45" s="147" t="str">
        <f>(Stac!$C45)</f>
        <v>Język obcy</v>
      </c>
      <c r="AE45" s="148">
        <f>IF(ISERR(FIND(CONCATENATE(AE$4,","),Stac!$R45))=FALSE,1,"")</f>
        <v>1</v>
      </c>
      <c r="AF45" s="148" t="str">
        <f>IF(ISERR(FIND(CONCATENATE(AF$4,","),Stac!$R45))=FALSE,1,"")</f>
        <v/>
      </c>
      <c r="AG45" s="148" t="str">
        <f>IF(ISERR(FIND(CONCATENATE(AG$4,","),Stac!$R45))=FALSE,1,"")</f>
        <v/>
      </c>
      <c r="AH45" s="148">
        <f>IF(ISERR(FIND(CONCATENATE(AH$4,","),Stac!$R45))=FALSE,1,"")</f>
        <v>1</v>
      </c>
      <c r="AI45" s="148">
        <f>IF(ISERR(FIND(CONCATENATE(AI$4,","),Stac!$R45))=FALSE,1,"")</f>
        <v>1</v>
      </c>
      <c r="AJ45" s="148" t="str">
        <f>IF(ISERR(FIND(CONCATENATE(AJ$4,","),Stac!$R45))=FALSE,1,"")</f>
        <v/>
      </c>
      <c r="AK45" s="148">
        <f>IF(ISERR(FIND(CONCATENATE(AK$4,","),Stac!$R45))=FALSE,1,"")</f>
        <v>1</v>
      </c>
      <c r="AL45" s="148" t="str">
        <f>IF(ISERR(FIND(CONCATENATE(AL$4,","),Stac!$R45))=FALSE,1,"")</f>
        <v/>
      </c>
      <c r="AM45" s="148" t="str">
        <f>IF(ISERR(FIND(CONCATENATE(AM$4,","),Stac!$R45))=FALSE,1,"")</f>
        <v/>
      </c>
      <c r="AN45" s="148" t="str">
        <f>IF(ISERR(FIND(CONCATENATE(AN$4,","),Stac!$R45))=FALSE,1,"")</f>
        <v/>
      </c>
      <c r="AO45" s="148" t="str">
        <f>IF(ISERR(FIND(CONCATENATE(AO$4,","),Stac!$R45))=FALSE,1,"")</f>
        <v/>
      </c>
      <c r="AP45" s="148" t="str">
        <f>IF(ISERR(FIND(CONCATENATE(AP$4,","),Stac!$R45))=FALSE,1,"")</f>
        <v/>
      </c>
      <c r="AQ45" s="148" t="str">
        <f>IF(ISERR(FIND(CONCATENATE(AQ$4,","),Stac!$R45))=FALSE,1,"")</f>
        <v/>
      </c>
      <c r="AR45" s="148" t="str">
        <f>IF(ISERR(FIND(CONCATENATE(AR$4,","),Stac!$R45))=FALSE,1,"")</f>
        <v/>
      </c>
      <c r="AS45" s="148" t="str">
        <f>IF(ISERR(FIND(CONCATENATE(AS$4,","),Stac!$R45))=FALSE,1,"")</f>
        <v/>
      </c>
      <c r="AT45" s="148" t="str">
        <f>IF(ISERR(FIND(CONCATENATE(AT$4,","),Stac!$R45))=FALSE,1,"")</f>
        <v/>
      </c>
      <c r="AU45" s="148" t="str">
        <f>IF(ISERR(FIND(CONCATENATE(AU$4,","),Stac!$R45))=FALSE,1,"")</f>
        <v/>
      </c>
      <c r="AV45" s="148" t="str">
        <f>IF(ISERR(FIND(CONCATENATE(AV$4,","),Stac!$R45))=FALSE,1,"")</f>
        <v/>
      </c>
      <c r="AW45" s="148" t="str">
        <f>IF(ISERR(FIND(CONCATENATE(AW$4,","),Stac!$R45))=FALSE,1,"")</f>
        <v/>
      </c>
      <c r="AX45" s="148" t="str">
        <f>IF(ISERR(FIND(CONCATENATE(AX$4,","),Stac!$R45))=FALSE,1,"")</f>
        <v/>
      </c>
      <c r="AY45" s="148" t="str">
        <f>IF(ISERR(FIND(CONCATENATE(AY$4,","),Stac!$R45))=FALSE,1,"")</f>
        <v/>
      </c>
      <c r="AZ45" s="148" t="str">
        <f>IF(ISERR(FIND(CONCATENATE(AZ$4,","),Stac!$R45))=FALSE,1,"")</f>
        <v/>
      </c>
      <c r="BA45" s="148" t="str">
        <f>IF(ISERR(FIND(CONCATENATE(BA$4,","),Stac!$R45))=FALSE,1,"")</f>
        <v/>
      </c>
      <c r="BB45" s="148" t="str">
        <f>IF(ISERR(FIND(CONCATENATE(BB$4,","),Stac!$R45))=FALSE,1,"")</f>
        <v/>
      </c>
      <c r="BC45" s="148" t="str">
        <f>IF(ISERR(FIND(CONCATENATE(BC$4,","),Stac!$R45))=FALSE,1,"")</f>
        <v/>
      </c>
      <c r="BD45" s="148" t="str">
        <f>IF(ISERR(FIND(CONCATENATE(BD$4,","),Stac!$R45))=FALSE,1,"")</f>
        <v/>
      </c>
      <c r="BE45" s="148" t="str">
        <f>IF(ISERR(FIND(CONCATENATE(BE$4,","),Stac!$R45))=FALSE,1,"")</f>
        <v/>
      </c>
      <c r="BF45" s="148" t="str">
        <f>IF(ISERR(FIND(CONCATENATE(BF$4,","),Stac!$R45))=FALSE,1,"")</f>
        <v/>
      </c>
      <c r="BG45" s="148" t="str">
        <f>IF(ISERR(FIND(CONCATENATE(BG$4,","),Stac!$R45))=FALSE,1,"")</f>
        <v/>
      </c>
      <c r="BH45" s="148" t="str">
        <f>IF(ISERR(FIND(CONCATENATE(BH$4,","),Stac!$R45))=FALSE,1,"")</f>
        <v/>
      </c>
      <c r="BI45" s="148" t="str">
        <f>IF(ISERR(FIND(CONCATENATE(BI$4,","),Stac!$R45))=FALSE,1,"")</f>
        <v/>
      </c>
      <c r="BJ45" s="147" t="str">
        <f>(Stac!$C45)</f>
        <v>Język obcy</v>
      </c>
      <c r="BK45" s="148">
        <f>IF(ISERR(FIND(CONCATENATE(BK$4,","),Stac!$S45))=FALSE,1,"")</f>
        <v>1</v>
      </c>
      <c r="BL45" s="148" t="str">
        <f>IF(ISERR(FIND(CONCATENATE(BL$4,","),Stac!$S45))=FALSE,1,"")</f>
        <v/>
      </c>
      <c r="BM45" s="148" t="str">
        <f>IF(ISERR(FIND(CONCATENATE(BM$4,","),Stac!$S45))=FALSE,1,"")</f>
        <v/>
      </c>
      <c r="BN45" s="148">
        <f>IF(ISERR(FIND(CONCATENATE(BN$4,","),Stac!$S45))=FALSE,1,"")</f>
        <v>1</v>
      </c>
      <c r="BO45" s="148" t="str">
        <f>IF(ISERR(FIND(CONCATENATE(BO$4,","),Stac!$S45))=FALSE,1,"")</f>
        <v/>
      </c>
      <c r="BP45" s="148" t="str">
        <f>IF(ISERR(FIND(CONCATENATE(BP$4,","),Stac!$S45))=FALSE,1,"")</f>
        <v/>
      </c>
      <c r="BQ45" s="148" t="str">
        <f>IF(ISERR(FIND(CONCATENATE(BQ$4,","),Stac!$S45))=FALSE,1,"")</f>
        <v/>
      </c>
    </row>
    <row r="46" spans="1:69" ht="12.75" customHeight="1" x14ac:dyDescent="0.2">
      <c r="A46" s="147">
        <f>(Stac!$C46)</f>
        <v>0</v>
      </c>
      <c r="B46" s="148" t="str">
        <f>IF(ISERR(FIND(CONCATENATE(B$4,","),Stac!$Q46))=FALSE,1,"")</f>
        <v/>
      </c>
      <c r="C46" s="148" t="str">
        <f>IF(ISERR(FIND(CONCATENATE(C$4,","),Stac!$Q46))=FALSE,1,"")</f>
        <v/>
      </c>
      <c r="D46" s="148" t="str">
        <f>IF(ISERR(FIND(CONCATENATE(D$4,","),Stac!$Q46))=FALSE,1,"")</f>
        <v/>
      </c>
      <c r="E46" s="148" t="str">
        <f>IF(ISERR(FIND(CONCATENATE(E$4,","),Stac!$Q46))=FALSE,1,"")</f>
        <v/>
      </c>
      <c r="F46" s="148" t="str">
        <f>IF(ISERR(FIND(CONCATENATE(F$4,","),Stac!$Q46))=FALSE,1,"")</f>
        <v/>
      </c>
      <c r="G46" s="148" t="str">
        <f>IF(ISERR(FIND(CONCATENATE(G$4,","),Stac!$Q46))=FALSE,1,"")</f>
        <v/>
      </c>
      <c r="H46" s="148" t="str">
        <f>IF(ISERR(FIND(CONCATENATE(H$4,","),Stac!$Q46))=FALSE,1,"")</f>
        <v/>
      </c>
      <c r="I46" s="148" t="str">
        <f>IF(ISERR(FIND(CONCATENATE(I$4,","),Stac!$Q46))=FALSE,1,"")</f>
        <v/>
      </c>
      <c r="J46" s="148" t="str">
        <f>IF(ISERR(FIND(CONCATENATE(J$4,","),Stac!$Q46))=FALSE,1,"")</f>
        <v/>
      </c>
      <c r="K46" s="148" t="str">
        <f>IF(ISERR(FIND(CONCATENATE(K$4,","),Stac!$Q46))=FALSE,1,"")</f>
        <v/>
      </c>
      <c r="L46" s="148" t="str">
        <f>IF(ISERR(FIND(CONCATENATE(L$4,","),Stac!$Q46))=FALSE,1,"")</f>
        <v/>
      </c>
      <c r="M46" s="148" t="str">
        <f>IF(ISERR(FIND(CONCATENATE(M$4,","),Stac!$Q46))=FALSE,1,"")</f>
        <v/>
      </c>
      <c r="N46" s="148" t="str">
        <f>IF(ISERR(FIND(CONCATENATE(N$4,","),Stac!$Q46))=FALSE,1,"")</f>
        <v/>
      </c>
      <c r="O46" s="148" t="str">
        <f>IF(ISERR(FIND(CONCATENATE(O$4,","),Stac!$Q46))=FALSE,1,"")</f>
        <v/>
      </c>
      <c r="P46" s="148" t="str">
        <f>IF(ISERR(FIND(CONCATENATE(P$4,","),Stac!$Q46))=FALSE,1,"")</f>
        <v/>
      </c>
      <c r="Q46" s="148" t="str">
        <f>IF(ISERR(FIND(CONCATENATE(Q$4,","),Stac!$Q46))=FALSE,1,"")</f>
        <v/>
      </c>
      <c r="R46" s="148" t="str">
        <f>IF(ISERR(FIND(CONCATENATE(R$4,","),Stac!$Q46))=FALSE,1,"")</f>
        <v/>
      </c>
      <c r="S46" s="148" t="str">
        <f>IF(ISERR(FIND(CONCATENATE(S$4,","),Stac!$Q46))=FALSE,1,"")</f>
        <v/>
      </c>
      <c r="T46" s="148" t="str">
        <f>IF(ISERR(FIND(CONCATENATE(T$4,","),Stac!$Q46))=FALSE,1,"")</f>
        <v/>
      </c>
      <c r="U46" s="148" t="str">
        <f>IF(ISERR(FIND(CONCATENATE(U$4,","),Stac!$Q46))=FALSE,1,"")</f>
        <v/>
      </c>
      <c r="V46" s="148" t="str">
        <f>IF(ISERR(FIND(CONCATENATE(V$4,","),Stac!$Q46))=FALSE,1,"")</f>
        <v/>
      </c>
      <c r="W46" s="148" t="str">
        <f>IF(ISERR(FIND(CONCATENATE(W$4,","),Stac!$Q46))=FALSE,1,"")</f>
        <v/>
      </c>
      <c r="X46" s="148" t="str">
        <f>IF(ISERR(FIND(CONCATENATE(X$4,","),Stac!$Q46))=FALSE,1,"")</f>
        <v/>
      </c>
      <c r="Y46" s="148" t="str">
        <f>IF(ISERR(FIND(CONCATENATE(Y$4,","),Stac!$Q46))=FALSE,1,"")</f>
        <v/>
      </c>
      <c r="Z46" s="148" t="str">
        <f>IF(ISERR(FIND(CONCATENATE(Z$4,","),Stac!$Q46))=FALSE,1,"")</f>
        <v/>
      </c>
      <c r="AA46" s="148" t="str">
        <f>IF(ISERR(FIND(CONCATENATE(AA$4,","),Stac!$Q46))=FALSE,1,"")</f>
        <v/>
      </c>
      <c r="AB46" s="148" t="str">
        <f>IF(ISERR(FIND(CONCATENATE(AB$4,","),Stac!$Q46))=FALSE,1,"")</f>
        <v/>
      </c>
      <c r="AC46" s="148" t="str">
        <f>IF(ISERR(FIND(CONCATENATE(AC$4,","),Stac!$Q46))=FALSE,1,"")</f>
        <v/>
      </c>
      <c r="AD46" s="147">
        <f>(Stac!$C46)</f>
        <v>0</v>
      </c>
      <c r="AE46" s="148" t="str">
        <f>IF(ISERR(FIND(CONCATENATE(AE$4,","),Stac!$R46))=FALSE,1,"")</f>
        <v/>
      </c>
      <c r="AF46" s="148" t="str">
        <f>IF(ISERR(FIND(CONCATENATE(AF$4,","),Stac!$R46))=FALSE,1,"")</f>
        <v/>
      </c>
      <c r="AG46" s="148" t="str">
        <f>IF(ISERR(FIND(CONCATENATE(AG$4,","),Stac!$R46))=FALSE,1,"")</f>
        <v/>
      </c>
      <c r="AH46" s="148" t="str">
        <f>IF(ISERR(FIND(CONCATENATE(AH$4,","),Stac!$R46))=FALSE,1,"")</f>
        <v/>
      </c>
      <c r="AI46" s="148" t="str">
        <f>IF(ISERR(FIND(CONCATENATE(AI$4,","),Stac!$R46))=FALSE,1,"")</f>
        <v/>
      </c>
      <c r="AJ46" s="148" t="str">
        <f>IF(ISERR(FIND(CONCATENATE(AJ$4,","),Stac!$R46))=FALSE,1,"")</f>
        <v/>
      </c>
      <c r="AK46" s="148" t="str">
        <f>IF(ISERR(FIND(CONCATENATE(AK$4,","),Stac!$R46))=FALSE,1,"")</f>
        <v/>
      </c>
      <c r="AL46" s="148" t="str">
        <f>IF(ISERR(FIND(CONCATENATE(AL$4,","),Stac!$R46))=FALSE,1,"")</f>
        <v/>
      </c>
      <c r="AM46" s="148" t="str">
        <f>IF(ISERR(FIND(CONCATENATE(AM$4,","),Stac!$R46))=FALSE,1,"")</f>
        <v/>
      </c>
      <c r="AN46" s="148" t="str">
        <f>IF(ISERR(FIND(CONCATENATE(AN$4,","),Stac!$R46))=FALSE,1,"")</f>
        <v/>
      </c>
      <c r="AO46" s="148" t="str">
        <f>IF(ISERR(FIND(CONCATENATE(AO$4,","),Stac!$R46))=FALSE,1,"")</f>
        <v/>
      </c>
      <c r="AP46" s="148" t="str">
        <f>IF(ISERR(FIND(CONCATENATE(AP$4,","),Stac!$R46))=FALSE,1,"")</f>
        <v/>
      </c>
      <c r="AQ46" s="148" t="str">
        <f>IF(ISERR(FIND(CONCATENATE(AQ$4,","),Stac!$R46))=FALSE,1,"")</f>
        <v/>
      </c>
      <c r="AR46" s="148" t="str">
        <f>IF(ISERR(FIND(CONCATENATE(AR$4,","),Stac!$R46))=FALSE,1,"")</f>
        <v/>
      </c>
      <c r="AS46" s="148" t="str">
        <f>IF(ISERR(FIND(CONCATENATE(AS$4,","),Stac!$R46))=FALSE,1,"")</f>
        <v/>
      </c>
      <c r="AT46" s="148" t="str">
        <f>IF(ISERR(FIND(CONCATENATE(AT$4,","),Stac!$R46))=FALSE,1,"")</f>
        <v/>
      </c>
      <c r="AU46" s="148" t="str">
        <f>IF(ISERR(FIND(CONCATENATE(AU$4,","),Stac!$R46))=FALSE,1,"")</f>
        <v/>
      </c>
      <c r="AV46" s="148" t="str">
        <f>IF(ISERR(FIND(CONCATENATE(AV$4,","),Stac!$R46))=FALSE,1,"")</f>
        <v/>
      </c>
      <c r="AW46" s="148" t="str">
        <f>IF(ISERR(FIND(CONCATENATE(AW$4,","),Stac!$R46))=FALSE,1,"")</f>
        <v/>
      </c>
      <c r="AX46" s="148" t="str">
        <f>IF(ISERR(FIND(CONCATENATE(AX$4,","),Stac!$R46))=FALSE,1,"")</f>
        <v/>
      </c>
      <c r="AY46" s="148" t="str">
        <f>IF(ISERR(FIND(CONCATENATE(AY$4,","),Stac!$R46))=FALSE,1,"")</f>
        <v/>
      </c>
      <c r="AZ46" s="148" t="str">
        <f>IF(ISERR(FIND(CONCATENATE(AZ$4,","),Stac!$R46))=FALSE,1,"")</f>
        <v/>
      </c>
      <c r="BA46" s="148" t="str">
        <f>IF(ISERR(FIND(CONCATENATE(BA$4,","),Stac!$R46))=FALSE,1,"")</f>
        <v/>
      </c>
      <c r="BB46" s="148" t="str">
        <f>IF(ISERR(FIND(CONCATENATE(BB$4,","),Stac!$R46))=FALSE,1,"")</f>
        <v/>
      </c>
      <c r="BC46" s="148" t="str">
        <f>IF(ISERR(FIND(CONCATENATE(BC$4,","),Stac!$R46))=FALSE,1,"")</f>
        <v/>
      </c>
      <c r="BD46" s="148" t="str">
        <f>IF(ISERR(FIND(CONCATENATE(BD$4,","),Stac!$R46))=FALSE,1,"")</f>
        <v/>
      </c>
      <c r="BE46" s="148" t="str">
        <f>IF(ISERR(FIND(CONCATENATE(BE$4,","),Stac!$R46))=FALSE,1,"")</f>
        <v/>
      </c>
      <c r="BF46" s="148" t="str">
        <f>IF(ISERR(FIND(CONCATENATE(BF$4,","),Stac!$R46))=FALSE,1,"")</f>
        <v/>
      </c>
      <c r="BG46" s="148" t="str">
        <f>IF(ISERR(FIND(CONCATENATE(BG$4,","),Stac!$R46))=FALSE,1,"")</f>
        <v/>
      </c>
      <c r="BH46" s="148" t="str">
        <f>IF(ISERR(FIND(CONCATENATE(BH$4,","),Stac!$R46))=FALSE,1,"")</f>
        <v/>
      </c>
      <c r="BI46" s="148" t="str">
        <f>IF(ISERR(FIND(CONCATENATE(BI$4,","),Stac!$R46))=FALSE,1,"")</f>
        <v/>
      </c>
      <c r="BJ46" s="147">
        <f>(Stac!$C46)</f>
        <v>0</v>
      </c>
      <c r="BK46" s="148" t="str">
        <f>IF(ISERR(FIND(CONCATENATE(BK$4,","),Stac!$S46))=FALSE,1,"")</f>
        <v/>
      </c>
      <c r="BL46" s="148" t="str">
        <f>IF(ISERR(FIND(CONCATENATE(BL$4,","),Stac!$S46))=FALSE,1,"")</f>
        <v/>
      </c>
      <c r="BM46" s="148" t="str">
        <f>IF(ISERR(FIND(CONCATENATE(BM$4,","),Stac!$S46))=FALSE,1,"")</f>
        <v/>
      </c>
      <c r="BN46" s="148" t="str">
        <f>IF(ISERR(FIND(CONCATENATE(BN$4,","),Stac!$S46))=FALSE,1,"")</f>
        <v/>
      </c>
      <c r="BO46" s="148" t="str">
        <f>IF(ISERR(FIND(CONCATENATE(BO$4,","),Stac!$S46))=FALSE,1,"")</f>
        <v/>
      </c>
      <c r="BP46" s="148" t="str">
        <f>IF(ISERR(FIND(CONCATENATE(BP$4,","),Stac!$S46))=FALSE,1,"")</f>
        <v/>
      </c>
      <c r="BQ46" s="148" t="str">
        <f>IF(ISERR(FIND(CONCATENATE(BQ$4,","),Stac!$S46))=FALSE,1,"")</f>
        <v/>
      </c>
    </row>
    <row r="47" spans="1:69" ht="12.75" customHeight="1" x14ac:dyDescent="0.2">
      <c r="A47" s="147">
        <f>(Stac!$C47)</f>
        <v>0</v>
      </c>
      <c r="B47" s="148" t="str">
        <f>IF(ISERR(FIND(CONCATENATE(B$4,","),Stac!$Q47))=FALSE,1,"")</f>
        <v/>
      </c>
      <c r="C47" s="148" t="str">
        <f>IF(ISERR(FIND(CONCATENATE(C$4,","),Stac!$Q47))=FALSE,1,"")</f>
        <v/>
      </c>
      <c r="D47" s="148" t="str">
        <f>IF(ISERR(FIND(CONCATENATE(D$4,","),Stac!$Q47))=FALSE,1,"")</f>
        <v/>
      </c>
      <c r="E47" s="148" t="str">
        <f>IF(ISERR(FIND(CONCATENATE(E$4,","),Stac!$Q47))=FALSE,1,"")</f>
        <v/>
      </c>
      <c r="F47" s="148" t="str">
        <f>IF(ISERR(FIND(CONCATENATE(F$4,","),Stac!$Q47))=FALSE,1,"")</f>
        <v/>
      </c>
      <c r="G47" s="148" t="str">
        <f>IF(ISERR(FIND(CONCATENATE(G$4,","),Stac!$Q47))=FALSE,1,"")</f>
        <v/>
      </c>
      <c r="H47" s="148" t="str">
        <f>IF(ISERR(FIND(CONCATENATE(H$4,","),Stac!$Q47))=FALSE,1,"")</f>
        <v/>
      </c>
      <c r="I47" s="148" t="str">
        <f>IF(ISERR(FIND(CONCATENATE(I$4,","),Stac!$Q47))=FALSE,1,"")</f>
        <v/>
      </c>
      <c r="J47" s="148" t="str">
        <f>IF(ISERR(FIND(CONCATENATE(J$4,","),Stac!$Q47))=FALSE,1,"")</f>
        <v/>
      </c>
      <c r="K47" s="148" t="str">
        <f>IF(ISERR(FIND(CONCATENATE(K$4,","),Stac!$Q47))=FALSE,1,"")</f>
        <v/>
      </c>
      <c r="L47" s="148" t="str">
        <f>IF(ISERR(FIND(CONCATENATE(L$4,","),Stac!$Q47))=FALSE,1,"")</f>
        <v/>
      </c>
      <c r="M47" s="148" t="str">
        <f>IF(ISERR(FIND(CONCATENATE(M$4,","),Stac!$Q47))=FALSE,1,"")</f>
        <v/>
      </c>
      <c r="N47" s="148" t="str">
        <f>IF(ISERR(FIND(CONCATENATE(N$4,","),Stac!$Q47))=FALSE,1,"")</f>
        <v/>
      </c>
      <c r="O47" s="148" t="str">
        <f>IF(ISERR(FIND(CONCATENATE(O$4,","),Stac!$Q47))=FALSE,1,"")</f>
        <v/>
      </c>
      <c r="P47" s="148" t="str">
        <f>IF(ISERR(FIND(CONCATENATE(P$4,","),Stac!$Q47))=FALSE,1,"")</f>
        <v/>
      </c>
      <c r="Q47" s="148" t="str">
        <f>IF(ISERR(FIND(CONCATENATE(Q$4,","),Stac!$Q47))=FALSE,1,"")</f>
        <v/>
      </c>
      <c r="R47" s="148" t="str">
        <f>IF(ISERR(FIND(CONCATENATE(R$4,","),Stac!$Q47))=FALSE,1,"")</f>
        <v/>
      </c>
      <c r="S47" s="148" t="str">
        <f>IF(ISERR(FIND(CONCATENATE(S$4,","),Stac!$Q47))=FALSE,1,"")</f>
        <v/>
      </c>
      <c r="T47" s="148" t="str">
        <f>IF(ISERR(FIND(CONCATENATE(T$4,","),Stac!$Q47))=FALSE,1,"")</f>
        <v/>
      </c>
      <c r="U47" s="148" t="str">
        <f>IF(ISERR(FIND(CONCATENATE(U$4,","),Stac!$Q47))=FALSE,1,"")</f>
        <v/>
      </c>
      <c r="V47" s="148" t="str">
        <f>IF(ISERR(FIND(CONCATENATE(V$4,","),Stac!$Q47))=FALSE,1,"")</f>
        <v/>
      </c>
      <c r="W47" s="148" t="str">
        <f>IF(ISERR(FIND(CONCATENATE(W$4,","),Stac!$Q47))=FALSE,1,"")</f>
        <v/>
      </c>
      <c r="X47" s="148" t="str">
        <f>IF(ISERR(FIND(CONCATENATE(X$4,","),Stac!$Q47))=FALSE,1,"")</f>
        <v/>
      </c>
      <c r="Y47" s="148" t="str">
        <f>IF(ISERR(FIND(CONCATENATE(Y$4,","),Stac!$Q47))=FALSE,1,"")</f>
        <v/>
      </c>
      <c r="Z47" s="148" t="str">
        <f>IF(ISERR(FIND(CONCATENATE(Z$4,","),Stac!$Q47))=FALSE,1,"")</f>
        <v/>
      </c>
      <c r="AA47" s="148" t="str">
        <f>IF(ISERR(FIND(CONCATENATE(AA$4,","),Stac!$Q47))=FALSE,1,"")</f>
        <v/>
      </c>
      <c r="AB47" s="148" t="str">
        <f>IF(ISERR(FIND(CONCATENATE(AB$4,","),Stac!$Q47))=FALSE,1,"")</f>
        <v/>
      </c>
      <c r="AC47" s="148" t="str">
        <f>IF(ISERR(FIND(CONCATENATE(AC$4,","),Stac!$Q47))=FALSE,1,"")</f>
        <v/>
      </c>
      <c r="AD47" s="147">
        <f>(Stac!$C47)</f>
        <v>0</v>
      </c>
      <c r="AE47" s="148" t="str">
        <f>IF(ISERR(FIND(CONCATENATE(AE$4,","),Stac!$R47))=FALSE,1,"")</f>
        <v/>
      </c>
      <c r="AF47" s="148" t="str">
        <f>IF(ISERR(FIND(CONCATENATE(AF$4,","),Stac!$R47))=FALSE,1,"")</f>
        <v/>
      </c>
      <c r="AG47" s="148" t="str">
        <f>IF(ISERR(FIND(CONCATENATE(AG$4,","),Stac!$R47))=FALSE,1,"")</f>
        <v/>
      </c>
      <c r="AH47" s="148" t="str">
        <f>IF(ISERR(FIND(CONCATENATE(AH$4,","),Stac!$R47))=FALSE,1,"")</f>
        <v/>
      </c>
      <c r="AI47" s="148" t="str">
        <f>IF(ISERR(FIND(CONCATENATE(AI$4,","),Stac!$R47))=FALSE,1,"")</f>
        <v/>
      </c>
      <c r="AJ47" s="148" t="str">
        <f>IF(ISERR(FIND(CONCATENATE(AJ$4,","),Stac!$R47))=FALSE,1,"")</f>
        <v/>
      </c>
      <c r="AK47" s="148" t="str">
        <f>IF(ISERR(FIND(CONCATENATE(AK$4,","),Stac!$R47))=FALSE,1,"")</f>
        <v/>
      </c>
      <c r="AL47" s="148" t="str">
        <f>IF(ISERR(FIND(CONCATENATE(AL$4,","),Stac!$R47))=FALSE,1,"")</f>
        <v/>
      </c>
      <c r="AM47" s="148" t="str">
        <f>IF(ISERR(FIND(CONCATENATE(AM$4,","),Stac!$R47))=FALSE,1,"")</f>
        <v/>
      </c>
      <c r="AN47" s="148" t="str">
        <f>IF(ISERR(FIND(CONCATENATE(AN$4,","),Stac!$R47))=FALSE,1,"")</f>
        <v/>
      </c>
      <c r="AO47" s="148" t="str">
        <f>IF(ISERR(FIND(CONCATENATE(AO$4,","),Stac!$R47))=FALSE,1,"")</f>
        <v/>
      </c>
      <c r="AP47" s="148" t="str">
        <f>IF(ISERR(FIND(CONCATENATE(AP$4,","),Stac!$R47))=FALSE,1,"")</f>
        <v/>
      </c>
      <c r="AQ47" s="148" t="str">
        <f>IF(ISERR(FIND(CONCATENATE(AQ$4,","),Stac!$R47))=FALSE,1,"")</f>
        <v/>
      </c>
      <c r="AR47" s="148" t="str">
        <f>IF(ISERR(FIND(CONCATENATE(AR$4,","),Stac!$R47))=FALSE,1,"")</f>
        <v/>
      </c>
      <c r="AS47" s="148" t="str">
        <f>IF(ISERR(FIND(CONCATENATE(AS$4,","),Stac!$R47))=FALSE,1,"")</f>
        <v/>
      </c>
      <c r="AT47" s="148" t="str">
        <f>IF(ISERR(FIND(CONCATENATE(AT$4,","),Stac!$R47))=FALSE,1,"")</f>
        <v/>
      </c>
      <c r="AU47" s="148" t="str">
        <f>IF(ISERR(FIND(CONCATENATE(AU$4,","),Stac!$R47))=FALSE,1,"")</f>
        <v/>
      </c>
      <c r="AV47" s="148" t="str">
        <f>IF(ISERR(FIND(CONCATENATE(AV$4,","),Stac!$R47))=FALSE,1,"")</f>
        <v/>
      </c>
      <c r="AW47" s="148" t="str">
        <f>IF(ISERR(FIND(CONCATENATE(AW$4,","),Stac!$R47))=FALSE,1,"")</f>
        <v/>
      </c>
      <c r="AX47" s="148" t="str">
        <f>IF(ISERR(FIND(CONCATENATE(AX$4,","),Stac!$R47))=FALSE,1,"")</f>
        <v/>
      </c>
      <c r="AY47" s="148" t="str">
        <f>IF(ISERR(FIND(CONCATENATE(AY$4,","),Stac!$R47))=FALSE,1,"")</f>
        <v/>
      </c>
      <c r="AZ47" s="148" t="str">
        <f>IF(ISERR(FIND(CONCATENATE(AZ$4,","),Stac!$R47))=FALSE,1,"")</f>
        <v/>
      </c>
      <c r="BA47" s="148" t="str">
        <f>IF(ISERR(FIND(CONCATENATE(BA$4,","),Stac!$R47))=FALSE,1,"")</f>
        <v/>
      </c>
      <c r="BB47" s="148" t="str">
        <f>IF(ISERR(FIND(CONCATENATE(BB$4,","),Stac!$R47))=FALSE,1,"")</f>
        <v/>
      </c>
      <c r="BC47" s="148" t="str">
        <f>IF(ISERR(FIND(CONCATENATE(BC$4,","),Stac!$R47))=FALSE,1,"")</f>
        <v/>
      </c>
      <c r="BD47" s="148" t="str">
        <f>IF(ISERR(FIND(CONCATENATE(BD$4,","),Stac!$R47))=FALSE,1,"")</f>
        <v/>
      </c>
      <c r="BE47" s="148" t="str">
        <f>IF(ISERR(FIND(CONCATENATE(BE$4,","),Stac!$R47))=FALSE,1,"")</f>
        <v/>
      </c>
      <c r="BF47" s="148" t="str">
        <f>IF(ISERR(FIND(CONCATENATE(BF$4,","),Stac!$R47))=FALSE,1,"")</f>
        <v/>
      </c>
      <c r="BG47" s="148" t="str">
        <f>IF(ISERR(FIND(CONCATENATE(BG$4,","),Stac!$R47))=FALSE,1,"")</f>
        <v/>
      </c>
      <c r="BH47" s="148" t="str">
        <f>IF(ISERR(FIND(CONCATENATE(BH$4,","),Stac!$R47))=FALSE,1,"")</f>
        <v/>
      </c>
      <c r="BI47" s="148" t="str">
        <f>IF(ISERR(FIND(CONCATENATE(BI$4,","),Stac!$R47))=FALSE,1,"")</f>
        <v/>
      </c>
      <c r="BJ47" s="147">
        <f>(Stac!$C47)</f>
        <v>0</v>
      </c>
      <c r="BK47" s="148" t="str">
        <f>IF(ISERR(FIND(CONCATENATE(BK$4,","),Stac!$S47))=FALSE,1,"")</f>
        <v/>
      </c>
      <c r="BL47" s="148" t="str">
        <f>IF(ISERR(FIND(CONCATENATE(BL$4,","),Stac!$S47))=FALSE,1,"")</f>
        <v/>
      </c>
      <c r="BM47" s="148" t="str">
        <f>IF(ISERR(FIND(CONCATENATE(BM$4,","),Stac!$S47))=FALSE,1,"")</f>
        <v/>
      </c>
      <c r="BN47" s="148" t="str">
        <f>IF(ISERR(FIND(CONCATENATE(BN$4,","),Stac!$S47))=FALSE,1,"")</f>
        <v/>
      </c>
      <c r="BO47" s="148" t="str">
        <f>IF(ISERR(FIND(CONCATENATE(BO$4,","),Stac!$S47))=FALSE,1,"")</f>
        <v/>
      </c>
      <c r="BP47" s="148" t="str">
        <f>IF(ISERR(FIND(CONCATENATE(BP$4,","),Stac!$S47))=FALSE,1,"")</f>
        <v/>
      </c>
      <c r="BQ47" s="148" t="str">
        <f>IF(ISERR(FIND(CONCATENATE(BQ$4,","),Stac!$S47))=FALSE,1,"")</f>
        <v/>
      </c>
    </row>
    <row r="48" spans="1:69" ht="12.75" customHeight="1" x14ac:dyDescent="0.2">
      <c r="A48" s="144" t="str">
        <f>(Stac!$C48)</f>
        <v>Semestr 4:</v>
      </c>
      <c r="B48" s="148" t="str">
        <f>IF(ISERR(FIND(CONCATENATE(B$4,","),Stac!$Q48))=FALSE,1,"")</f>
        <v/>
      </c>
      <c r="C48" s="148" t="str">
        <f>IF(ISERR(FIND(CONCATENATE(C$4,","),Stac!$Q48))=FALSE,1,"")</f>
        <v/>
      </c>
      <c r="D48" s="148" t="str">
        <f>IF(ISERR(FIND(CONCATENATE(D$4,","),Stac!$Q48))=FALSE,1,"")</f>
        <v/>
      </c>
      <c r="E48" s="148" t="str">
        <f>IF(ISERR(FIND(CONCATENATE(E$4,","),Stac!$Q48))=FALSE,1,"")</f>
        <v/>
      </c>
      <c r="F48" s="148" t="str">
        <f>IF(ISERR(FIND(CONCATENATE(F$4,","),Stac!$Q48))=FALSE,1,"")</f>
        <v/>
      </c>
      <c r="G48" s="148" t="str">
        <f>IF(ISERR(FIND(CONCATENATE(G$4,","),Stac!$Q48))=FALSE,1,"")</f>
        <v/>
      </c>
      <c r="H48" s="148" t="str">
        <f>IF(ISERR(FIND(CONCATENATE(H$4,","),Stac!$Q48))=FALSE,1,"")</f>
        <v/>
      </c>
      <c r="I48" s="148" t="str">
        <f>IF(ISERR(FIND(CONCATENATE(I$4,","),Stac!$Q48))=FALSE,1,"")</f>
        <v/>
      </c>
      <c r="J48" s="148" t="str">
        <f>IF(ISERR(FIND(CONCATENATE(J$4,","),Stac!$Q48))=FALSE,1,"")</f>
        <v/>
      </c>
      <c r="K48" s="148" t="str">
        <f>IF(ISERR(FIND(CONCATENATE(K$4,","),Stac!$Q48))=FALSE,1,"")</f>
        <v/>
      </c>
      <c r="L48" s="148" t="str">
        <f>IF(ISERR(FIND(CONCATENATE(L$4,","),Stac!$Q48))=FALSE,1,"")</f>
        <v/>
      </c>
      <c r="M48" s="148" t="str">
        <f>IF(ISERR(FIND(CONCATENATE(M$4,","),Stac!$Q48))=FALSE,1,"")</f>
        <v/>
      </c>
      <c r="N48" s="148" t="str">
        <f>IF(ISERR(FIND(CONCATENATE(N$4,","),Stac!$Q48))=FALSE,1,"")</f>
        <v/>
      </c>
      <c r="O48" s="148" t="str">
        <f>IF(ISERR(FIND(CONCATENATE(O$4,","),Stac!$Q48))=FALSE,1,"")</f>
        <v/>
      </c>
      <c r="P48" s="148" t="str">
        <f>IF(ISERR(FIND(CONCATENATE(P$4,","),Stac!$Q48))=FALSE,1,"")</f>
        <v/>
      </c>
      <c r="Q48" s="148" t="str">
        <f>IF(ISERR(FIND(CONCATENATE(Q$4,","),Stac!$Q48))=FALSE,1,"")</f>
        <v/>
      </c>
      <c r="R48" s="148" t="str">
        <f>IF(ISERR(FIND(CONCATENATE(R$4,","),Stac!$Q48))=FALSE,1,"")</f>
        <v/>
      </c>
      <c r="S48" s="148" t="str">
        <f>IF(ISERR(FIND(CONCATENATE(S$4,","),Stac!$Q48))=FALSE,1,"")</f>
        <v/>
      </c>
      <c r="T48" s="148" t="str">
        <f>IF(ISERR(FIND(CONCATENATE(T$4,","),Stac!$Q48))=FALSE,1,"")</f>
        <v/>
      </c>
      <c r="U48" s="148" t="str">
        <f>IF(ISERR(FIND(CONCATENATE(U$4,","),Stac!$Q48))=FALSE,1,"")</f>
        <v/>
      </c>
      <c r="V48" s="148" t="str">
        <f>IF(ISERR(FIND(CONCATENATE(V$4,","),Stac!$Q48))=FALSE,1,"")</f>
        <v/>
      </c>
      <c r="W48" s="148" t="str">
        <f>IF(ISERR(FIND(CONCATENATE(W$4,","),Stac!$Q48))=FALSE,1,"")</f>
        <v/>
      </c>
      <c r="X48" s="148" t="str">
        <f>IF(ISERR(FIND(CONCATENATE(X$4,","),Stac!$Q48))=FALSE,1,"")</f>
        <v/>
      </c>
      <c r="Y48" s="148" t="str">
        <f>IF(ISERR(FIND(CONCATENATE(Y$4,","),Stac!$Q48))=FALSE,1,"")</f>
        <v/>
      </c>
      <c r="Z48" s="148" t="str">
        <f>IF(ISERR(FIND(CONCATENATE(Z$4,","),Stac!$Q48))=FALSE,1,"")</f>
        <v/>
      </c>
      <c r="AA48" s="148" t="str">
        <f>IF(ISERR(FIND(CONCATENATE(AA$4,","),Stac!$Q48))=FALSE,1,"")</f>
        <v/>
      </c>
      <c r="AB48" s="148" t="str">
        <f>IF(ISERR(FIND(CONCATENATE(AB$4,","),Stac!$Q48))=FALSE,1,"")</f>
        <v/>
      </c>
      <c r="AC48" s="148" t="str">
        <f>IF(ISERR(FIND(CONCATENATE(AC$4,","),Stac!$Q48))=FALSE,1,"")</f>
        <v/>
      </c>
      <c r="AD48" s="144" t="str">
        <f>(Stac!$C48)</f>
        <v>Semestr 4:</v>
      </c>
      <c r="AE48" s="148" t="str">
        <f>IF(ISERR(FIND(CONCATENATE(AE$4,","),Stac!$R48))=FALSE,1,"")</f>
        <v/>
      </c>
      <c r="AF48" s="148" t="str">
        <f>IF(ISERR(FIND(CONCATENATE(AF$4,","),Stac!$R48))=FALSE,1,"")</f>
        <v/>
      </c>
      <c r="AG48" s="148" t="str">
        <f>IF(ISERR(FIND(CONCATENATE(AG$4,","),Stac!$R48))=FALSE,1,"")</f>
        <v/>
      </c>
      <c r="AH48" s="148" t="str">
        <f>IF(ISERR(FIND(CONCATENATE(AH$4,","),Stac!$R48))=FALSE,1,"")</f>
        <v/>
      </c>
      <c r="AI48" s="148" t="str">
        <f>IF(ISERR(FIND(CONCATENATE(AI$4,","),Stac!$R48))=FALSE,1,"")</f>
        <v/>
      </c>
      <c r="AJ48" s="148" t="str">
        <f>IF(ISERR(FIND(CONCATENATE(AJ$4,","),Stac!$R48))=FALSE,1,"")</f>
        <v/>
      </c>
      <c r="AK48" s="148" t="str">
        <f>IF(ISERR(FIND(CONCATENATE(AK$4,","),Stac!$R48))=FALSE,1,"")</f>
        <v/>
      </c>
      <c r="AL48" s="148" t="str">
        <f>IF(ISERR(FIND(CONCATENATE(AL$4,","),Stac!$R48))=FALSE,1,"")</f>
        <v/>
      </c>
      <c r="AM48" s="148" t="str">
        <f>IF(ISERR(FIND(CONCATENATE(AM$4,","),Stac!$R48))=FALSE,1,"")</f>
        <v/>
      </c>
      <c r="AN48" s="148" t="str">
        <f>IF(ISERR(FIND(CONCATENATE(AN$4,","),Stac!$R48))=FALSE,1,"")</f>
        <v/>
      </c>
      <c r="AO48" s="148" t="str">
        <f>IF(ISERR(FIND(CONCATENATE(AO$4,","),Stac!$R48))=FALSE,1,"")</f>
        <v/>
      </c>
      <c r="AP48" s="148" t="str">
        <f>IF(ISERR(FIND(CONCATENATE(AP$4,","),Stac!$R48))=FALSE,1,"")</f>
        <v/>
      </c>
      <c r="AQ48" s="148" t="str">
        <f>IF(ISERR(FIND(CONCATENATE(AQ$4,","),Stac!$R48))=FALSE,1,"")</f>
        <v/>
      </c>
      <c r="AR48" s="148" t="str">
        <f>IF(ISERR(FIND(CONCATENATE(AR$4,","),Stac!$R48))=FALSE,1,"")</f>
        <v/>
      </c>
      <c r="AS48" s="148" t="str">
        <f>IF(ISERR(FIND(CONCATENATE(AS$4,","),Stac!$R48))=FALSE,1,"")</f>
        <v/>
      </c>
      <c r="AT48" s="148" t="str">
        <f>IF(ISERR(FIND(CONCATENATE(AT$4,","),Stac!$R48))=FALSE,1,"")</f>
        <v/>
      </c>
      <c r="AU48" s="148" t="str">
        <f>IF(ISERR(FIND(CONCATENATE(AU$4,","),Stac!$R48))=FALSE,1,"")</f>
        <v/>
      </c>
      <c r="AV48" s="148" t="str">
        <f>IF(ISERR(FIND(CONCATENATE(AV$4,","),Stac!$R48))=FALSE,1,"")</f>
        <v/>
      </c>
      <c r="AW48" s="148" t="str">
        <f>IF(ISERR(FIND(CONCATENATE(AW$4,","),Stac!$R48))=FALSE,1,"")</f>
        <v/>
      </c>
      <c r="AX48" s="148" t="str">
        <f>IF(ISERR(FIND(CONCATENATE(AX$4,","),Stac!$R48))=FALSE,1,"")</f>
        <v/>
      </c>
      <c r="AY48" s="148" t="str">
        <f>IF(ISERR(FIND(CONCATENATE(AY$4,","),Stac!$R48))=FALSE,1,"")</f>
        <v/>
      </c>
      <c r="AZ48" s="148" t="str">
        <f>IF(ISERR(FIND(CONCATENATE(AZ$4,","),Stac!$R48))=FALSE,1,"")</f>
        <v/>
      </c>
      <c r="BA48" s="148" t="str">
        <f>IF(ISERR(FIND(CONCATENATE(BA$4,","),Stac!$R48))=FALSE,1,"")</f>
        <v/>
      </c>
      <c r="BB48" s="148" t="str">
        <f>IF(ISERR(FIND(CONCATENATE(BB$4,","),Stac!$R48))=FALSE,1,"")</f>
        <v/>
      </c>
      <c r="BC48" s="148" t="str">
        <f>IF(ISERR(FIND(CONCATENATE(BC$4,","),Stac!$R48))=FALSE,1,"")</f>
        <v/>
      </c>
      <c r="BD48" s="148" t="str">
        <f>IF(ISERR(FIND(CONCATENATE(BD$4,","),Stac!$R48))=FALSE,1,"")</f>
        <v/>
      </c>
      <c r="BE48" s="148" t="str">
        <f>IF(ISERR(FIND(CONCATENATE(BE$4,","),Stac!$R48))=FALSE,1,"")</f>
        <v/>
      </c>
      <c r="BF48" s="148" t="str">
        <f>IF(ISERR(FIND(CONCATENATE(BF$4,","),Stac!$R48))=FALSE,1,"")</f>
        <v/>
      </c>
      <c r="BG48" s="148" t="str">
        <f>IF(ISERR(FIND(CONCATENATE(BG$4,","),Stac!$R48))=FALSE,1,"")</f>
        <v/>
      </c>
      <c r="BH48" s="148" t="str">
        <f>IF(ISERR(FIND(CONCATENATE(BH$4,","),Stac!$R48))=FALSE,1,"")</f>
        <v/>
      </c>
      <c r="BI48" s="148" t="str">
        <f>IF(ISERR(FIND(CONCATENATE(BI$4,","),Stac!$R48))=FALSE,1,"")</f>
        <v/>
      </c>
      <c r="BJ48" s="144" t="str">
        <f>(Stac!$C48)</f>
        <v>Semestr 4:</v>
      </c>
      <c r="BK48" s="148" t="str">
        <f>IF(ISERR(FIND(CONCATENATE(BK$4,","),Stac!$S48))=FALSE,1,"")</f>
        <v/>
      </c>
      <c r="BL48" s="148" t="str">
        <f>IF(ISERR(FIND(CONCATENATE(BL$4,","),Stac!$S48))=FALSE,1,"")</f>
        <v/>
      </c>
      <c r="BM48" s="148" t="str">
        <f>IF(ISERR(FIND(CONCATENATE(BM$4,","),Stac!$S48))=FALSE,1,"")</f>
        <v/>
      </c>
      <c r="BN48" s="148" t="str">
        <f>IF(ISERR(FIND(CONCATENATE(BN$4,","),Stac!$S48))=FALSE,1,"")</f>
        <v/>
      </c>
      <c r="BO48" s="148" t="str">
        <f>IF(ISERR(FIND(CONCATENATE(BO$4,","),Stac!$S48))=FALSE,1,"")</f>
        <v/>
      </c>
      <c r="BP48" s="148" t="str">
        <f>IF(ISERR(FIND(CONCATENATE(BP$4,","),Stac!$S48))=FALSE,1,"")</f>
        <v/>
      </c>
      <c r="BQ48" s="148" t="str">
        <f>IF(ISERR(FIND(CONCATENATE(BQ$4,","),Stac!$S48))=FALSE,1,"")</f>
        <v/>
      </c>
    </row>
    <row r="49" spans="1:69" ht="12.75" customHeight="1" x14ac:dyDescent="0.2">
      <c r="A49" s="144" t="str">
        <f>(Stac!$C49)</f>
        <v>Moduł kształcenia</v>
      </c>
      <c r="B49" s="148" t="str">
        <f>IF(ISERR(FIND(CONCATENATE(B$4,","),Stac!$Q49))=FALSE,1,"")</f>
        <v/>
      </c>
      <c r="C49" s="148" t="str">
        <f>IF(ISERR(FIND(CONCATENATE(C$4,","),Stac!$Q49))=FALSE,1,"")</f>
        <v/>
      </c>
      <c r="D49" s="148" t="str">
        <f>IF(ISERR(FIND(CONCATENATE(D$4,","),Stac!$Q49))=FALSE,1,"")</f>
        <v/>
      </c>
      <c r="E49" s="148" t="str">
        <f>IF(ISERR(FIND(CONCATENATE(E$4,","),Stac!$Q49))=FALSE,1,"")</f>
        <v/>
      </c>
      <c r="F49" s="148" t="str">
        <f>IF(ISERR(FIND(CONCATENATE(F$4,","),Stac!$Q49))=FALSE,1,"")</f>
        <v/>
      </c>
      <c r="G49" s="148" t="str">
        <f>IF(ISERR(FIND(CONCATENATE(G$4,","),Stac!$Q49))=FALSE,1,"")</f>
        <v/>
      </c>
      <c r="H49" s="148" t="str">
        <f>IF(ISERR(FIND(CONCATENATE(H$4,","),Stac!$Q49))=FALSE,1,"")</f>
        <v/>
      </c>
      <c r="I49" s="148" t="str">
        <f>IF(ISERR(FIND(CONCATENATE(I$4,","),Stac!$Q49))=FALSE,1,"")</f>
        <v/>
      </c>
      <c r="J49" s="148" t="str">
        <f>IF(ISERR(FIND(CONCATENATE(J$4,","),Stac!$Q49))=FALSE,1,"")</f>
        <v/>
      </c>
      <c r="K49" s="148" t="str">
        <f>IF(ISERR(FIND(CONCATENATE(K$4,","),Stac!$Q49))=FALSE,1,"")</f>
        <v/>
      </c>
      <c r="L49" s="148" t="str">
        <f>IF(ISERR(FIND(CONCATENATE(L$4,","),Stac!$Q49))=FALSE,1,"")</f>
        <v/>
      </c>
      <c r="M49" s="148" t="str">
        <f>IF(ISERR(FIND(CONCATENATE(M$4,","),Stac!$Q49))=FALSE,1,"")</f>
        <v/>
      </c>
      <c r="N49" s="148" t="str">
        <f>IF(ISERR(FIND(CONCATENATE(N$4,","),Stac!$Q49))=FALSE,1,"")</f>
        <v/>
      </c>
      <c r="O49" s="148" t="str">
        <f>IF(ISERR(FIND(CONCATENATE(O$4,","),Stac!$Q49))=FALSE,1,"")</f>
        <v/>
      </c>
      <c r="P49" s="148" t="str">
        <f>IF(ISERR(FIND(CONCATENATE(P$4,","),Stac!$Q49))=FALSE,1,"")</f>
        <v/>
      </c>
      <c r="Q49" s="148" t="str">
        <f>IF(ISERR(FIND(CONCATENATE(Q$4,","),Stac!$Q49))=FALSE,1,"")</f>
        <v/>
      </c>
      <c r="R49" s="148" t="str">
        <f>IF(ISERR(FIND(CONCATENATE(R$4,","),Stac!$Q49))=FALSE,1,"")</f>
        <v/>
      </c>
      <c r="S49" s="148" t="str">
        <f>IF(ISERR(FIND(CONCATENATE(S$4,","),Stac!$Q49))=FALSE,1,"")</f>
        <v/>
      </c>
      <c r="T49" s="148" t="str">
        <f>IF(ISERR(FIND(CONCATENATE(T$4,","),Stac!$Q49))=FALSE,1,"")</f>
        <v/>
      </c>
      <c r="U49" s="148" t="str">
        <f>IF(ISERR(FIND(CONCATENATE(U$4,","),Stac!$Q49))=FALSE,1,"")</f>
        <v/>
      </c>
      <c r="V49" s="148" t="str">
        <f>IF(ISERR(FIND(CONCATENATE(V$4,","),Stac!$Q49))=FALSE,1,"")</f>
        <v/>
      </c>
      <c r="W49" s="148" t="str">
        <f>IF(ISERR(FIND(CONCATENATE(W$4,","),Stac!$Q49))=FALSE,1,"")</f>
        <v/>
      </c>
      <c r="X49" s="148" t="str">
        <f>IF(ISERR(FIND(CONCATENATE(X$4,","),Stac!$Q49))=FALSE,1,"")</f>
        <v/>
      </c>
      <c r="Y49" s="148" t="str">
        <f>IF(ISERR(FIND(CONCATENATE(Y$4,","),Stac!$Q49))=FALSE,1,"")</f>
        <v/>
      </c>
      <c r="Z49" s="148" t="str">
        <f>IF(ISERR(FIND(CONCATENATE(Z$4,","),Stac!$Q49))=FALSE,1,"")</f>
        <v/>
      </c>
      <c r="AA49" s="148" t="str">
        <f>IF(ISERR(FIND(CONCATENATE(AA$4,","),Stac!$Q49))=FALSE,1,"")</f>
        <v/>
      </c>
      <c r="AB49" s="148" t="str">
        <f>IF(ISERR(FIND(CONCATENATE(AB$4,","),Stac!$Q49))=FALSE,1,"")</f>
        <v/>
      </c>
      <c r="AC49" s="148" t="str">
        <f>IF(ISERR(FIND(CONCATENATE(AC$4,","),Stac!$Q49))=FALSE,1,"")</f>
        <v/>
      </c>
      <c r="AD49" s="144" t="str">
        <f>(Stac!$C49)</f>
        <v>Moduł kształcenia</v>
      </c>
      <c r="AE49" s="148" t="str">
        <f>IF(ISERR(FIND(CONCATENATE(AE$4,","),Stac!$R49))=FALSE,1,"")</f>
        <v/>
      </c>
      <c r="AF49" s="148" t="str">
        <f>IF(ISERR(FIND(CONCATENATE(AF$4,","),Stac!$R49))=FALSE,1,"")</f>
        <v/>
      </c>
      <c r="AG49" s="148" t="str">
        <f>IF(ISERR(FIND(CONCATENATE(AG$4,","),Stac!$R49))=FALSE,1,"")</f>
        <v/>
      </c>
      <c r="AH49" s="148" t="str">
        <f>IF(ISERR(FIND(CONCATENATE(AH$4,","),Stac!$R49))=FALSE,1,"")</f>
        <v/>
      </c>
      <c r="AI49" s="148" t="str">
        <f>IF(ISERR(FIND(CONCATENATE(AI$4,","),Stac!$R49))=FALSE,1,"")</f>
        <v/>
      </c>
      <c r="AJ49" s="148" t="str">
        <f>IF(ISERR(FIND(CONCATENATE(AJ$4,","),Stac!$R49))=FALSE,1,"")</f>
        <v/>
      </c>
      <c r="AK49" s="148" t="str">
        <f>IF(ISERR(FIND(CONCATENATE(AK$4,","),Stac!$R49))=FALSE,1,"")</f>
        <v/>
      </c>
      <c r="AL49" s="148" t="str">
        <f>IF(ISERR(FIND(CONCATENATE(AL$4,","),Stac!$R49))=FALSE,1,"")</f>
        <v/>
      </c>
      <c r="AM49" s="148" t="str">
        <f>IF(ISERR(FIND(CONCATENATE(AM$4,","),Stac!$R49))=FALSE,1,"")</f>
        <v/>
      </c>
      <c r="AN49" s="148" t="str">
        <f>IF(ISERR(FIND(CONCATENATE(AN$4,","),Stac!$R49))=FALSE,1,"")</f>
        <v/>
      </c>
      <c r="AO49" s="148" t="str">
        <f>IF(ISERR(FIND(CONCATENATE(AO$4,","),Stac!$R49))=FALSE,1,"")</f>
        <v/>
      </c>
      <c r="AP49" s="148" t="str">
        <f>IF(ISERR(FIND(CONCATENATE(AP$4,","),Stac!$R49))=FALSE,1,"")</f>
        <v/>
      </c>
      <c r="AQ49" s="148" t="str">
        <f>IF(ISERR(FIND(CONCATENATE(AQ$4,","),Stac!$R49))=FALSE,1,"")</f>
        <v/>
      </c>
      <c r="AR49" s="148" t="str">
        <f>IF(ISERR(FIND(CONCATENATE(AR$4,","),Stac!$R49))=FALSE,1,"")</f>
        <v/>
      </c>
      <c r="AS49" s="148" t="str">
        <f>IF(ISERR(FIND(CONCATENATE(AS$4,","),Stac!$R49))=FALSE,1,"")</f>
        <v/>
      </c>
      <c r="AT49" s="148" t="str">
        <f>IF(ISERR(FIND(CONCATENATE(AT$4,","),Stac!$R49))=FALSE,1,"")</f>
        <v/>
      </c>
      <c r="AU49" s="148" t="str">
        <f>IF(ISERR(FIND(CONCATENATE(AU$4,","),Stac!$R49))=FALSE,1,"")</f>
        <v/>
      </c>
      <c r="AV49" s="148" t="str">
        <f>IF(ISERR(FIND(CONCATENATE(AV$4,","),Stac!$R49))=FALSE,1,"")</f>
        <v/>
      </c>
      <c r="AW49" s="148" t="str">
        <f>IF(ISERR(FIND(CONCATENATE(AW$4,","),Stac!$R49))=FALSE,1,"")</f>
        <v/>
      </c>
      <c r="AX49" s="148" t="str">
        <f>IF(ISERR(FIND(CONCATENATE(AX$4,","),Stac!$R49))=FALSE,1,"")</f>
        <v/>
      </c>
      <c r="AY49" s="148" t="str">
        <f>IF(ISERR(FIND(CONCATENATE(AY$4,","),Stac!$R49))=FALSE,1,"")</f>
        <v/>
      </c>
      <c r="AZ49" s="148" t="str">
        <f>IF(ISERR(FIND(CONCATENATE(AZ$4,","),Stac!$R49))=FALSE,1,"")</f>
        <v/>
      </c>
      <c r="BA49" s="148" t="str">
        <f>IF(ISERR(FIND(CONCATENATE(BA$4,","),Stac!$R49))=FALSE,1,"")</f>
        <v/>
      </c>
      <c r="BB49" s="148" t="str">
        <f>IF(ISERR(FIND(CONCATENATE(BB$4,","),Stac!$R49))=FALSE,1,"")</f>
        <v/>
      </c>
      <c r="BC49" s="148" t="str">
        <f>IF(ISERR(FIND(CONCATENATE(BC$4,","),Stac!$R49))=FALSE,1,"")</f>
        <v/>
      </c>
      <c r="BD49" s="148" t="str">
        <f>IF(ISERR(FIND(CONCATENATE(BD$4,","),Stac!$R49))=FALSE,1,"")</f>
        <v/>
      </c>
      <c r="BE49" s="148" t="str">
        <f>IF(ISERR(FIND(CONCATENATE(BE$4,","),Stac!$R49))=FALSE,1,"")</f>
        <v/>
      </c>
      <c r="BF49" s="148" t="str">
        <f>IF(ISERR(FIND(CONCATENATE(BF$4,","),Stac!$R49))=FALSE,1,"")</f>
        <v/>
      </c>
      <c r="BG49" s="148" t="str">
        <f>IF(ISERR(FIND(CONCATENATE(BG$4,","),Stac!$R49))=FALSE,1,"")</f>
        <v/>
      </c>
      <c r="BH49" s="148" t="str">
        <f>IF(ISERR(FIND(CONCATENATE(BH$4,","),Stac!$R49))=FALSE,1,"")</f>
        <v/>
      </c>
      <c r="BI49" s="148" t="str">
        <f>IF(ISERR(FIND(CONCATENATE(BI$4,","),Stac!$R49))=FALSE,1,"")</f>
        <v/>
      </c>
      <c r="BJ49" s="144" t="str">
        <f>(Stac!$C49)</f>
        <v>Moduł kształcenia</v>
      </c>
      <c r="BK49" s="148" t="str">
        <f>IF(ISERR(FIND(CONCATENATE(BK$4,","),Stac!$S49))=FALSE,1,"")</f>
        <v/>
      </c>
      <c r="BL49" s="148" t="str">
        <f>IF(ISERR(FIND(CONCATENATE(BL$4,","),Stac!$S49))=FALSE,1,"")</f>
        <v/>
      </c>
      <c r="BM49" s="148" t="str">
        <f>IF(ISERR(FIND(CONCATENATE(BM$4,","),Stac!$S49))=FALSE,1,"")</f>
        <v/>
      </c>
      <c r="BN49" s="148" t="str">
        <f>IF(ISERR(FIND(CONCATENATE(BN$4,","),Stac!$S49))=FALSE,1,"")</f>
        <v/>
      </c>
      <c r="BO49" s="148" t="str">
        <f>IF(ISERR(FIND(CONCATENATE(BO$4,","),Stac!$S49))=FALSE,1,"")</f>
        <v/>
      </c>
      <c r="BP49" s="148" t="str">
        <f>IF(ISERR(FIND(CONCATENATE(BP$4,","),Stac!$S49))=FALSE,1,"")</f>
        <v/>
      </c>
      <c r="BQ49" s="148" t="str">
        <f>IF(ISERR(FIND(CONCATENATE(BQ$4,","),Stac!$S49))=FALSE,1,"")</f>
        <v/>
      </c>
    </row>
    <row r="50" spans="1:69" ht="12.75" customHeight="1" x14ac:dyDescent="0.2">
      <c r="A50" s="147" t="str">
        <f>(Stac!$C50)</f>
        <v>Przetwarzanie informacji</v>
      </c>
      <c r="B50" s="148">
        <f>IF(ISERR(FIND(CONCATENATE(B$4,","),Stac!$Q50))=FALSE,1,"")</f>
        <v>1</v>
      </c>
      <c r="C50" s="148" t="str">
        <f>IF(ISERR(FIND(CONCATENATE(C$4,","),Stac!$Q50))=FALSE,1,"")</f>
        <v/>
      </c>
      <c r="D50" s="148" t="str">
        <f>IF(ISERR(FIND(CONCATENATE(D$4,","),Stac!$Q50))=FALSE,1,"")</f>
        <v/>
      </c>
      <c r="E50" s="148" t="str">
        <f>IF(ISERR(FIND(CONCATENATE(E$4,","),Stac!$Q50))=FALSE,1,"")</f>
        <v/>
      </c>
      <c r="F50" s="148">
        <f>IF(ISERR(FIND(CONCATENATE(F$4,","),Stac!$Q50))=FALSE,1,"")</f>
        <v>1</v>
      </c>
      <c r="G50" s="148" t="str">
        <f>IF(ISERR(FIND(CONCATENATE(G$4,","),Stac!$Q50))=FALSE,1,"")</f>
        <v/>
      </c>
      <c r="H50" s="148" t="str">
        <f>IF(ISERR(FIND(CONCATENATE(H$4,","),Stac!$Q50))=FALSE,1,"")</f>
        <v/>
      </c>
      <c r="I50" s="148" t="str">
        <f>IF(ISERR(FIND(CONCATENATE(I$4,","),Stac!$Q50))=FALSE,1,"")</f>
        <v/>
      </c>
      <c r="J50" s="148" t="str">
        <f>IF(ISERR(FIND(CONCATENATE(J$4,","),Stac!$Q50))=FALSE,1,"")</f>
        <v/>
      </c>
      <c r="K50" s="148">
        <f>IF(ISERR(FIND(CONCATENATE(K$4,","),Stac!$Q50))=FALSE,1,"")</f>
        <v>1</v>
      </c>
      <c r="L50" s="148" t="str">
        <f>IF(ISERR(FIND(CONCATENATE(L$4,","),Stac!$Q50))=FALSE,1,"")</f>
        <v/>
      </c>
      <c r="M50" s="148" t="str">
        <f>IF(ISERR(FIND(CONCATENATE(M$4,","),Stac!$Q50))=FALSE,1,"")</f>
        <v/>
      </c>
      <c r="N50" s="148" t="str">
        <f>IF(ISERR(FIND(CONCATENATE(N$4,","),Stac!$Q50))=FALSE,1,"")</f>
        <v/>
      </c>
      <c r="O50" s="148" t="str">
        <f>IF(ISERR(FIND(CONCATENATE(O$4,","),Stac!$Q50))=FALSE,1,"")</f>
        <v/>
      </c>
      <c r="P50" s="148" t="str">
        <f>IF(ISERR(FIND(CONCATENATE(P$4,","),Stac!$Q50))=FALSE,1,"")</f>
        <v/>
      </c>
      <c r="Q50" s="148" t="str">
        <f>IF(ISERR(FIND(CONCATENATE(Q$4,","),Stac!$Q50))=FALSE,1,"")</f>
        <v/>
      </c>
      <c r="R50" s="148" t="str">
        <f>IF(ISERR(FIND(CONCATENATE(R$4,","),Stac!$Q50))=FALSE,1,"")</f>
        <v/>
      </c>
      <c r="S50" s="148" t="str">
        <f>IF(ISERR(FIND(CONCATENATE(S$4,","),Stac!$Q50))=FALSE,1,"")</f>
        <v/>
      </c>
      <c r="T50" s="148" t="str">
        <f>IF(ISERR(FIND(CONCATENATE(T$4,","),Stac!$Q50))=FALSE,1,"")</f>
        <v/>
      </c>
      <c r="U50" s="148" t="str">
        <f>IF(ISERR(FIND(CONCATENATE(U$4,","),Stac!$Q50))=FALSE,1,"")</f>
        <v/>
      </c>
      <c r="V50" s="148" t="str">
        <f>IF(ISERR(FIND(CONCATENATE(V$4,","),Stac!$Q50))=FALSE,1,"")</f>
        <v/>
      </c>
      <c r="W50" s="148" t="str">
        <f>IF(ISERR(FIND(CONCATENATE(W$4,","),Stac!$Q50))=FALSE,1,"")</f>
        <v/>
      </c>
      <c r="X50" s="148" t="str">
        <f>IF(ISERR(FIND(CONCATENATE(X$4,","),Stac!$Q50))=FALSE,1,"")</f>
        <v/>
      </c>
      <c r="Y50" s="148" t="str">
        <f>IF(ISERR(FIND(CONCATENATE(Y$4,","),Stac!$Q50))=FALSE,1,"")</f>
        <v/>
      </c>
      <c r="Z50" s="148" t="str">
        <f>IF(ISERR(FIND(CONCATENATE(Z$4,","),Stac!$Q50))=FALSE,1,"")</f>
        <v/>
      </c>
      <c r="AA50" s="148" t="str">
        <f>IF(ISERR(FIND(CONCATENATE(AA$4,","),Stac!$Q50))=FALSE,1,"")</f>
        <v/>
      </c>
      <c r="AB50" s="148" t="str">
        <f>IF(ISERR(FIND(CONCATENATE(AB$4,","),Stac!$Q50))=FALSE,1,"")</f>
        <v/>
      </c>
      <c r="AC50" s="148" t="str">
        <f>IF(ISERR(FIND(CONCATENATE(AC$4,","),Stac!$Q50))=FALSE,1,"")</f>
        <v/>
      </c>
      <c r="AD50" s="147" t="str">
        <f>(Stac!$C50)</f>
        <v>Przetwarzanie informacji</v>
      </c>
      <c r="AE50" s="148" t="str">
        <f>IF(ISERR(FIND(CONCATENATE(AE$4,","),Stac!$R50))=FALSE,1,"")</f>
        <v/>
      </c>
      <c r="AF50" s="148" t="str">
        <f>IF(ISERR(FIND(CONCATENATE(AF$4,","),Stac!$R50))=FALSE,1,"")</f>
        <v/>
      </c>
      <c r="AG50" s="148" t="str">
        <f>IF(ISERR(FIND(CONCATENATE(AG$4,","),Stac!$R50))=FALSE,1,"")</f>
        <v/>
      </c>
      <c r="AH50" s="148" t="str">
        <f>IF(ISERR(FIND(CONCATENATE(AH$4,","),Stac!$R50))=FALSE,1,"")</f>
        <v/>
      </c>
      <c r="AI50" s="148" t="str">
        <f>IF(ISERR(FIND(CONCATENATE(AI$4,","),Stac!$R50))=FALSE,1,"")</f>
        <v/>
      </c>
      <c r="AJ50" s="148" t="str">
        <f>IF(ISERR(FIND(CONCATENATE(AJ$4,","),Stac!$R50))=FALSE,1,"")</f>
        <v/>
      </c>
      <c r="AK50" s="148" t="str">
        <f>IF(ISERR(FIND(CONCATENATE(AK$4,","),Stac!$R50))=FALSE,1,"")</f>
        <v/>
      </c>
      <c r="AL50" s="148" t="str">
        <f>IF(ISERR(FIND(CONCATENATE(AL$4,","),Stac!$R50))=FALSE,1,"")</f>
        <v/>
      </c>
      <c r="AM50" s="148">
        <f>IF(ISERR(FIND(CONCATENATE(AM$4,","),Stac!$R50))=FALSE,1,"")</f>
        <v>1</v>
      </c>
      <c r="AN50" s="148" t="str">
        <f>IF(ISERR(FIND(CONCATENATE(AN$4,","),Stac!$R50))=FALSE,1,"")</f>
        <v/>
      </c>
      <c r="AO50" s="148" t="str">
        <f>IF(ISERR(FIND(CONCATENATE(AO$4,","),Stac!$R50))=FALSE,1,"")</f>
        <v/>
      </c>
      <c r="AP50" s="148" t="str">
        <f>IF(ISERR(FIND(CONCATENATE(AP$4,","),Stac!$R50))=FALSE,1,"")</f>
        <v/>
      </c>
      <c r="AQ50" s="148" t="str">
        <f>IF(ISERR(FIND(CONCATENATE(AQ$4,","),Stac!$R50))=FALSE,1,"")</f>
        <v/>
      </c>
      <c r="AR50" s="148" t="str">
        <f>IF(ISERR(FIND(CONCATENATE(AR$4,","),Stac!$R50))=FALSE,1,"")</f>
        <v/>
      </c>
      <c r="AS50" s="148" t="str">
        <f>IF(ISERR(FIND(CONCATENATE(AS$4,","),Stac!$R50))=FALSE,1,"")</f>
        <v/>
      </c>
      <c r="AT50" s="148" t="str">
        <f>IF(ISERR(FIND(CONCATENATE(AT$4,","),Stac!$R50))=FALSE,1,"")</f>
        <v/>
      </c>
      <c r="AU50" s="148" t="str">
        <f>IF(ISERR(FIND(CONCATENATE(AU$4,","),Stac!$R50))=FALSE,1,"")</f>
        <v/>
      </c>
      <c r="AV50" s="148" t="str">
        <f>IF(ISERR(FIND(CONCATENATE(AV$4,","),Stac!$R50))=FALSE,1,"")</f>
        <v/>
      </c>
      <c r="AW50" s="148" t="str">
        <f>IF(ISERR(FIND(CONCATENATE(AW$4,","),Stac!$R50))=FALSE,1,"")</f>
        <v/>
      </c>
      <c r="AX50" s="148" t="str">
        <f>IF(ISERR(FIND(CONCATENATE(AX$4,","),Stac!$R50))=FALSE,1,"")</f>
        <v/>
      </c>
      <c r="AY50" s="148" t="str">
        <f>IF(ISERR(FIND(CONCATENATE(AY$4,","),Stac!$R50))=FALSE,1,"")</f>
        <v/>
      </c>
      <c r="AZ50" s="148" t="str">
        <f>IF(ISERR(FIND(CONCATENATE(AZ$4,","),Stac!$R50))=FALSE,1,"")</f>
        <v/>
      </c>
      <c r="BA50" s="148" t="str">
        <f>IF(ISERR(FIND(CONCATENATE(BA$4,","),Stac!$R50))=FALSE,1,"")</f>
        <v/>
      </c>
      <c r="BB50" s="148" t="str">
        <f>IF(ISERR(FIND(CONCATENATE(BB$4,","),Stac!$R50))=FALSE,1,"")</f>
        <v/>
      </c>
      <c r="BC50" s="148" t="str">
        <f>IF(ISERR(FIND(CONCATENATE(BC$4,","),Stac!$R50))=FALSE,1,"")</f>
        <v/>
      </c>
      <c r="BD50" s="148" t="str">
        <f>IF(ISERR(FIND(CONCATENATE(BD$4,","),Stac!$R50))=FALSE,1,"")</f>
        <v/>
      </c>
      <c r="BE50" s="148" t="str">
        <f>IF(ISERR(FIND(CONCATENATE(BE$4,","),Stac!$R50))=FALSE,1,"")</f>
        <v/>
      </c>
      <c r="BF50" s="148" t="str">
        <f>IF(ISERR(FIND(CONCATENATE(BF$4,","),Stac!$R50))=FALSE,1,"")</f>
        <v/>
      </c>
      <c r="BG50" s="148" t="str">
        <f>IF(ISERR(FIND(CONCATENATE(BG$4,","),Stac!$R50))=FALSE,1,"")</f>
        <v/>
      </c>
      <c r="BH50" s="148" t="str">
        <f>IF(ISERR(FIND(CONCATENATE(BH$4,","),Stac!$R50))=FALSE,1,"")</f>
        <v/>
      </c>
      <c r="BI50" s="148" t="str">
        <f>IF(ISERR(FIND(CONCATENATE(BI$4,","),Stac!$R50))=FALSE,1,"")</f>
        <v/>
      </c>
      <c r="BJ50" s="147" t="str">
        <f>(Stac!$C50)</f>
        <v>Przetwarzanie informacji</v>
      </c>
      <c r="BK50" s="148">
        <f>IF(ISERR(FIND(CONCATENATE(BK$4,","),Stac!$S50))=FALSE,1,"")</f>
        <v>1</v>
      </c>
      <c r="BL50" s="148" t="str">
        <f>IF(ISERR(FIND(CONCATENATE(BL$4,","),Stac!$S50))=FALSE,1,"")</f>
        <v/>
      </c>
      <c r="BM50" s="148" t="str">
        <f>IF(ISERR(FIND(CONCATENATE(BM$4,","),Stac!$S50))=FALSE,1,"")</f>
        <v/>
      </c>
      <c r="BN50" s="148" t="str">
        <f>IF(ISERR(FIND(CONCATENATE(BN$4,","),Stac!$S50))=FALSE,1,"")</f>
        <v/>
      </c>
      <c r="BO50" s="148">
        <f>IF(ISERR(FIND(CONCATENATE(BO$4,","),Stac!$S50))=FALSE,1,"")</f>
        <v>1</v>
      </c>
      <c r="BP50" s="148" t="str">
        <f>IF(ISERR(FIND(CONCATENATE(BP$4,","),Stac!$S50))=FALSE,1,"")</f>
        <v/>
      </c>
      <c r="BQ50" s="148" t="str">
        <f>IF(ISERR(FIND(CONCATENATE(BQ$4,","),Stac!$S50))=FALSE,1,"")</f>
        <v/>
      </c>
    </row>
    <row r="51" spans="1:69" ht="12.75" customHeight="1" x14ac:dyDescent="0.2">
      <c r="A51" s="147" t="str">
        <f>(Stac!$C51)</f>
        <v>Sterowanie procesami ciągłymi i dyskretnymi</v>
      </c>
      <c r="B51" s="148" t="str">
        <f>IF(ISERR(FIND(CONCATENATE(B$4,","),Stac!$Q51))=FALSE,1,"")</f>
        <v/>
      </c>
      <c r="C51" s="148" t="str">
        <f>IF(ISERR(FIND(CONCATENATE(C$4,","),Stac!$Q51))=FALSE,1,"")</f>
        <v/>
      </c>
      <c r="D51" s="148" t="str">
        <f>IF(ISERR(FIND(CONCATENATE(D$4,","),Stac!$Q51))=FALSE,1,"")</f>
        <v/>
      </c>
      <c r="E51" s="148" t="str">
        <f>IF(ISERR(FIND(CONCATENATE(E$4,","),Stac!$Q51))=FALSE,1,"")</f>
        <v/>
      </c>
      <c r="F51" s="148" t="str">
        <f>IF(ISERR(FIND(CONCATENATE(F$4,","),Stac!$Q51))=FALSE,1,"")</f>
        <v/>
      </c>
      <c r="G51" s="148" t="str">
        <f>IF(ISERR(FIND(CONCATENATE(G$4,","),Stac!$Q51))=FALSE,1,"")</f>
        <v/>
      </c>
      <c r="H51" s="148" t="str">
        <f>IF(ISERR(FIND(CONCATENATE(H$4,","),Stac!$Q51))=FALSE,1,"")</f>
        <v/>
      </c>
      <c r="I51" s="148" t="str">
        <f>IF(ISERR(FIND(CONCATENATE(I$4,","),Stac!$Q51))=FALSE,1,"")</f>
        <v/>
      </c>
      <c r="J51" s="148" t="str">
        <f>IF(ISERR(FIND(CONCATENATE(J$4,","),Stac!$Q51))=FALSE,1,"")</f>
        <v/>
      </c>
      <c r="K51" s="148" t="str">
        <f>IF(ISERR(FIND(CONCATENATE(K$4,","),Stac!$Q51))=FALSE,1,"")</f>
        <v/>
      </c>
      <c r="L51" s="148" t="str">
        <f>IF(ISERR(FIND(CONCATENATE(L$4,","),Stac!$Q51))=FALSE,1,"")</f>
        <v/>
      </c>
      <c r="M51" s="148" t="str">
        <f>IF(ISERR(FIND(CONCATENATE(M$4,","),Stac!$Q51))=FALSE,1,"")</f>
        <v/>
      </c>
      <c r="N51" s="148" t="str">
        <f>IF(ISERR(FIND(CONCATENATE(N$4,","),Stac!$Q51))=FALSE,1,"")</f>
        <v/>
      </c>
      <c r="O51" s="148">
        <f>IF(ISERR(FIND(CONCATENATE(O$4,","),Stac!$Q51))=FALSE,1,"")</f>
        <v>1</v>
      </c>
      <c r="P51" s="148" t="str">
        <f>IF(ISERR(FIND(CONCATENATE(P$4,","),Stac!$Q51))=FALSE,1,"")</f>
        <v/>
      </c>
      <c r="Q51" s="148">
        <f>IF(ISERR(FIND(CONCATENATE(Q$4,","),Stac!$Q51))=FALSE,1,"")</f>
        <v>1</v>
      </c>
      <c r="R51" s="148">
        <f>IF(ISERR(FIND(CONCATENATE(R$4,","),Stac!$Q51))=FALSE,1,"")</f>
        <v>1</v>
      </c>
      <c r="S51" s="148" t="str">
        <f>IF(ISERR(FIND(CONCATENATE(S$4,","),Stac!$Q51))=FALSE,1,"")</f>
        <v/>
      </c>
      <c r="T51" s="148" t="str">
        <f>IF(ISERR(FIND(CONCATENATE(T$4,","),Stac!$Q51))=FALSE,1,"")</f>
        <v/>
      </c>
      <c r="U51" s="148" t="str">
        <f>IF(ISERR(FIND(CONCATENATE(U$4,","),Stac!$Q51))=FALSE,1,"")</f>
        <v/>
      </c>
      <c r="V51" s="148" t="str">
        <f>IF(ISERR(FIND(CONCATENATE(V$4,","),Stac!$Q51))=FALSE,1,"")</f>
        <v/>
      </c>
      <c r="W51" s="148" t="str">
        <f>IF(ISERR(FIND(CONCATENATE(W$4,","),Stac!$Q51))=FALSE,1,"")</f>
        <v/>
      </c>
      <c r="X51" s="148" t="str">
        <f>IF(ISERR(FIND(CONCATENATE(X$4,","),Stac!$Q51))=FALSE,1,"")</f>
        <v/>
      </c>
      <c r="Y51" s="148" t="str">
        <f>IF(ISERR(FIND(CONCATENATE(Y$4,","),Stac!$Q51))=FALSE,1,"")</f>
        <v/>
      </c>
      <c r="Z51" s="148" t="str">
        <f>IF(ISERR(FIND(CONCATENATE(Z$4,","),Stac!$Q51))=FALSE,1,"")</f>
        <v/>
      </c>
      <c r="AA51" s="148" t="str">
        <f>IF(ISERR(FIND(CONCATENATE(AA$4,","),Stac!$Q51))=FALSE,1,"")</f>
        <v/>
      </c>
      <c r="AB51" s="148" t="str">
        <f>IF(ISERR(FIND(CONCATENATE(AB$4,","),Stac!$Q51))=FALSE,1,"")</f>
        <v/>
      </c>
      <c r="AC51" s="148" t="str">
        <f>IF(ISERR(FIND(CONCATENATE(AC$4,","),Stac!$Q51))=FALSE,1,"")</f>
        <v/>
      </c>
      <c r="AD51" s="147" t="str">
        <f>(Stac!$C51)</f>
        <v>Sterowanie procesami ciągłymi i dyskretnymi</v>
      </c>
      <c r="AE51" s="148" t="str">
        <f>IF(ISERR(FIND(CONCATENATE(AE$4,","),Stac!$R51))=FALSE,1,"")</f>
        <v/>
      </c>
      <c r="AF51" s="148" t="str">
        <f>IF(ISERR(FIND(CONCATENATE(AF$4,","),Stac!$R51))=FALSE,1,"")</f>
        <v/>
      </c>
      <c r="AG51" s="148" t="str">
        <f>IF(ISERR(FIND(CONCATENATE(AG$4,","),Stac!$R51))=FALSE,1,"")</f>
        <v/>
      </c>
      <c r="AH51" s="148" t="str">
        <f>IF(ISERR(FIND(CONCATENATE(AH$4,","),Stac!$R51))=FALSE,1,"")</f>
        <v/>
      </c>
      <c r="AI51" s="148" t="str">
        <f>IF(ISERR(FIND(CONCATENATE(AI$4,","),Stac!$R51))=FALSE,1,"")</f>
        <v/>
      </c>
      <c r="AJ51" s="148" t="str">
        <f>IF(ISERR(FIND(CONCATENATE(AJ$4,","),Stac!$R51))=FALSE,1,"")</f>
        <v/>
      </c>
      <c r="AK51" s="148" t="str">
        <f>IF(ISERR(FIND(CONCATENATE(AK$4,","),Stac!$R51))=FALSE,1,"")</f>
        <v/>
      </c>
      <c r="AL51" s="148" t="str">
        <f>IF(ISERR(FIND(CONCATENATE(AL$4,","),Stac!$R51))=FALSE,1,"")</f>
        <v/>
      </c>
      <c r="AM51" s="148" t="str">
        <f>IF(ISERR(FIND(CONCATENATE(AM$4,","),Stac!$R51))=FALSE,1,"")</f>
        <v/>
      </c>
      <c r="AN51" s="148">
        <f>IF(ISERR(FIND(CONCATENATE(AN$4,","),Stac!$R51))=FALSE,1,"")</f>
        <v>1</v>
      </c>
      <c r="AO51" s="148">
        <f>IF(ISERR(FIND(CONCATENATE(AO$4,","),Stac!$R51))=FALSE,1,"")</f>
        <v>1</v>
      </c>
      <c r="AP51" s="148">
        <f>IF(ISERR(FIND(CONCATENATE(AP$4,","),Stac!$R51))=FALSE,1,"")</f>
        <v>1</v>
      </c>
      <c r="AQ51" s="148" t="str">
        <f>IF(ISERR(FIND(CONCATENATE(AQ$4,","),Stac!$R51))=FALSE,1,"")</f>
        <v/>
      </c>
      <c r="AR51" s="148" t="str">
        <f>IF(ISERR(FIND(CONCATENATE(AR$4,","),Stac!$R51))=FALSE,1,"")</f>
        <v/>
      </c>
      <c r="AS51" s="148" t="str">
        <f>IF(ISERR(FIND(CONCATENATE(AS$4,","),Stac!$R51))=FALSE,1,"")</f>
        <v/>
      </c>
      <c r="AT51" s="148" t="str">
        <f>IF(ISERR(FIND(CONCATENATE(AT$4,","),Stac!$R51))=FALSE,1,"")</f>
        <v/>
      </c>
      <c r="AU51" s="148" t="str">
        <f>IF(ISERR(FIND(CONCATENATE(AU$4,","),Stac!$R51))=FALSE,1,"")</f>
        <v/>
      </c>
      <c r="AV51" s="148" t="str">
        <f>IF(ISERR(FIND(CONCATENATE(AV$4,","),Stac!$R51))=FALSE,1,"")</f>
        <v/>
      </c>
      <c r="AW51" s="148" t="str">
        <f>IF(ISERR(FIND(CONCATENATE(AW$4,","),Stac!$R51))=FALSE,1,"")</f>
        <v/>
      </c>
      <c r="AX51" s="148" t="str">
        <f>IF(ISERR(FIND(CONCATENATE(AX$4,","),Stac!$R51))=FALSE,1,"")</f>
        <v/>
      </c>
      <c r="AY51" s="148" t="str">
        <f>IF(ISERR(FIND(CONCATENATE(AY$4,","),Stac!$R51))=FALSE,1,"")</f>
        <v/>
      </c>
      <c r="AZ51" s="148" t="str">
        <f>IF(ISERR(FIND(CONCATENATE(AZ$4,","),Stac!$R51))=FALSE,1,"")</f>
        <v/>
      </c>
      <c r="BA51" s="148" t="str">
        <f>IF(ISERR(FIND(CONCATENATE(BA$4,","),Stac!$R51))=FALSE,1,"")</f>
        <v/>
      </c>
      <c r="BB51" s="148">
        <f>IF(ISERR(FIND(CONCATENATE(BB$4,","),Stac!$R51))=FALSE,1,"")</f>
        <v>1</v>
      </c>
      <c r="BC51" s="148" t="str">
        <f>IF(ISERR(FIND(CONCATENATE(BC$4,","),Stac!$R51))=FALSE,1,"")</f>
        <v/>
      </c>
      <c r="BD51" s="148" t="str">
        <f>IF(ISERR(FIND(CONCATENATE(BD$4,","),Stac!$R51))=FALSE,1,"")</f>
        <v/>
      </c>
      <c r="BE51" s="148" t="str">
        <f>IF(ISERR(FIND(CONCATENATE(BE$4,","),Stac!$R51))=FALSE,1,"")</f>
        <v/>
      </c>
      <c r="BF51" s="148" t="str">
        <f>IF(ISERR(FIND(CONCATENATE(BF$4,","),Stac!$R51))=FALSE,1,"")</f>
        <v/>
      </c>
      <c r="BG51" s="148">
        <f>IF(ISERR(FIND(CONCATENATE(BG$4,","),Stac!$R51))=FALSE,1,"")</f>
        <v>1</v>
      </c>
      <c r="BH51" s="148" t="str">
        <f>IF(ISERR(FIND(CONCATENATE(BH$4,","),Stac!$R51))=FALSE,1,"")</f>
        <v/>
      </c>
      <c r="BI51" s="148" t="str">
        <f>IF(ISERR(FIND(CONCATENATE(BI$4,","),Stac!$R51))=FALSE,1,"")</f>
        <v/>
      </c>
      <c r="BJ51" s="147" t="str">
        <f>(Stac!$C51)</f>
        <v>Sterowanie procesami ciągłymi i dyskretnymi</v>
      </c>
      <c r="BK51" s="148" t="str">
        <f>IF(ISERR(FIND(CONCATENATE(BK$4,","),Stac!$S51))=FALSE,1,"")</f>
        <v/>
      </c>
      <c r="BL51" s="148" t="str">
        <f>IF(ISERR(FIND(CONCATENATE(BL$4,","),Stac!$S51))=FALSE,1,"")</f>
        <v/>
      </c>
      <c r="BM51" s="148" t="str">
        <f>IF(ISERR(FIND(CONCATENATE(BM$4,","),Stac!$S51))=FALSE,1,"")</f>
        <v/>
      </c>
      <c r="BN51" s="148">
        <f>IF(ISERR(FIND(CONCATENATE(BN$4,","),Stac!$S51))=FALSE,1,"")</f>
        <v>1</v>
      </c>
      <c r="BO51" s="148">
        <f>IF(ISERR(FIND(CONCATENATE(BO$4,","),Stac!$S51))=FALSE,1,"")</f>
        <v>1</v>
      </c>
      <c r="BP51" s="148" t="str">
        <f>IF(ISERR(FIND(CONCATENATE(BP$4,","),Stac!$S51))=FALSE,1,"")</f>
        <v/>
      </c>
      <c r="BQ51" s="148" t="str">
        <f>IF(ISERR(FIND(CONCATENATE(BQ$4,","),Stac!$S51))=FALSE,1,"")</f>
        <v/>
      </c>
    </row>
    <row r="52" spans="1:69" ht="12.75" customHeight="1" x14ac:dyDescent="0.2">
      <c r="A52" s="147" t="str">
        <f>(Stac!$C52)</f>
        <v>Modelowanie i sterowanie robotów</v>
      </c>
      <c r="B52" s="148" t="str">
        <f>IF(ISERR(FIND(CONCATENATE(B$4,","),Stac!$Q52))=FALSE,1,"")</f>
        <v/>
      </c>
      <c r="C52" s="148" t="str">
        <f>IF(ISERR(FIND(CONCATENATE(C$4,","),Stac!$Q52))=FALSE,1,"")</f>
        <v/>
      </c>
      <c r="D52" s="148">
        <f>IF(ISERR(FIND(CONCATENATE(D$4,","),Stac!$Q52))=FALSE,1,"")</f>
        <v>1</v>
      </c>
      <c r="E52" s="148" t="str">
        <f>IF(ISERR(FIND(CONCATENATE(E$4,","),Stac!$Q52))=FALSE,1,"")</f>
        <v/>
      </c>
      <c r="F52" s="148" t="str">
        <f>IF(ISERR(FIND(CONCATENATE(F$4,","),Stac!$Q52))=FALSE,1,"")</f>
        <v/>
      </c>
      <c r="G52" s="148" t="str">
        <f>IF(ISERR(FIND(CONCATENATE(G$4,","),Stac!$Q52))=FALSE,1,"")</f>
        <v/>
      </c>
      <c r="H52" s="148" t="str">
        <f>IF(ISERR(FIND(CONCATENATE(H$4,","),Stac!$Q52))=FALSE,1,"")</f>
        <v/>
      </c>
      <c r="I52" s="148" t="str">
        <f>IF(ISERR(FIND(CONCATENATE(I$4,","),Stac!$Q52))=FALSE,1,"")</f>
        <v/>
      </c>
      <c r="J52" s="148" t="str">
        <f>IF(ISERR(FIND(CONCATENATE(J$4,","),Stac!$Q52))=FALSE,1,"")</f>
        <v/>
      </c>
      <c r="K52" s="148" t="str">
        <f>IF(ISERR(FIND(CONCATENATE(K$4,","),Stac!$Q52))=FALSE,1,"")</f>
        <v/>
      </c>
      <c r="L52" s="148" t="str">
        <f>IF(ISERR(FIND(CONCATENATE(L$4,","),Stac!$Q52))=FALSE,1,"")</f>
        <v/>
      </c>
      <c r="M52" s="148" t="str">
        <f>IF(ISERR(FIND(CONCATENATE(M$4,","),Stac!$Q52))=FALSE,1,"")</f>
        <v/>
      </c>
      <c r="N52" s="148" t="str">
        <f>IF(ISERR(FIND(CONCATENATE(N$4,","),Stac!$Q52))=FALSE,1,"")</f>
        <v/>
      </c>
      <c r="O52" s="148" t="str">
        <f>IF(ISERR(FIND(CONCATENATE(O$4,","),Stac!$Q52))=FALSE,1,"")</f>
        <v/>
      </c>
      <c r="P52" s="148">
        <f>IF(ISERR(FIND(CONCATENATE(P$4,","),Stac!$Q52))=FALSE,1,"")</f>
        <v>1</v>
      </c>
      <c r="Q52" s="148" t="str">
        <f>IF(ISERR(FIND(CONCATENATE(Q$4,","),Stac!$Q52))=FALSE,1,"")</f>
        <v/>
      </c>
      <c r="R52" s="148" t="str">
        <f>IF(ISERR(FIND(CONCATENATE(R$4,","),Stac!$Q52))=FALSE,1,"")</f>
        <v/>
      </c>
      <c r="S52" s="148" t="str">
        <f>IF(ISERR(FIND(CONCATENATE(S$4,","),Stac!$Q52))=FALSE,1,"")</f>
        <v/>
      </c>
      <c r="T52" s="148" t="str">
        <f>IF(ISERR(FIND(CONCATENATE(T$4,","),Stac!$Q52))=FALSE,1,"")</f>
        <v/>
      </c>
      <c r="U52" s="148" t="str">
        <f>IF(ISERR(FIND(CONCATENATE(U$4,","),Stac!$Q52))=FALSE,1,"")</f>
        <v/>
      </c>
      <c r="V52" s="148">
        <f>IF(ISERR(FIND(CONCATENATE(V$4,","),Stac!$Q52))=FALSE,1,"")</f>
        <v>1</v>
      </c>
      <c r="W52" s="148" t="str">
        <f>IF(ISERR(FIND(CONCATENATE(W$4,","),Stac!$Q52))=FALSE,1,"")</f>
        <v/>
      </c>
      <c r="X52" s="148">
        <f>IF(ISERR(FIND(CONCATENATE(X$4,","),Stac!$Q52))=FALSE,1,"")</f>
        <v>1</v>
      </c>
      <c r="Y52" s="148" t="str">
        <f>IF(ISERR(FIND(CONCATENATE(Y$4,","),Stac!$Q52))=FALSE,1,"")</f>
        <v/>
      </c>
      <c r="Z52" s="148" t="str">
        <f>IF(ISERR(FIND(CONCATENATE(Z$4,","),Stac!$Q52))=FALSE,1,"")</f>
        <v/>
      </c>
      <c r="AA52" s="148" t="str">
        <f>IF(ISERR(FIND(CONCATENATE(AA$4,","),Stac!$Q52))=FALSE,1,"")</f>
        <v/>
      </c>
      <c r="AB52" s="148" t="str">
        <f>IF(ISERR(FIND(CONCATENATE(AB$4,","),Stac!$Q52))=FALSE,1,"")</f>
        <v/>
      </c>
      <c r="AC52" s="148" t="str">
        <f>IF(ISERR(FIND(CONCATENATE(AC$4,","),Stac!$Q52))=FALSE,1,"")</f>
        <v/>
      </c>
      <c r="AD52" s="147" t="str">
        <f>(Stac!$C52)</f>
        <v>Modelowanie i sterowanie robotów</v>
      </c>
      <c r="AE52" s="148" t="str">
        <f>IF(ISERR(FIND(CONCATENATE(AE$4,","),Stac!$R52))=FALSE,1,"")</f>
        <v/>
      </c>
      <c r="AF52" s="148">
        <f>IF(ISERR(FIND(CONCATENATE(AF$4,","),Stac!$R52))=FALSE,1,"")</f>
        <v>1</v>
      </c>
      <c r="AG52" s="148" t="str">
        <f>IF(ISERR(FIND(CONCATENATE(AG$4,","),Stac!$R52))=FALSE,1,"")</f>
        <v/>
      </c>
      <c r="AH52" s="148" t="str">
        <f>IF(ISERR(FIND(CONCATENATE(AH$4,","),Stac!$R52))=FALSE,1,"")</f>
        <v/>
      </c>
      <c r="AI52" s="148" t="str">
        <f>IF(ISERR(FIND(CONCATENATE(AI$4,","),Stac!$R52))=FALSE,1,"")</f>
        <v/>
      </c>
      <c r="AJ52" s="148" t="str">
        <f>IF(ISERR(FIND(CONCATENATE(AJ$4,","),Stac!$R52))=FALSE,1,"")</f>
        <v/>
      </c>
      <c r="AK52" s="148" t="str">
        <f>IF(ISERR(FIND(CONCATENATE(AK$4,","),Stac!$R52))=FALSE,1,"")</f>
        <v/>
      </c>
      <c r="AL52" s="148" t="str">
        <f>IF(ISERR(FIND(CONCATENATE(AL$4,","),Stac!$R52))=FALSE,1,"")</f>
        <v/>
      </c>
      <c r="AM52" s="148" t="str">
        <f>IF(ISERR(FIND(CONCATENATE(AM$4,","),Stac!$R52))=FALSE,1,"")</f>
        <v/>
      </c>
      <c r="AN52" s="148" t="str">
        <f>IF(ISERR(FIND(CONCATENATE(AN$4,","),Stac!$R52))=FALSE,1,"")</f>
        <v/>
      </c>
      <c r="AO52" s="148">
        <f>IF(ISERR(FIND(CONCATENATE(AO$4,","),Stac!$R52))=FALSE,1,"")</f>
        <v>1</v>
      </c>
      <c r="AP52" s="148" t="str">
        <f>IF(ISERR(FIND(CONCATENATE(AP$4,","),Stac!$R52))=FALSE,1,"")</f>
        <v/>
      </c>
      <c r="AQ52" s="148" t="str">
        <f>IF(ISERR(FIND(CONCATENATE(AQ$4,","),Stac!$R52))=FALSE,1,"")</f>
        <v/>
      </c>
      <c r="AR52" s="148" t="str">
        <f>IF(ISERR(FIND(CONCATENATE(AR$4,","),Stac!$R52))=FALSE,1,"")</f>
        <v/>
      </c>
      <c r="AS52" s="148" t="str">
        <f>IF(ISERR(FIND(CONCATENATE(AS$4,","),Stac!$R52))=FALSE,1,"")</f>
        <v/>
      </c>
      <c r="AT52" s="148" t="str">
        <f>IF(ISERR(FIND(CONCATENATE(AT$4,","),Stac!$R52))=FALSE,1,"")</f>
        <v/>
      </c>
      <c r="AU52" s="148">
        <f>IF(ISERR(FIND(CONCATENATE(AU$4,","),Stac!$R52))=FALSE,1,"")</f>
        <v>1</v>
      </c>
      <c r="AV52" s="148" t="str">
        <f>IF(ISERR(FIND(CONCATENATE(AV$4,","),Stac!$R52))=FALSE,1,"")</f>
        <v/>
      </c>
      <c r="AW52" s="148">
        <f>IF(ISERR(FIND(CONCATENATE(AW$4,","),Stac!$R52))=FALSE,1,"")</f>
        <v>1</v>
      </c>
      <c r="AX52" s="148" t="str">
        <f>IF(ISERR(FIND(CONCATENATE(AX$4,","),Stac!$R52))=FALSE,1,"")</f>
        <v/>
      </c>
      <c r="AY52" s="148" t="str">
        <f>IF(ISERR(FIND(CONCATENATE(AY$4,","),Stac!$R52))=FALSE,1,"")</f>
        <v/>
      </c>
      <c r="AZ52" s="148" t="str">
        <f>IF(ISERR(FIND(CONCATENATE(AZ$4,","),Stac!$R52))=FALSE,1,"")</f>
        <v/>
      </c>
      <c r="BA52" s="148" t="str">
        <f>IF(ISERR(FIND(CONCATENATE(BA$4,","),Stac!$R52))=FALSE,1,"")</f>
        <v/>
      </c>
      <c r="BB52" s="148" t="str">
        <f>IF(ISERR(FIND(CONCATENATE(BB$4,","),Stac!$R52))=FALSE,1,"")</f>
        <v/>
      </c>
      <c r="BC52" s="148" t="str">
        <f>IF(ISERR(FIND(CONCATENATE(BC$4,","),Stac!$R52))=FALSE,1,"")</f>
        <v/>
      </c>
      <c r="BD52" s="148" t="str">
        <f>IF(ISERR(FIND(CONCATENATE(BD$4,","),Stac!$R52))=FALSE,1,"")</f>
        <v/>
      </c>
      <c r="BE52" s="148" t="str">
        <f>IF(ISERR(FIND(CONCATENATE(BE$4,","),Stac!$R52))=FALSE,1,"")</f>
        <v/>
      </c>
      <c r="BF52" s="148" t="str">
        <f>IF(ISERR(FIND(CONCATENATE(BF$4,","),Stac!$R52))=FALSE,1,"")</f>
        <v/>
      </c>
      <c r="BG52" s="148" t="str">
        <f>IF(ISERR(FIND(CONCATENATE(BG$4,","),Stac!$R52))=FALSE,1,"")</f>
        <v/>
      </c>
      <c r="BH52" s="148" t="str">
        <f>IF(ISERR(FIND(CONCATENATE(BH$4,","),Stac!$R52))=FALSE,1,"")</f>
        <v/>
      </c>
      <c r="BI52" s="148" t="str">
        <f>IF(ISERR(FIND(CONCATENATE(BI$4,","),Stac!$R52))=FALSE,1,"")</f>
        <v/>
      </c>
      <c r="BJ52" s="147" t="str">
        <f>(Stac!$C52)</f>
        <v>Modelowanie i sterowanie robotów</v>
      </c>
      <c r="BK52" s="148" t="str">
        <f>IF(ISERR(FIND(CONCATENATE(BK$4,","),Stac!$S52))=FALSE,1,"")</f>
        <v/>
      </c>
      <c r="BL52" s="148" t="str">
        <f>IF(ISERR(FIND(CONCATENATE(BL$4,","),Stac!$S52))=FALSE,1,"")</f>
        <v/>
      </c>
      <c r="BM52" s="148" t="str">
        <f>IF(ISERR(FIND(CONCATENATE(BM$4,","),Stac!$S52))=FALSE,1,"")</f>
        <v/>
      </c>
      <c r="BN52" s="148" t="str">
        <f>IF(ISERR(FIND(CONCATENATE(BN$4,","),Stac!$S52))=FALSE,1,"")</f>
        <v/>
      </c>
      <c r="BO52" s="148">
        <f>IF(ISERR(FIND(CONCATENATE(BO$4,","),Stac!$S52))=FALSE,1,"")</f>
        <v>1</v>
      </c>
      <c r="BP52" s="148" t="str">
        <f>IF(ISERR(FIND(CONCATENATE(BP$4,","),Stac!$S52))=FALSE,1,"")</f>
        <v/>
      </c>
      <c r="BQ52" s="148" t="str">
        <f>IF(ISERR(FIND(CONCATENATE(BQ$4,","),Stac!$S52))=FALSE,1,"")</f>
        <v/>
      </c>
    </row>
    <row r="53" spans="1:69" ht="12.75" customHeight="1" x14ac:dyDescent="0.2">
      <c r="A53" s="147" t="str">
        <f>(Stac!$C53)</f>
        <v>Programowanie sterowników PLC i regulatorów przemysłowych</v>
      </c>
      <c r="B53" s="148" t="str">
        <f>IF(ISERR(FIND(CONCATENATE(B$4,","),Stac!$Q53))=FALSE,1,"")</f>
        <v/>
      </c>
      <c r="C53" s="148" t="str">
        <f>IF(ISERR(FIND(CONCATENATE(C$4,","),Stac!$Q53))=FALSE,1,"")</f>
        <v/>
      </c>
      <c r="D53" s="148" t="str">
        <f>IF(ISERR(FIND(CONCATENATE(D$4,","),Stac!$Q53))=FALSE,1,"")</f>
        <v/>
      </c>
      <c r="E53" s="148" t="str">
        <f>IF(ISERR(FIND(CONCATENATE(E$4,","),Stac!$Q53))=FALSE,1,"")</f>
        <v/>
      </c>
      <c r="F53" s="148" t="str">
        <f>IF(ISERR(FIND(CONCATENATE(F$4,","),Stac!$Q53))=FALSE,1,"")</f>
        <v/>
      </c>
      <c r="G53" s="148" t="str">
        <f>IF(ISERR(FIND(CONCATENATE(G$4,","),Stac!$Q53))=FALSE,1,"")</f>
        <v/>
      </c>
      <c r="H53" s="148" t="str">
        <f>IF(ISERR(FIND(CONCATENATE(H$4,","),Stac!$Q53))=FALSE,1,"")</f>
        <v/>
      </c>
      <c r="I53" s="148" t="str">
        <f>IF(ISERR(FIND(CONCATENATE(I$4,","),Stac!$Q53))=FALSE,1,"")</f>
        <v/>
      </c>
      <c r="J53" s="148" t="str">
        <f>IF(ISERR(FIND(CONCATENATE(J$4,","),Stac!$Q53))=FALSE,1,"")</f>
        <v/>
      </c>
      <c r="K53" s="148" t="str">
        <f>IF(ISERR(FIND(CONCATENATE(K$4,","),Stac!$Q53))=FALSE,1,"")</f>
        <v/>
      </c>
      <c r="L53" s="148" t="str">
        <f>IF(ISERR(FIND(CONCATENATE(L$4,","),Stac!$Q53))=FALSE,1,"")</f>
        <v/>
      </c>
      <c r="M53" s="148" t="str">
        <f>IF(ISERR(FIND(CONCATENATE(M$4,","),Stac!$Q53))=FALSE,1,"")</f>
        <v/>
      </c>
      <c r="N53" s="148">
        <f>IF(ISERR(FIND(CONCATENATE(N$4,","),Stac!$Q53))=FALSE,1,"")</f>
        <v>1</v>
      </c>
      <c r="O53" s="148" t="str">
        <f>IF(ISERR(FIND(CONCATENATE(O$4,","),Stac!$Q53))=FALSE,1,"")</f>
        <v/>
      </c>
      <c r="P53" s="148" t="str">
        <f>IF(ISERR(FIND(CONCATENATE(P$4,","),Stac!$Q53))=FALSE,1,"")</f>
        <v/>
      </c>
      <c r="Q53" s="148">
        <f>IF(ISERR(FIND(CONCATENATE(Q$4,","),Stac!$Q53))=FALSE,1,"")</f>
        <v>1</v>
      </c>
      <c r="R53" s="148" t="str">
        <f>IF(ISERR(FIND(CONCATENATE(R$4,","),Stac!$Q53))=FALSE,1,"")</f>
        <v/>
      </c>
      <c r="S53" s="148" t="str">
        <f>IF(ISERR(FIND(CONCATENATE(S$4,","),Stac!$Q53))=FALSE,1,"")</f>
        <v/>
      </c>
      <c r="T53" s="148">
        <f>IF(ISERR(FIND(CONCATENATE(T$4,","),Stac!$Q53))=FALSE,1,"")</f>
        <v>1</v>
      </c>
      <c r="U53" s="148" t="str">
        <f>IF(ISERR(FIND(CONCATENATE(U$4,","),Stac!$Q53))=FALSE,1,"")</f>
        <v/>
      </c>
      <c r="V53" s="148" t="str">
        <f>IF(ISERR(FIND(CONCATENATE(V$4,","),Stac!$Q53))=FALSE,1,"")</f>
        <v/>
      </c>
      <c r="W53" s="148" t="str">
        <f>IF(ISERR(FIND(CONCATENATE(W$4,","),Stac!$Q53))=FALSE,1,"")</f>
        <v/>
      </c>
      <c r="X53" s="148">
        <f>IF(ISERR(FIND(CONCATENATE(X$4,","),Stac!$Q53))=FALSE,1,"")</f>
        <v>1</v>
      </c>
      <c r="Y53" s="148" t="str">
        <f>IF(ISERR(FIND(CONCATENATE(Y$4,","),Stac!$Q53))=FALSE,1,"")</f>
        <v/>
      </c>
      <c r="Z53" s="148" t="str">
        <f>IF(ISERR(FIND(CONCATENATE(Z$4,","),Stac!$Q53))=FALSE,1,"")</f>
        <v/>
      </c>
      <c r="AA53" s="148" t="str">
        <f>IF(ISERR(FIND(CONCATENATE(AA$4,","),Stac!$Q53))=FALSE,1,"")</f>
        <v/>
      </c>
      <c r="AB53" s="148" t="str">
        <f>IF(ISERR(FIND(CONCATENATE(AB$4,","),Stac!$Q53))=FALSE,1,"")</f>
        <v/>
      </c>
      <c r="AC53" s="148" t="str">
        <f>IF(ISERR(FIND(CONCATENATE(AC$4,","),Stac!$Q53))=FALSE,1,"")</f>
        <v/>
      </c>
      <c r="AD53" s="147" t="str">
        <f>(Stac!$C53)</f>
        <v>Programowanie sterowników PLC i regulatorów przemysłowych</v>
      </c>
      <c r="AE53" s="148" t="str">
        <f>IF(ISERR(FIND(CONCATENATE(AE$4,","),Stac!$R53))=FALSE,1,"")</f>
        <v/>
      </c>
      <c r="AF53" s="148" t="str">
        <f>IF(ISERR(FIND(CONCATENATE(AF$4,","),Stac!$R53))=FALSE,1,"")</f>
        <v/>
      </c>
      <c r="AG53" s="148" t="str">
        <f>IF(ISERR(FIND(CONCATENATE(AG$4,","),Stac!$R53))=FALSE,1,"")</f>
        <v/>
      </c>
      <c r="AH53" s="148" t="str">
        <f>IF(ISERR(FIND(CONCATENATE(AH$4,","),Stac!$R53))=FALSE,1,"")</f>
        <v/>
      </c>
      <c r="AI53" s="148" t="str">
        <f>IF(ISERR(FIND(CONCATENATE(AI$4,","),Stac!$R53))=FALSE,1,"")</f>
        <v/>
      </c>
      <c r="AJ53" s="148" t="str">
        <f>IF(ISERR(FIND(CONCATENATE(AJ$4,","),Stac!$R53))=FALSE,1,"")</f>
        <v/>
      </c>
      <c r="AK53" s="148" t="str">
        <f>IF(ISERR(FIND(CONCATENATE(AK$4,","),Stac!$R53))=FALSE,1,"")</f>
        <v/>
      </c>
      <c r="AL53" s="148" t="str">
        <f>IF(ISERR(FIND(CONCATENATE(AL$4,","),Stac!$R53))=FALSE,1,"")</f>
        <v/>
      </c>
      <c r="AM53" s="148" t="str">
        <f>IF(ISERR(FIND(CONCATENATE(AM$4,","),Stac!$R53))=FALSE,1,"")</f>
        <v/>
      </c>
      <c r="AN53" s="148" t="str">
        <f>IF(ISERR(FIND(CONCATENATE(AN$4,","),Stac!$R53))=FALSE,1,"")</f>
        <v/>
      </c>
      <c r="AO53" s="148" t="str">
        <f>IF(ISERR(FIND(CONCATENATE(AO$4,","),Stac!$R53))=FALSE,1,"")</f>
        <v/>
      </c>
      <c r="AP53" s="148" t="str">
        <f>IF(ISERR(FIND(CONCATENATE(AP$4,","),Stac!$R53))=FALSE,1,"")</f>
        <v/>
      </c>
      <c r="AQ53" s="148" t="str">
        <f>IF(ISERR(FIND(CONCATENATE(AQ$4,","),Stac!$R53))=FALSE,1,"")</f>
        <v/>
      </c>
      <c r="AR53" s="148" t="str">
        <f>IF(ISERR(FIND(CONCATENATE(AR$4,","),Stac!$R53))=FALSE,1,"")</f>
        <v/>
      </c>
      <c r="AS53" s="148" t="str">
        <f>IF(ISERR(FIND(CONCATENATE(AS$4,","),Stac!$R53))=FALSE,1,"")</f>
        <v/>
      </c>
      <c r="AT53" s="148" t="str">
        <f>IF(ISERR(FIND(CONCATENATE(AT$4,","),Stac!$R53))=FALSE,1,"")</f>
        <v/>
      </c>
      <c r="AU53" s="148" t="str">
        <f>IF(ISERR(FIND(CONCATENATE(AU$4,","),Stac!$R53))=FALSE,1,"")</f>
        <v/>
      </c>
      <c r="AV53" s="148">
        <f>IF(ISERR(FIND(CONCATENATE(AV$4,","),Stac!$R53))=FALSE,1,"")</f>
        <v>1</v>
      </c>
      <c r="AW53" s="148" t="str">
        <f>IF(ISERR(FIND(CONCATENATE(AW$4,","),Stac!$R53))=FALSE,1,"")</f>
        <v/>
      </c>
      <c r="AX53" s="148" t="str">
        <f>IF(ISERR(FIND(CONCATENATE(AX$4,","),Stac!$R53))=FALSE,1,"")</f>
        <v/>
      </c>
      <c r="AY53" s="148" t="str">
        <f>IF(ISERR(FIND(CONCATENATE(AY$4,","),Stac!$R53))=FALSE,1,"")</f>
        <v/>
      </c>
      <c r="AZ53" s="148" t="str">
        <f>IF(ISERR(FIND(CONCATENATE(AZ$4,","),Stac!$R53))=FALSE,1,"")</f>
        <v/>
      </c>
      <c r="BA53" s="148" t="str">
        <f>IF(ISERR(FIND(CONCATENATE(BA$4,","),Stac!$R53))=FALSE,1,"")</f>
        <v/>
      </c>
      <c r="BB53" s="148">
        <f>IF(ISERR(FIND(CONCATENATE(BB$4,","),Stac!$R53))=FALSE,1,"")</f>
        <v>1</v>
      </c>
      <c r="BC53" s="148" t="str">
        <f>IF(ISERR(FIND(CONCATENATE(BC$4,","),Stac!$R53))=FALSE,1,"")</f>
        <v/>
      </c>
      <c r="BD53" s="148" t="str">
        <f>IF(ISERR(FIND(CONCATENATE(BD$4,","),Stac!$R53))=FALSE,1,"")</f>
        <v/>
      </c>
      <c r="BE53" s="148">
        <f>IF(ISERR(FIND(CONCATENATE(BE$4,","),Stac!$R53))=FALSE,1,"")</f>
        <v>1</v>
      </c>
      <c r="BF53" s="148" t="str">
        <f>IF(ISERR(FIND(CONCATENATE(BF$4,","),Stac!$R53))=FALSE,1,"")</f>
        <v/>
      </c>
      <c r="BG53" s="148" t="str">
        <f>IF(ISERR(FIND(CONCATENATE(BG$4,","),Stac!$R53))=FALSE,1,"")</f>
        <v/>
      </c>
      <c r="BH53" s="148" t="str">
        <f>IF(ISERR(FIND(CONCATENATE(BH$4,","),Stac!$R53))=FALSE,1,"")</f>
        <v/>
      </c>
      <c r="BI53" s="148" t="str">
        <f>IF(ISERR(FIND(CONCATENATE(BI$4,","),Stac!$R53))=FALSE,1,"")</f>
        <v/>
      </c>
      <c r="BJ53" s="147" t="str">
        <f>(Stac!$C53)</f>
        <v>Programowanie sterowników PLC i regulatorów przemysłowych</v>
      </c>
      <c r="BK53" s="148" t="str">
        <f>IF(ISERR(FIND(CONCATENATE(BK$4,","),Stac!$S53))=FALSE,1,"")</f>
        <v/>
      </c>
      <c r="BL53" s="148" t="str">
        <f>IF(ISERR(FIND(CONCATENATE(BL$4,","),Stac!$S53))=FALSE,1,"")</f>
        <v/>
      </c>
      <c r="BM53" s="148" t="str">
        <f>IF(ISERR(FIND(CONCATENATE(BM$4,","),Stac!$S53))=FALSE,1,"")</f>
        <v/>
      </c>
      <c r="BN53" s="148" t="str">
        <f>IF(ISERR(FIND(CONCATENATE(BN$4,","),Stac!$S53))=FALSE,1,"")</f>
        <v/>
      </c>
      <c r="BO53" s="148">
        <f>IF(ISERR(FIND(CONCATENATE(BO$4,","),Stac!$S53))=FALSE,1,"")</f>
        <v>1</v>
      </c>
      <c r="BP53" s="148" t="str">
        <f>IF(ISERR(FIND(CONCATENATE(BP$4,","),Stac!$S53))=FALSE,1,"")</f>
        <v/>
      </c>
      <c r="BQ53" s="148" t="str">
        <f>IF(ISERR(FIND(CONCATENATE(BQ$4,","),Stac!$S53))=FALSE,1,"")</f>
        <v/>
      </c>
    </row>
    <row r="54" spans="1:69" ht="12.75" customHeight="1" x14ac:dyDescent="0.2">
      <c r="A54" s="147" t="str">
        <f>(Stac!$C54)</f>
        <v>Technika cyfrowa</v>
      </c>
      <c r="B54" s="148" t="str">
        <f>IF(ISERR(FIND(CONCATENATE(B$4,","),Stac!$Q54))=FALSE,1,"")</f>
        <v/>
      </c>
      <c r="C54" s="148" t="str">
        <f>IF(ISERR(FIND(CONCATENATE(C$4,","),Stac!$Q54))=FALSE,1,"")</f>
        <v/>
      </c>
      <c r="D54" s="148" t="str">
        <f>IF(ISERR(FIND(CONCATENATE(D$4,","),Stac!$Q54))=FALSE,1,"")</f>
        <v/>
      </c>
      <c r="E54" s="148" t="str">
        <f>IF(ISERR(FIND(CONCATENATE(E$4,","),Stac!$Q54))=FALSE,1,"")</f>
        <v/>
      </c>
      <c r="F54" s="148" t="str">
        <f>IF(ISERR(FIND(CONCATENATE(F$4,","),Stac!$Q54))=FALSE,1,"")</f>
        <v/>
      </c>
      <c r="G54" s="148" t="str">
        <f>IF(ISERR(FIND(CONCATENATE(G$4,","),Stac!$Q54))=FALSE,1,"")</f>
        <v/>
      </c>
      <c r="H54" s="148" t="str">
        <f>IF(ISERR(FIND(CONCATENATE(H$4,","),Stac!$Q54))=FALSE,1,"")</f>
        <v/>
      </c>
      <c r="I54" s="148" t="str">
        <f>IF(ISERR(FIND(CONCATENATE(I$4,","),Stac!$Q54))=FALSE,1,"")</f>
        <v/>
      </c>
      <c r="J54" s="148" t="str">
        <f>IF(ISERR(FIND(CONCATENATE(J$4,","),Stac!$Q54))=FALSE,1,"")</f>
        <v/>
      </c>
      <c r="K54" s="148" t="str">
        <f>IF(ISERR(FIND(CONCATENATE(K$4,","),Stac!$Q54))=FALSE,1,"")</f>
        <v/>
      </c>
      <c r="L54" s="148" t="str">
        <f>IF(ISERR(FIND(CONCATENATE(L$4,","),Stac!$Q54))=FALSE,1,"")</f>
        <v/>
      </c>
      <c r="M54" s="148">
        <f>IF(ISERR(FIND(CONCATENATE(M$4,","),Stac!$Q54))=FALSE,1,"")</f>
        <v>1</v>
      </c>
      <c r="N54" s="148" t="str">
        <f>IF(ISERR(FIND(CONCATENATE(N$4,","),Stac!$Q54))=FALSE,1,"")</f>
        <v/>
      </c>
      <c r="O54" s="148" t="str">
        <f>IF(ISERR(FIND(CONCATENATE(O$4,","),Stac!$Q54))=FALSE,1,"")</f>
        <v/>
      </c>
      <c r="P54" s="148" t="str">
        <f>IF(ISERR(FIND(CONCATENATE(P$4,","),Stac!$Q54))=FALSE,1,"")</f>
        <v/>
      </c>
      <c r="Q54" s="148" t="str">
        <f>IF(ISERR(FIND(CONCATENATE(Q$4,","),Stac!$Q54))=FALSE,1,"")</f>
        <v/>
      </c>
      <c r="R54" s="148" t="str">
        <f>IF(ISERR(FIND(CONCATENATE(R$4,","),Stac!$Q54))=FALSE,1,"")</f>
        <v/>
      </c>
      <c r="S54" s="148" t="str">
        <f>IF(ISERR(FIND(CONCATENATE(S$4,","),Stac!$Q54))=FALSE,1,"")</f>
        <v/>
      </c>
      <c r="T54" s="148" t="str">
        <f>IF(ISERR(FIND(CONCATENATE(T$4,","),Stac!$Q54))=FALSE,1,"")</f>
        <v/>
      </c>
      <c r="U54" s="148" t="str">
        <f>IF(ISERR(FIND(CONCATENATE(U$4,","),Stac!$Q54))=FALSE,1,"")</f>
        <v/>
      </c>
      <c r="V54" s="148" t="str">
        <f>IF(ISERR(FIND(CONCATENATE(V$4,","),Stac!$Q54))=FALSE,1,"")</f>
        <v/>
      </c>
      <c r="W54" s="148" t="str">
        <f>IF(ISERR(FIND(CONCATENATE(W$4,","),Stac!$Q54))=FALSE,1,"")</f>
        <v/>
      </c>
      <c r="X54" s="148" t="str">
        <f>IF(ISERR(FIND(CONCATENATE(X$4,","),Stac!$Q54))=FALSE,1,"")</f>
        <v/>
      </c>
      <c r="Y54" s="148" t="str">
        <f>IF(ISERR(FIND(CONCATENATE(Y$4,","),Stac!$Q54))=FALSE,1,"")</f>
        <v/>
      </c>
      <c r="Z54" s="148" t="str">
        <f>IF(ISERR(FIND(CONCATENATE(Z$4,","),Stac!$Q54))=FALSE,1,"")</f>
        <v/>
      </c>
      <c r="AA54" s="148" t="str">
        <f>IF(ISERR(FIND(CONCATENATE(AA$4,","),Stac!$Q54))=FALSE,1,"")</f>
        <v/>
      </c>
      <c r="AB54" s="148" t="str">
        <f>IF(ISERR(FIND(CONCATENATE(AB$4,","),Stac!$Q54))=FALSE,1,"")</f>
        <v/>
      </c>
      <c r="AC54" s="148" t="str">
        <f>IF(ISERR(FIND(CONCATENATE(AC$4,","),Stac!$Q54))=FALSE,1,"")</f>
        <v/>
      </c>
      <c r="AD54" s="147" t="str">
        <f>(Stac!$C54)</f>
        <v>Technika cyfrowa</v>
      </c>
      <c r="AE54" s="148" t="str">
        <f>IF(ISERR(FIND(CONCATENATE(AE$4,","),Stac!$R54))=FALSE,1,"")</f>
        <v/>
      </c>
      <c r="AF54" s="148" t="str">
        <f>IF(ISERR(FIND(CONCATENATE(AF$4,","),Stac!$R54))=FALSE,1,"")</f>
        <v/>
      </c>
      <c r="AG54" s="148">
        <f>IF(ISERR(FIND(CONCATENATE(AG$4,","),Stac!$R54))=FALSE,1,"")</f>
        <v>1</v>
      </c>
      <c r="AH54" s="148" t="str">
        <f>IF(ISERR(FIND(CONCATENATE(AH$4,","),Stac!$R54))=FALSE,1,"")</f>
        <v/>
      </c>
      <c r="AI54" s="148" t="str">
        <f>IF(ISERR(FIND(CONCATENATE(AI$4,","),Stac!$R54))=FALSE,1,"")</f>
        <v/>
      </c>
      <c r="AJ54" s="148" t="str">
        <f>IF(ISERR(FIND(CONCATENATE(AJ$4,","),Stac!$R54))=FALSE,1,"")</f>
        <v/>
      </c>
      <c r="AK54" s="148" t="str">
        <f>IF(ISERR(FIND(CONCATENATE(AK$4,","),Stac!$R54))=FALSE,1,"")</f>
        <v/>
      </c>
      <c r="AL54" s="148" t="str">
        <f>IF(ISERR(FIND(CONCATENATE(AL$4,","),Stac!$R54))=FALSE,1,"")</f>
        <v/>
      </c>
      <c r="AM54" s="148" t="str">
        <f>IF(ISERR(FIND(CONCATENATE(AM$4,","),Stac!$R54))=FALSE,1,"")</f>
        <v/>
      </c>
      <c r="AN54" s="148" t="str">
        <f>IF(ISERR(FIND(CONCATENATE(AN$4,","),Stac!$R54))=FALSE,1,"")</f>
        <v/>
      </c>
      <c r="AO54" s="148" t="str">
        <f>IF(ISERR(FIND(CONCATENATE(AO$4,","),Stac!$R54))=FALSE,1,"")</f>
        <v/>
      </c>
      <c r="AP54" s="148" t="str">
        <f>IF(ISERR(FIND(CONCATENATE(AP$4,","),Stac!$R54))=FALSE,1,"")</f>
        <v/>
      </c>
      <c r="AQ54" s="148" t="str">
        <f>IF(ISERR(FIND(CONCATENATE(AQ$4,","),Stac!$R54))=FALSE,1,"")</f>
        <v/>
      </c>
      <c r="AR54" s="148" t="str">
        <f>IF(ISERR(FIND(CONCATENATE(AR$4,","),Stac!$R54))=FALSE,1,"")</f>
        <v/>
      </c>
      <c r="AS54" s="148">
        <f>IF(ISERR(FIND(CONCATENATE(AS$4,","),Stac!$R54))=FALSE,1,"")</f>
        <v>1</v>
      </c>
      <c r="AT54" s="148" t="str">
        <f>IF(ISERR(FIND(CONCATENATE(AT$4,","),Stac!$R54))=FALSE,1,"")</f>
        <v/>
      </c>
      <c r="AU54" s="148" t="str">
        <f>IF(ISERR(FIND(CONCATENATE(AU$4,","),Stac!$R54))=FALSE,1,"")</f>
        <v/>
      </c>
      <c r="AV54" s="148" t="str">
        <f>IF(ISERR(FIND(CONCATENATE(AV$4,","),Stac!$R54))=FALSE,1,"")</f>
        <v/>
      </c>
      <c r="AW54" s="148" t="str">
        <f>IF(ISERR(FIND(CONCATENATE(AW$4,","),Stac!$R54))=FALSE,1,"")</f>
        <v/>
      </c>
      <c r="AX54" s="148" t="str">
        <f>IF(ISERR(FIND(CONCATENATE(AX$4,","),Stac!$R54))=FALSE,1,"")</f>
        <v/>
      </c>
      <c r="AY54" s="148" t="str">
        <f>IF(ISERR(FIND(CONCATENATE(AY$4,","),Stac!$R54))=FALSE,1,"")</f>
        <v/>
      </c>
      <c r="AZ54" s="148" t="str">
        <f>IF(ISERR(FIND(CONCATENATE(AZ$4,","),Stac!$R54))=FALSE,1,"")</f>
        <v/>
      </c>
      <c r="BA54" s="148" t="str">
        <f>IF(ISERR(FIND(CONCATENATE(BA$4,","),Stac!$R54))=FALSE,1,"")</f>
        <v/>
      </c>
      <c r="BB54" s="148" t="str">
        <f>IF(ISERR(FIND(CONCATENATE(BB$4,","),Stac!$R54))=FALSE,1,"")</f>
        <v/>
      </c>
      <c r="BC54" s="148">
        <f>IF(ISERR(FIND(CONCATENATE(BC$4,","),Stac!$R54))=FALSE,1,"")</f>
        <v>1</v>
      </c>
      <c r="BD54" s="148" t="str">
        <f>IF(ISERR(FIND(CONCATENATE(BD$4,","),Stac!$R54))=FALSE,1,"")</f>
        <v/>
      </c>
      <c r="BE54" s="148" t="str">
        <f>IF(ISERR(FIND(CONCATENATE(BE$4,","),Stac!$R54))=FALSE,1,"")</f>
        <v/>
      </c>
      <c r="BF54" s="148" t="str">
        <f>IF(ISERR(FIND(CONCATENATE(BF$4,","),Stac!$R54))=FALSE,1,"")</f>
        <v/>
      </c>
      <c r="BG54" s="148" t="str">
        <f>IF(ISERR(FIND(CONCATENATE(BG$4,","),Stac!$R54))=FALSE,1,"")</f>
        <v/>
      </c>
      <c r="BH54" s="148" t="str">
        <f>IF(ISERR(FIND(CONCATENATE(BH$4,","),Stac!$R54))=FALSE,1,"")</f>
        <v/>
      </c>
      <c r="BI54" s="148" t="str">
        <f>IF(ISERR(FIND(CONCATENATE(BI$4,","),Stac!$R54))=FALSE,1,"")</f>
        <v/>
      </c>
      <c r="BJ54" s="147" t="str">
        <f>(Stac!$C54)</f>
        <v>Technika cyfrowa</v>
      </c>
      <c r="BK54" s="148" t="str">
        <f>IF(ISERR(FIND(CONCATENATE(BK$4,","),Stac!$S54))=FALSE,1,"")</f>
        <v/>
      </c>
      <c r="BL54" s="148" t="str">
        <f>IF(ISERR(FIND(CONCATENATE(BL$4,","),Stac!$S54))=FALSE,1,"")</f>
        <v/>
      </c>
      <c r="BM54" s="148" t="str">
        <f>IF(ISERR(FIND(CONCATENATE(BM$4,","),Stac!$S54))=FALSE,1,"")</f>
        <v/>
      </c>
      <c r="BN54" s="148">
        <f>IF(ISERR(FIND(CONCATENATE(BN$4,","),Stac!$S54))=FALSE,1,"")</f>
        <v>1</v>
      </c>
      <c r="BO54" s="148">
        <f>IF(ISERR(FIND(CONCATENATE(BO$4,","),Stac!$S54))=FALSE,1,"")</f>
        <v>1</v>
      </c>
      <c r="BP54" s="148" t="str">
        <f>IF(ISERR(FIND(CONCATENATE(BP$4,","),Stac!$S54))=FALSE,1,"")</f>
        <v/>
      </c>
      <c r="BQ54" s="148" t="str">
        <f>IF(ISERR(FIND(CONCATENATE(BQ$4,","),Stac!$S54))=FALSE,1,"")</f>
        <v/>
      </c>
    </row>
    <row r="55" spans="1:69" ht="12.75" customHeight="1" x14ac:dyDescent="0.2">
      <c r="A55" s="147" t="str">
        <f>(Stac!$C55)</f>
        <v>Metrologia</v>
      </c>
      <c r="B55" s="148" t="str">
        <f>IF(ISERR(FIND(CONCATENATE(B$4,","),Stac!$Q55))=FALSE,1,"")</f>
        <v/>
      </c>
      <c r="C55" s="148" t="str">
        <f>IF(ISERR(FIND(CONCATENATE(C$4,","),Stac!$Q55))=FALSE,1,"")</f>
        <v/>
      </c>
      <c r="D55" s="148" t="str">
        <f>IF(ISERR(FIND(CONCATENATE(D$4,","),Stac!$Q55))=FALSE,1,"")</f>
        <v/>
      </c>
      <c r="E55" s="148" t="str">
        <f>IF(ISERR(FIND(CONCATENATE(E$4,","),Stac!$Q55))=FALSE,1,"")</f>
        <v/>
      </c>
      <c r="F55" s="148" t="str">
        <f>IF(ISERR(FIND(CONCATENATE(F$4,","),Stac!$Q55))=FALSE,1,"")</f>
        <v/>
      </c>
      <c r="G55" s="148">
        <f>IF(ISERR(FIND(CONCATENATE(G$4,","),Stac!$Q55))=FALSE,1,"")</f>
        <v>1</v>
      </c>
      <c r="H55" s="148" t="str">
        <f>IF(ISERR(FIND(CONCATENATE(H$4,","),Stac!$Q55))=FALSE,1,"")</f>
        <v/>
      </c>
      <c r="I55" s="148" t="str">
        <f>IF(ISERR(FIND(CONCATENATE(I$4,","),Stac!$Q55))=FALSE,1,"")</f>
        <v/>
      </c>
      <c r="J55" s="148" t="str">
        <f>IF(ISERR(FIND(CONCATENATE(J$4,","),Stac!$Q55))=FALSE,1,"")</f>
        <v/>
      </c>
      <c r="K55" s="148" t="str">
        <f>IF(ISERR(FIND(CONCATENATE(K$4,","),Stac!$Q55))=FALSE,1,"")</f>
        <v/>
      </c>
      <c r="L55" s="148">
        <f>IF(ISERR(FIND(CONCATENATE(L$4,","),Stac!$Q55))=FALSE,1,"")</f>
        <v>1</v>
      </c>
      <c r="M55" s="148" t="str">
        <f>IF(ISERR(FIND(CONCATENATE(M$4,","),Stac!$Q55))=FALSE,1,"")</f>
        <v/>
      </c>
      <c r="N55" s="148" t="str">
        <f>IF(ISERR(FIND(CONCATENATE(N$4,","),Stac!$Q55))=FALSE,1,"")</f>
        <v/>
      </c>
      <c r="O55" s="148" t="str">
        <f>IF(ISERR(FIND(CONCATENATE(O$4,","),Stac!$Q55))=FALSE,1,"")</f>
        <v/>
      </c>
      <c r="P55" s="148" t="str">
        <f>IF(ISERR(FIND(CONCATENATE(P$4,","),Stac!$Q55))=FALSE,1,"")</f>
        <v/>
      </c>
      <c r="Q55" s="148" t="str">
        <f>IF(ISERR(FIND(CONCATENATE(Q$4,","),Stac!$Q55))=FALSE,1,"")</f>
        <v/>
      </c>
      <c r="R55" s="148" t="str">
        <f>IF(ISERR(FIND(CONCATENATE(R$4,","),Stac!$Q55))=FALSE,1,"")</f>
        <v/>
      </c>
      <c r="S55" s="148" t="str">
        <f>IF(ISERR(FIND(CONCATENATE(S$4,","),Stac!$Q55))=FALSE,1,"")</f>
        <v/>
      </c>
      <c r="T55" s="148" t="str">
        <f>IF(ISERR(FIND(CONCATENATE(T$4,","),Stac!$Q55))=FALSE,1,"")</f>
        <v/>
      </c>
      <c r="U55" s="148" t="str">
        <f>IF(ISERR(FIND(CONCATENATE(U$4,","),Stac!$Q55))=FALSE,1,"")</f>
        <v/>
      </c>
      <c r="V55" s="148" t="str">
        <f>IF(ISERR(FIND(CONCATENATE(V$4,","),Stac!$Q55))=FALSE,1,"")</f>
        <v/>
      </c>
      <c r="W55" s="148" t="str">
        <f>IF(ISERR(FIND(CONCATENATE(W$4,","),Stac!$Q55))=FALSE,1,"")</f>
        <v/>
      </c>
      <c r="X55" s="148" t="str">
        <f>IF(ISERR(FIND(CONCATENATE(X$4,","),Stac!$Q55))=FALSE,1,"")</f>
        <v/>
      </c>
      <c r="Y55" s="148" t="str">
        <f>IF(ISERR(FIND(CONCATENATE(Y$4,","),Stac!$Q55))=FALSE,1,"")</f>
        <v/>
      </c>
      <c r="Z55" s="148" t="str">
        <f>IF(ISERR(FIND(CONCATENATE(Z$4,","),Stac!$Q55))=FALSE,1,"")</f>
        <v/>
      </c>
      <c r="AA55" s="148" t="str">
        <f>IF(ISERR(FIND(CONCATENATE(AA$4,","),Stac!$Q55))=FALSE,1,"")</f>
        <v/>
      </c>
      <c r="AB55" s="148" t="str">
        <f>IF(ISERR(FIND(CONCATENATE(AB$4,","),Stac!$Q55))=FALSE,1,"")</f>
        <v/>
      </c>
      <c r="AC55" s="148" t="str">
        <f>IF(ISERR(FIND(CONCATENATE(AC$4,","),Stac!$Q55))=FALSE,1,"")</f>
        <v/>
      </c>
      <c r="AD55" s="147" t="str">
        <f>(Stac!$C55)</f>
        <v>Metrologia</v>
      </c>
      <c r="AE55" s="148" t="str">
        <f>IF(ISERR(FIND(CONCATENATE(AE$4,","),Stac!$R55))=FALSE,1,"")</f>
        <v/>
      </c>
      <c r="AF55" s="148" t="str">
        <f>IF(ISERR(FIND(CONCATENATE(AF$4,","),Stac!$R55))=FALSE,1,"")</f>
        <v/>
      </c>
      <c r="AG55" s="148" t="str">
        <f>IF(ISERR(FIND(CONCATENATE(AG$4,","),Stac!$R55))=FALSE,1,"")</f>
        <v/>
      </c>
      <c r="AH55" s="148" t="str">
        <f>IF(ISERR(FIND(CONCATENATE(AH$4,","),Stac!$R55))=FALSE,1,"")</f>
        <v/>
      </c>
      <c r="AI55" s="148" t="str">
        <f>IF(ISERR(FIND(CONCATENATE(AI$4,","),Stac!$R55))=FALSE,1,"")</f>
        <v/>
      </c>
      <c r="AJ55" s="148" t="str">
        <f>IF(ISERR(FIND(CONCATENATE(AJ$4,","),Stac!$R55))=FALSE,1,"")</f>
        <v/>
      </c>
      <c r="AK55" s="148" t="str">
        <f>IF(ISERR(FIND(CONCATENATE(AK$4,","),Stac!$R55))=FALSE,1,"")</f>
        <v/>
      </c>
      <c r="AL55" s="148" t="str">
        <f>IF(ISERR(FIND(CONCATENATE(AL$4,","),Stac!$R55))=FALSE,1,"")</f>
        <v/>
      </c>
      <c r="AM55" s="148" t="str">
        <f>IF(ISERR(FIND(CONCATENATE(AM$4,","),Stac!$R55))=FALSE,1,"")</f>
        <v/>
      </c>
      <c r="AN55" s="148" t="str">
        <f>IF(ISERR(FIND(CONCATENATE(AN$4,","),Stac!$R55))=FALSE,1,"")</f>
        <v/>
      </c>
      <c r="AO55" s="148" t="str">
        <f>IF(ISERR(FIND(CONCATENATE(AO$4,","),Stac!$R55))=FALSE,1,"")</f>
        <v/>
      </c>
      <c r="AP55" s="148" t="str">
        <f>IF(ISERR(FIND(CONCATENATE(AP$4,","),Stac!$R55))=FALSE,1,"")</f>
        <v/>
      </c>
      <c r="AQ55" s="148" t="str">
        <f>IF(ISERR(FIND(CONCATENATE(AQ$4,","),Stac!$R55))=FALSE,1,"")</f>
        <v/>
      </c>
      <c r="AR55" s="148">
        <f>IF(ISERR(FIND(CONCATENATE(AR$4,","),Stac!$R55))=FALSE,1,"")</f>
        <v>1</v>
      </c>
      <c r="AS55" s="148" t="str">
        <f>IF(ISERR(FIND(CONCATENATE(AS$4,","),Stac!$R55))=FALSE,1,"")</f>
        <v/>
      </c>
      <c r="AT55" s="148" t="str">
        <f>IF(ISERR(FIND(CONCATENATE(AT$4,","),Stac!$R55))=FALSE,1,"")</f>
        <v/>
      </c>
      <c r="AU55" s="148" t="str">
        <f>IF(ISERR(FIND(CONCATENATE(AU$4,","),Stac!$R55))=FALSE,1,"")</f>
        <v/>
      </c>
      <c r="AV55" s="148" t="str">
        <f>IF(ISERR(FIND(CONCATENATE(AV$4,","),Stac!$R55))=FALSE,1,"")</f>
        <v/>
      </c>
      <c r="AW55" s="148">
        <f>IF(ISERR(FIND(CONCATENATE(AW$4,","),Stac!$R55))=FALSE,1,"")</f>
        <v>1</v>
      </c>
      <c r="AX55" s="148" t="str">
        <f>IF(ISERR(FIND(CONCATENATE(AX$4,","),Stac!$R55))=FALSE,1,"")</f>
        <v/>
      </c>
      <c r="AY55" s="148" t="str">
        <f>IF(ISERR(FIND(CONCATENATE(AY$4,","),Stac!$R55))=FALSE,1,"")</f>
        <v/>
      </c>
      <c r="AZ55" s="148" t="str">
        <f>IF(ISERR(FIND(CONCATENATE(AZ$4,","),Stac!$R55))=FALSE,1,"")</f>
        <v/>
      </c>
      <c r="BA55" s="148" t="str">
        <f>IF(ISERR(FIND(CONCATENATE(BA$4,","),Stac!$R55))=FALSE,1,"")</f>
        <v/>
      </c>
      <c r="BB55" s="148" t="str">
        <f>IF(ISERR(FIND(CONCATENATE(BB$4,","),Stac!$R55))=FALSE,1,"")</f>
        <v/>
      </c>
      <c r="BC55" s="148" t="str">
        <f>IF(ISERR(FIND(CONCATENATE(BC$4,","),Stac!$R55))=FALSE,1,"")</f>
        <v/>
      </c>
      <c r="BD55" s="148" t="str">
        <f>IF(ISERR(FIND(CONCATENATE(BD$4,","),Stac!$R55))=FALSE,1,"")</f>
        <v/>
      </c>
      <c r="BE55" s="148" t="str">
        <f>IF(ISERR(FIND(CONCATENATE(BE$4,","),Stac!$R55))=FALSE,1,"")</f>
        <v/>
      </c>
      <c r="BF55" s="148" t="str">
        <f>IF(ISERR(FIND(CONCATENATE(BF$4,","),Stac!$R55))=FALSE,1,"")</f>
        <v/>
      </c>
      <c r="BG55" s="148" t="str">
        <f>IF(ISERR(FIND(CONCATENATE(BG$4,","),Stac!$R55))=FALSE,1,"")</f>
        <v/>
      </c>
      <c r="BH55" s="148" t="str">
        <f>IF(ISERR(FIND(CONCATENATE(BH$4,","),Stac!$R55))=FALSE,1,"")</f>
        <v/>
      </c>
      <c r="BI55" s="148" t="str">
        <f>IF(ISERR(FIND(CONCATENATE(BI$4,","),Stac!$R55))=FALSE,1,"")</f>
        <v/>
      </c>
      <c r="BJ55" s="147" t="str">
        <f>(Stac!$C55)</f>
        <v>Metrologia</v>
      </c>
      <c r="BK55" s="148" t="str">
        <f>IF(ISERR(FIND(CONCATENATE(BK$4,","),Stac!$S55))=FALSE,1,"")</f>
        <v/>
      </c>
      <c r="BL55" s="148" t="str">
        <f>IF(ISERR(FIND(CONCATENATE(BL$4,","),Stac!$S55))=FALSE,1,"")</f>
        <v/>
      </c>
      <c r="BM55" s="148" t="str">
        <f>IF(ISERR(FIND(CONCATENATE(BM$4,","),Stac!$S55))=FALSE,1,"")</f>
        <v/>
      </c>
      <c r="BN55" s="148" t="str">
        <f>IF(ISERR(FIND(CONCATENATE(BN$4,","),Stac!$S55))=FALSE,1,"")</f>
        <v/>
      </c>
      <c r="BO55" s="148">
        <f>IF(ISERR(FIND(CONCATENATE(BO$4,","),Stac!$S55))=FALSE,1,"")</f>
        <v>1</v>
      </c>
      <c r="BP55" s="148" t="str">
        <f>IF(ISERR(FIND(CONCATENATE(BP$4,","),Stac!$S55))=FALSE,1,"")</f>
        <v/>
      </c>
      <c r="BQ55" s="148" t="str">
        <f>IF(ISERR(FIND(CONCATENATE(BQ$4,","),Stac!$S55))=FALSE,1,"")</f>
        <v/>
      </c>
    </row>
    <row r="56" spans="1:69" ht="12.75" customHeight="1" x14ac:dyDescent="0.2">
      <c r="A56" s="147" t="str">
        <f>(Stac!$C56)</f>
        <v>Język obcy</v>
      </c>
      <c r="B56" s="148" t="str">
        <f>IF(ISERR(FIND(CONCATENATE(B$4,","),Stac!$Q56))=FALSE,1,"")</f>
        <v/>
      </c>
      <c r="C56" s="148" t="str">
        <f>IF(ISERR(FIND(CONCATENATE(C$4,","),Stac!$Q56))=FALSE,1,"")</f>
        <v/>
      </c>
      <c r="D56" s="148" t="str">
        <f>IF(ISERR(FIND(CONCATENATE(D$4,","),Stac!$Q56))=FALSE,1,"")</f>
        <v/>
      </c>
      <c r="E56" s="148" t="str">
        <f>IF(ISERR(FIND(CONCATENATE(E$4,","),Stac!$Q56))=FALSE,1,"")</f>
        <v/>
      </c>
      <c r="F56" s="148" t="str">
        <f>IF(ISERR(FIND(CONCATENATE(F$4,","),Stac!$Q56))=FALSE,1,"")</f>
        <v/>
      </c>
      <c r="G56" s="148" t="str">
        <f>IF(ISERR(FIND(CONCATENATE(G$4,","),Stac!$Q56))=FALSE,1,"")</f>
        <v/>
      </c>
      <c r="H56" s="148" t="str">
        <f>IF(ISERR(FIND(CONCATENATE(H$4,","),Stac!$Q56))=FALSE,1,"")</f>
        <v/>
      </c>
      <c r="I56" s="148" t="str">
        <f>IF(ISERR(FIND(CONCATENATE(I$4,","),Stac!$Q56))=FALSE,1,"")</f>
        <v/>
      </c>
      <c r="J56" s="148" t="str">
        <f>IF(ISERR(FIND(CONCATENATE(J$4,","),Stac!$Q56))=FALSE,1,"")</f>
        <v/>
      </c>
      <c r="K56" s="148" t="str">
        <f>IF(ISERR(FIND(CONCATENATE(K$4,","),Stac!$Q56))=FALSE,1,"")</f>
        <v/>
      </c>
      <c r="L56" s="148" t="str">
        <f>IF(ISERR(FIND(CONCATENATE(L$4,","),Stac!$Q56))=FALSE,1,"")</f>
        <v/>
      </c>
      <c r="M56" s="148" t="str">
        <f>IF(ISERR(FIND(CONCATENATE(M$4,","),Stac!$Q56))=FALSE,1,"")</f>
        <v/>
      </c>
      <c r="N56" s="148" t="str">
        <f>IF(ISERR(FIND(CONCATENATE(N$4,","),Stac!$Q56))=FALSE,1,"")</f>
        <v/>
      </c>
      <c r="O56" s="148" t="str">
        <f>IF(ISERR(FIND(CONCATENATE(O$4,","),Stac!$Q56))=FALSE,1,"")</f>
        <v/>
      </c>
      <c r="P56" s="148" t="str">
        <f>IF(ISERR(FIND(CONCATENATE(P$4,","),Stac!$Q56))=FALSE,1,"")</f>
        <v/>
      </c>
      <c r="Q56" s="148" t="str">
        <f>IF(ISERR(FIND(CONCATENATE(Q$4,","),Stac!$Q56))=FALSE,1,"")</f>
        <v/>
      </c>
      <c r="R56" s="148" t="str">
        <f>IF(ISERR(FIND(CONCATENATE(R$4,","),Stac!$Q56))=FALSE,1,"")</f>
        <v/>
      </c>
      <c r="S56" s="148" t="str">
        <f>IF(ISERR(FIND(CONCATENATE(S$4,","),Stac!$Q56))=FALSE,1,"")</f>
        <v/>
      </c>
      <c r="T56" s="148" t="str">
        <f>IF(ISERR(FIND(CONCATENATE(T$4,","),Stac!$Q56))=FALSE,1,"")</f>
        <v/>
      </c>
      <c r="U56" s="148" t="str">
        <f>IF(ISERR(FIND(CONCATENATE(U$4,","),Stac!$Q56))=FALSE,1,"")</f>
        <v/>
      </c>
      <c r="V56" s="148" t="str">
        <f>IF(ISERR(FIND(CONCATENATE(V$4,","),Stac!$Q56))=FALSE,1,"")</f>
        <v/>
      </c>
      <c r="W56" s="148" t="str">
        <f>IF(ISERR(FIND(CONCATENATE(W$4,","),Stac!$Q56))=FALSE,1,"")</f>
        <v/>
      </c>
      <c r="X56" s="148" t="str">
        <f>IF(ISERR(FIND(CONCATENATE(X$4,","),Stac!$Q56))=FALSE,1,"")</f>
        <v/>
      </c>
      <c r="Y56" s="148" t="str">
        <f>IF(ISERR(FIND(CONCATENATE(Y$4,","),Stac!$Q56))=FALSE,1,"")</f>
        <v/>
      </c>
      <c r="Z56" s="148" t="str">
        <f>IF(ISERR(FIND(CONCATENATE(Z$4,","),Stac!$Q56))=FALSE,1,"")</f>
        <v/>
      </c>
      <c r="AA56" s="148" t="str">
        <f>IF(ISERR(FIND(CONCATENATE(AA$4,","),Stac!$Q56))=FALSE,1,"")</f>
        <v/>
      </c>
      <c r="AB56" s="148" t="str">
        <f>IF(ISERR(FIND(CONCATENATE(AB$4,","),Stac!$Q56))=FALSE,1,"")</f>
        <v/>
      </c>
      <c r="AC56" s="148" t="str">
        <f>IF(ISERR(FIND(CONCATENATE(AC$4,","),Stac!$Q56))=FALSE,1,"")</f>
        <v/>
      </c>
      <c r="AD56" s="147" t="str">
        <f>(Stac!$C56)</f>
        <v>Język obcy</v>
      </c>
      <c r="AE56" s="148">
        <f>IF(ISERR(FIND(CONCATENATE(AE$4,","),Stac!$R56))=FALSE,1,"")</f>
        <v>1</v>
      </c>
      <c r="AF56" s="148" t="str">
        <f>IF(ISERR(FIND(CONCATENATE(AF$4,","),Stac!$R56))=FALSE,1,"")</f>
        <v/>
      </c>
      <c r="AG56" s="148" t="str">
        <f>IF(ISERR(FIND(CONCATENATE(AG$4,","),Stac!$R56))=FALSE,1,"")</f>
        <v/>
      </c>
      <c r="AH56" s="148">
        <f>IF(ISERR(FIND(CONCATENATE(AH$4,","),Stac!$R56))=FALSE,1,"")</f>
        <v>1</v>
      </c>
      <c r="AI56" s="148">
        <f>IF(ISERR(FIND(CONCATENATE(AI$4,","),Stac!$R56))=FALSE,1,"")</f>
        <v>1</v>
      </c>
      <c r="AJ56" s="148" t="str">
        <f>IF(ISERR(FIND(CONCATENATE(AJ$4,","),Stac!$R56))=FALSE,1,"")</f>
        <v/>
      </c>
      <c r="AK56" s="148">
        <f>IF(ISERR(FIND(CONCATENATE(AK$4,","),Stac!$R56))=FALSE,1,"")</f>
        <v>1</v>
      </c>
      <c r="AL56" s="148" t="str">
        <f>IF(ISERR(FIND(CONCATENATE(AL$4,","),Stac!$R56))=FALSE,1,"")</f>
        <v/>
      </c>
      <c r="AM56" s="148" t="str">
        <f>IF(ISERR(FIND(CONCATENATE(AM$4,","),Stac!$R56))=FALSE,1,"")</f>
        <v/>
      </c>
      <c r="AN56" s="148" t="str">
        <f>IF(ISERR(FIND(CONCATENATE(AN$4,","),Stac!$R56))=FALSE,1,"")</f>
        <v/>
      </c>
      <c r="AO56" s="148" t="str">
        <f>IF(ISERR(FIND(CONCATENATE(AO$4,","),Stac!$R56))=FALSE,1,"")</f>
        <v/>
      </c>
      <c r="AP56" s="148" t="str">
        <f>IF(ISERR(FIND(CONCATENATE(AP$4,","),Stac!$R56))=FALSE,1,"")</f>
        <v/>
      </c>
      <c r="AQ56" s="148" t="str">
        <f>IF(ISERR(FIND(CONCATENATE(AQ$4,","),Stac!$R56))=FALSE,1,"")</f>
        <v/>
      </c>
      <c r="AR56" s="148" t="str">
        <f>IF(ISERR(FIND(CONCATENATE(AR$4,","),Stac!$R56))=FALSE,1,"")</f>
        <v/>
      </c>
      <c r="AS56" s="148" t="str">
        <f>IF(ISERR(FIND(CONCATENATE(AS$4,","),Stac!$R56))=FALSE,1,"")</f>
        <v/>
      </c>
      <c r="AT56" s="148" t="str">
        <f>IF(ISERR(FIND(CONCATENATE(AT$4,","),Stac!$R56))=FALSE,1,"")</f>
        <v/>
      </c>
      <c r="AU56" s="148" t="str">
        <f>IF(ISERR(FIND(CONCATENATE(AU$4,","),Stac!$R56))=FALSE,1,"")</f>
        <v/>
      </c>
      <c r="AV56" s="148" t="str">
        <f>IF(ISERR(FIND(CONCATENATE(AV$4,","),Stac!$R56))=FALSE,1,"")</f>
        <v/>
      </c>
      <c r="AW56" s="148" t="str">
        <f>IF(ISERR(FIND(CONCATENATE(AW$4,","),Stac!$R56))=FALSE,1,"")</f>
        <v/>
      </c>
      <c r="AX56" s="148" t="str">
        <f>IF(ISERR(FIND(CONCATENATE(AX$4,","),Stac!$R56))=FALSE,1,"")</f>
        <v/>
      </c>
      <c r="AY56" s="148" t="str">
        <f>IF(ISERR(FIND(CONCATENATE(AY$4,","),Stac!$R56))=FALSE,1,"")</f>
        <v/>
      </c>
      <c r="AZ56" s="148" t="str">
        <f>IF(ISERR(FIND(CONCATENATE(AZ$4,","),Stac!$R56))=FALSE,1,"")</f>
        <v/>
      </c>
      <c r="BA56" s="148" t="str">
        <f>IF(ISERR(FIND(CONCATENATE(BA$4,","),Stac!$R56))=FALSE,1,"")</f>
        <v/>
      </c>
      <c r="BB56" s="148" t="str">
        <f>IF(ISERR(FIND(CONCATENATE(BB$4,","),Stac!$R56))=FALSE,1,"")</f>
        <v/>
      </c>
      <c r="BC56" s="148" t="str">
        <f>IF(ISERR(FIND(CONCATENATE(BC$4,","),Stac!$R56))=FALSE,1,"")</f>
        <v/>
      </c>
      <c r="BD56" s="148" t="str">
        <f>IF(ISERR(FIND(CONCATENATE(BD$4,","),Stac!$R56))=FALSE,1,"")</f>
        <v/>
      </c>
      <c r="BE56" s="148" t="str">
        <f>IF(ISERR(FIND(CONCATENATE(BE$4,","),Stac!$R56))=FALSE,1,"")</f>
        <v/>
      </c>
      <c r="BF56" s="148" t="str">
        <f>IF(ISERR(FIND(CONCATENATE(BF$4,","),Stac!$R56))=FALSE,1,"")</f>
        <v/>
      </c>
      <c r="BG56" s="148" t="str">
        <f>IF(ISERR(FIND(CONCATENATE(BG$4,","),Stac!$R56))=FALSE,1,"")</f>
        <v/>
      </c>
      <c r="BH56" s="148" t="str">
        <f>IF(ISERR(FIND(CONCATENATE(BH$4,","),Stac!$R56))=FALSE,1,"")</f>
        <v/>
      </c>
      <c r="BI56" s="148" t="str">
        <f>IF(ISERR(FIND(CONCATENATE(BI$4,","),Stac!$R56))=FALSE,1,"")</f>
        <v/>
      </c>
      <c r="BJ56" s="147" t="str">
        <f>(Stac!$C56)</f>
        <v>Język obcy</v>
      </c>
      <c r="BK56" s="148">
        <f>IF(ISERR(FIND(CONCATENATE(BK$4,","),Stac!$S56))=FALSE,1,"")</f>
        <v>1</v>
      </c>
      <c r="BL56" s="148" t="str">
        <f>IF(ISERR(FIND(CONCATENATE(BL$4,","),Stac!$S56))=FALSE,1,"")</f>
        <v/>
      </c>
      <c r="BM56" s="148" t="str">
        <f>IF(ISERR(FIND(CONCATENATE(BM$4,","),Stac!$S56))=FALSE,1,"")</f>
        <v/>
      </c>
      <c r="BN56" s="148">
        <f>IF(ISERR(FIND(CONCATENATE(BN$4,","),Stac!$S56))=FALSE,1,"")</f>
        <v>1</v>
      </c>
      <c r="BO56" s="148" t="str">
        <f>IF(ISERR(FIND(CONCATENATE(BO$4,","),Stac!$S56))=FALSE,1,"")</f>
        <v/>
      </c>
      <c r="BP56" s="148" t="str">
        <f>IF(ISERR(FIND(CONCATENATE(BP$4,","),Stac!$S56))=FALSE,1,"")</f>
        <v/>
      </c>
      <c r="BQ56" s="148" t="str">
        <f>IF(ISERR(FIND(CONCATENATE(BQ$4,","),Stac!$S56))=FALSE,1,"")</f>
        <v/>
      </c>
    </row>
    <row r="57" spans="1:69" ht="12.75" customHeight="1" x14ac:dyDescent="0.2">
      <c r="A57" s="147">
        <f>(Stac!$C57)</f>
        <v>0</v>
      </c>
      <c r="B57" s="148" t="str">
        <f>IF(ISERR(FIND(CONCATENATE(B$4,","),Stac!$Q57))=FALSE,1,"")</f>
        <v/>
      </c>
      <c r="C57" s="148" t="str">
        <f>IF(ISERR(FIND(CONCATENATE(C$4,","),Stac!$Q57))=FALSE,1,"")</f>
        <v/>
      </c>
      <c r="D57" s="148" t="str">
        <f>IF(ISERR(FIND(CONCATENATE(D$4,","),Stac!$Q57))=FALSE,1,"")</f>
        <v/>
      </c>
      <c r="E57" s="148" t="str">
        <f>IF(ISERR(FIND(CONCATENATE(E$4,","),Stac!$Q57))=FALSE,1,"")</f>
        <v/>
      </c>
      <c r="F57" s="148" t="str">
        <f>IF(ISERR(FIND(CONCATENATE(F$4,","),Stac!$Q57))=FALSE,1,"")</f>
        <v/>
      </c>
      <c r="G57" s="148" t="str">
        <f>IF(ISERR(FIND(CONCATENATE(G$4,","),Stac!$Q57))=FALSE,1,"")</f>
        <v/>
      </c>
      <c r="H57" s="148" t="str">
        <f>IF(ISERR(FIND(CONCATENATE(H$4,","),Stac!$Q57))=FALSE,1,"")</f>
        <v/>
      </c>
      <c r="I57" s="148" t="str">
        <f>IF(ISERR(FIND(CONCATENATE(I$4,","),Stac!$Q57))=FALSE,1,"")</f>
        <v/>
      </c>
      <c r="J57" s="148" t="str">
        <f>IF(ISERR(FIND(CONCATENATE(J$4,","),Stac!$Q57))=FALSE,1,"")</f>
        <v/>
      </c>
      <c r="K57" s="148" t="str">
        <f>IF(ISERR(FIND(CONCATENATE(K$4,","),Stac!$Q57))=FALSE,1,"")</f>
        <v/>
      </c>
      <c r="L57" s="148" t="str">
        <f>IF(ISERR(FIND(CONCATENATE(L$4,","),Stac!$Q57))=FALSE,1,"")</f>
        <v/>
      </c>
      <c r="M57" s="148" t="str">
        <f>IF(ISERR(FIND(CONCATENATE(M$4,","),Stac!$Q57))=FALSE,1,"")</f>
        <v/>
      </c>
      <c r="N57" s="148" t="str">
        <f>IF(ISERR(FIND(CONCATENATE(N$4,","),Stac!$Q57))=FALSE,1,"")</f>
        <v/>
      </c>
      <c r="O57" s="148" t="str">
        <f>IF(ISERR(FIND(CONCATENATE(O$4,","),Stac!$Q57))=FALSE,1,"")</f>
        <v/>
      </c>
      <c r="P57" s="148" t="str">
        <f>IF(ISERR(FIND(CONCATENATE(P$4,","),Stac!$Q57))=FALSE,1,"")</f>
        <v/>
      </c>
      <c r="Q57" s="148" t="str">
        <f>IF(ISERR(FIND(CONCATENATE(Q$4,","),Stac!$Q57))=FALSE,1,"")</f>
        <v/>
      </c>
      <c r="R57" s="148" t="str">
        <f>IF(ISERR(FIND(CONCATENATE(R$4,","),Stac!$Q57))=FALSE,1,"")</f>
        <v/>
      </c>
      <c r="S57" s="148" t="str">
        <f>IF(ISERR(FIND(CONCATENATE(S$4,","),Stac!$Q57))=FALSE,1,"")</f>
        <v/>
      </c>
      <c r="T57" s="148" t="str">
        <f>IF(ISERR(FIND(CONCATENATE(T$4,","),Stac!$Q57))=FALSE,1,"")</f>
        <v/>
      </c>
      <c r="U57" s="148" t="str">
        <f>IF(ISERR(FIND(CONCATENATE(U$4,","),Stac!$Q57))=FALSE,1,"")</f>
        <v/>
      </c>
      <c r="V57" s="148" t="str">
        <f>IF(ISERR(FIND(CONCATENATE(V$4,","),Stac!$Q57))=FALSE,1,"")</f>
        <v/>
      </c>
      <c r="W57" s="148" t="str">
        <f>IF(ISERR(FIND(CONCATENATE(W$4,","),Stac!$Q57))=FALSE,1,"")</f>
        <v/>
      </c>
      <c r="X57" s="148" t="str">
        <f>IF(ISERR(FIND(CONCATENATE(X$4,","),Stac!$Q57))=FALSE,1,"")</f>
        <v/>
      </c>
      <c r="Y57" s="148" t="str">
        <f>IF(ISERR(FIND(CONCATENATE(Y$4,","),Stac!$Q57))=FALSE,1,"")</f>
        <v/>
      </c>
      <c r="Z57" s="148" t="str">
        <f>IF(ISERR(FIND(CONCATENATE(Z$4,","),Stac!$Q57))=FALSE,1,"")</f>
        <v/>
      </c>
      <c r="AA57" s="148" t="str">
        <f>IF(ISERR(FIND(CONCATENATE(AA$4,","),Stac!$Q57))=FALSE,1,"")</f>
        <v/>
      </c>
      <c r="AB57" s="148" t="str">
        <f>IF(ISERR(FIND(CONCATENATE(AB$4,","),Stac!$Q57))=FALSE,1,"")</f>
        <v/>
      </c>
      <c r="AC57" s="148" t="str">
        <f>IF(ISERR(FIND(CONCATENATE(AC$4,","),Stac!$Q57))=FALSE,1,"")</f>
        <v/>
      </c>
      <c r="AD57" s="147">
        <f>(Stac!$C57)</f>
        <v>0</v>
      </c>
      <c r="AE57" s="148" t="str">
        <f>IF(ISERR(FIND(CONCATENATE(AE$4,","),Stac!$R57))=FALSE,1,"")</f>
        <v/>
      </c>
      <c r="AF57" s="148" t="str">
        <f>IF(ISERR(FIND(CONCATENATE(AF$4,","),Stac!$R57))=FALSE,1,"")</f>
        <v/>
      </c>
      <c r="AG57" s="148" t="str">
        <f>IF(ISERR(FIND(CONCATENATE(AG$4,","),Stac!$R57))=FALSE,1,"")</f>
        <v/>
      </c>
      <c r="AH57" s="148" t="str">
        <f>IF(ISERR(FIND(CONCATENATE(AH$4,","),Stac!$R57))=FALSE,1,"")</f>
        <v/>
      </c>
      <c r="AI57" s="148" t="str">
        <f>IF(ISERR(FIND(CONCATENATE(AI$4,","),Stac!$R57))=FALSE,1,"")</f>
        <v/>
      </c>
      <c r="AJ57" s="148" t="str">
        <f>IF(ISERR(FIND(CONCATENATE(AJ$4,","),Stac!$R57))=FALSE,1,"")</f>
        <v/>
      </c>
      <c r="AK57" s="148" t="str">
        <f>IF(ISERR(FIND(CONCATENATE(AK$4,","),Stac!$R57))=FALSE,1,"")</f>
        <v/>
      </c>
      <c r="AL57" s="148" t="str">
        <f>IF(ISERR(FIND(CONCATENATE(AL$4,","),Stac!$R57))=FALSE,1,"")</f>
        <v/>
      </c>
      <c r="AM57" s="148" t="str">
        <f>IF(ISERR(FIND(CONCATENATE(AM$4,","),Stac!$R57))=FALSE,1,"")</f>
        <v/>
      </c>
      <c r="AN57" s="148" t="str">
        <f>IF(ISERR(FIND(CONCATENATE(AN$4,","),Stac!$R57))=FALSE,1,"")</f>
        <v/>
      </c>
      <c r="AO57" s="148" t="str">
        <f>IF(ISERR(FIND(CONCATENATE(AO$4,","),Stac!$R57))=FALSE,1,"")</f>
        <v/>
      </c>
      <c r="AP57" s="148" t="str">
        <f>IF(ISERR(FIND(CONCATENATE(AP$4,","),Stac!$R57))=FALSE,1,"")</f>
        <v/>
      </c>
      <c r="AQ57" s="148" t="str">
        <f>IF(ISERR(FIND(CONCATENATE(AQ$4,","),Stac!$R57))=FALSE,1,"")</f>
        <v/>
      </c>
      <c r="AR57" s="148" t="str">
        <f>IF(ISERR(FIND(CONCATENATE(AR$4,","),Stac!$R57))=FALSE,1,"")</f>
        <v/>
      </c>
      <c r="AS57" s="148" t="str">
        <f>IF(ISERR(FIND(CONCATENATE(AS$4,","),Stac!$R57))=FALSE,1,"")</f>
        <v/>
      </c>
      <c r="AT57" s="148" t="str">
        <f>IF(ISERR(FIND(CONCATENATE(AT$4,","),Stac!$R57))=FALSE,1,"")</f>
        <v/>
      </c>
      <c r="AU57" s="148" t="str">
        <f>IF(ISERR(FIND(CONCATENATE(AU$4,","),Stac!$R57))=FALSE,1,"")</f>
        <v/>
      </c>
      <c r="AV57" s="148" t="str">
        <f>IF(ISERR(FIND(CONCATENATE(AV$4,","),Stac!$R57))=FALSE,1,"")</f>
        <v/>
      </c>
      <c r="AW57" s="148" t="str">
        <f>IF(ISERR(FIND(CONCATENATE(AW$4,","),Stac!$R57))=FALSE,1,"")</f>
        <v/>
      </c>
      <c r="AX57" s="148" t="str">
        <f>IF(ISERR(FIND(CONCATENATE(AX$4,","),Stac!$R57))=FALSE,1,"")</f>
        <v/>
      </c>
      <c r="AY57" s="148" t="str">
        <f>IF(ISERR(FIND(CONCATENATE(AY$4,","),Stac!$R57))=FALSE,1,"")</f>
        <v/>
      </c>
      <c r="AZ57" s="148" t="str">
        <f>IF(ISERR(FIND(CONCATENATE(AZ$4,","),Stac!$R57))=FALSE,1,"")</f>
        <v/>
      </c>
      <c r="BA57" s="148" t="str">
        <f>IF(ISERR(FIND(CONCATENATE(BA$4,","),Stac!$R57))=FALSE,1,"")</f>
        <v/>
      </c>
      <c r="BB57" s="148" t="str">
        <f>IF(ISERR(FIND(CONCATENATE(BB$4,","),Stac!$R57))=FALSE,1,"")</f>
        <v/>
      </c>
      <c r="BC57" s="148" t="str">
        <f>IF(ISERR(FIND(CONCATENATE(BC$4,","),Stac!$R57))=FALSE,1,"")</f>
        <v/>
      </c>
      <c r="BD57" s="148" t="str">
        <f>IF(ISERR(FIND(CONCATENATE(BD$4,","),Stac!$R57))=FALSE,1,"")</f>
        <v/>
      </c>
      <c r="BE57" s="148" t="str">
        <f>IF(ISERR(FIND(CONCATENATE(BE$4,","),Stac!$R57))=FALSE,1,"")</f>
        <v/>
      </c>
      <c r="BF57" s="148" t="str">
        <f>IF(ISERR(FIND(CONCATENATE(BF$4,","),Stac!$R57))=FALSE,1,"")</f>
        <v/>
      </c>
      <c r="BG57" s="148" t="str">
        <f>IF(ISERR(FIND(CONCATENATE(BG$4,","),Stac!$R57))=FALSE,1,"")</f>
        <v/>
      </c>
      <c r="BH57" s="148" t="str">
        <f>IF(ISERR(FIND(CONCATENATE(BH$4,","),Stac!$R57))=FALSE,1,"")</f>
        <v/>
      </c>
      <c r="BI57" s="148" t="str">
        <f>IF(ISERR(FIND(CONCATENATE(BI$4,","),Stac!$R57))=FALSE,1,"")</f>
        <v/>
      </c>
      <c r="BJ57" s="147">
        <f>(Stac!$C57)</f>
        <v>0</v>
      </c>
      <c r="BK57" s="148" t="str">
        <f>IF(ISERR(FIND(CONCATENATE(BK$4,","),Stac!$S57))=FALSE,1,"")</f>
        <v/>
      </c>
      <c r="BL57" s="148" t="str">
        <f>IF(ISERR(FIND(CONCATENATE(BL$4,","),Stac!$S57))=FALSE,1,"")</f>
        <v/>
      </c>
      <c r="BM57" s="148" t="str">
        <f>IF(ISERR(FIND(CONCATENATE(BM$4,","),Stac!$S57))=FALSE,1,"")</f>
        <v/>
      </c>
      <c r="BN57" s="148" t="str">
        <f>IF(ISERR(FIND(CONCATENATE(BN$4,","),Stac!$S57))=FALSE,1,"")</f>
        <v/>
      </c>
      <c r="BO57" s="148" t="str">
        <f>IF(ISERR(FIND(CONCATENATE(BO$4,","),Stac!$S57))=FALSE,1,"")</f>
        <v/>
      </c>
      <c r="BP57" s="148" t="str">
        <f>IF(ISERR(FIND(CONCATENATE(BP$4,","),Stac!$S57))=FALSE,1,"")</f>
        <v/>
      </c>
      <c r="BQ57" s="148" t="str">
        <f>IF(ISERR(FIND(CONCATENATE(BQ$4,","),Stac!$S57))=FALSE,1,"")</f>
        <v/>
      </c>
    </row>
    <row r="58" spans="1:69" ht="12.75" customHeight="1" x14ac:dyDescent="0.2">
      <c r="A58" s="147">
        <f>(Stac!$C58)</f>
        <v>0</v>
      </c>
      <c r="B58" s="148" t="str">
        <f>IF(ISERR(FIND(CONCATENATE(B$4,","),Stac!$Q58))=FALSE,1,"")</f>
        <v/>
      </c>
      <c r="C58" s="148" t="str">
        <f>IF(ISERR(FIND(CONCATENATE(C$4,","),Stac!$Q58))=FALSE,1,"")</f>
        <v/>
      </c>
      <c r="D58" s="148" t="str">
        <f>IF(ISERR(FIND(CONCATENATE(D$4,","),Stac!$Q58))=FALSE,1,"")</f>
        <v/>
      </c>
      <c r="E58" s="148" t="str">
        <f>IF(ISERR(FIND(CONCATENATE(E$4,","),Stac!$Q58))=FALSE,1,"")</f>
        <v/>
      </c>
      <c r="F58" s="148" t="str">
        <f>IF(ISERR(FIND(CONCATENATE(F$4,","),Stac!$Q58))=FALSE,1,"")</f>
        <v/>
      </c>
      <c r="G58" s="148" t="str">
        <f>IF(ISERR(FIND(CONCATENATE(G$4,","),Stac!$Q58))=FALSE,1,"")</f>
        <v/>
      </c>
      <c r="H58" s="148" t="str">
        <f>IF(ISERR(FIND(CONCATENATE(H$4,","),Stac!$Q58))=FALSE,1,"")</f>
        <v/>
      </c>
      <c r="I58" s="148" t="str">
        <f>IF(ISERR(FIND(CONCATENATE(I$4,","),Stac!$Q58))=FALSE,1,"")</f>
        <v/>
      </c>
      <c r="J58" s="148" t="str">
        <f>IF(ISERR(FIND(CONCATENATE(J$4,","),Stac!$Q58))=FALSE,1,"")</f>
        <v/>
      </c>
      <c r="K58" s="148" t="str">
        <f>IF(ISERR(FIND(CONCATENATE(K$4,","),Stac!$Q58))=FALSE,1,"")</f>
        <v/>
      </c>
      <c r="L58" s="148" t="str">
        <f>IF(ISERR(FIND(CONCATENATE(L$4,","),Stac!$Q58))=FALSE,1,"")</f>
        <v/>
      </c>
      <c r="M58" s="148" t="str">
        <f>IF(ISERR(FIND(CONCATENATE(M$4,","),Stac!$Q58))=FALSE,1,"")</f>
        <v/>
      </c>
      <c r="N58" s="148" t="str">
        <f>IF(ISERR(FIND(CONCATENATE(N$4,","),Stac!$Q58))=FALSE,1,"")</f>
        <v/>
      </c>
      <c r="O58" s="148" t="str">
        <f>IF(ISERR(FIND(CONCATENATE(O$4,","),Stac!$Q58))=FALSE,1,"")</f>
        <v/>
      </c>
      <c r="P58" s="148" t="str">
        <f>IF(ISERR(FIND(CONCATENATE(P$4,","),Stac!$Q58))=FALSE,1,"")</f>
        <v/>
      </c>
      <c r="Q58" s="148" t="str">
        <f>IF(ISERR(FIND(CONCATENATE(Q$4,","),Stac!$Q58))=FALSE,1,"")</f>
        <v/>
      </c>
      <c r="R58" s="148" t="str">
        <f>IF(ISERR(FIND(CONCATENATE(R$4,","),Stac!$Q58))=FALSE,1,"")</f>
        <v/>
      </c>
      <c r="S58" s="148" t="str">
        <f>IF(ISERR(FIND(CONCATENATE(S$4,","),Stac!$Q58))=FALSE,1,"")</f>
        <v/>
      </c>
      <c r="T58" s="148" t="str">
        <f>IF(ISERR(FIND(CONCATENATE(T$4,","),Stac!$Q58))=FALSE,1,"")</f>
        <v/>
      </c>
      <c r="U58" s="148" t="str">
        <f>IF(ISERR(FIND(CONCATENATE(U$4,","),Stac!$Q58))=FALSE,1,"")</f>
        <v/>
      </c>
      <c r="V58" s="148" t="str">
        <f>IF(ISERR(FIND(CONCATENATE(V$4,","),Stac!$Q58))=FALSE,1,"")</f>
        <v/>
      </c>
      <c r="W58" s="148" t="str">
        <f>IF(ISERR(FIND(CONCATENATE(W$4,","),Stac!$Q58))=FALSE,1,"")</f>
        <v/>
      </c>
      <c r="X58" s="148" t="str">
        <f>IF(ISERR(FIND(CONCATENATE(X$4,","),Stac!$Q58))=FALSE,1,"")</f>
        <v/>
      </c>
      <c r="Y58" s="148" t="str">
        <f>IF(ISERR(FIND(CONCATENATE(Y$4,","),Stac!$Q58))=FALSE,1,"")</f>
        <v/>
      </c>
      <c r="Z58" s="148" t="str">
        <f>IF(ISERR(FIND(CONCATENATE(Z$4,","),Stac!$Q58))=FALSE,1,"")</f>
        <v/>
      </c>
      <c r="AA58" s="148" t="str">
        <f>IF(ISERR(FIND(CONCATENATE(AA$4,","),Stac!$Q58))=FALSE,1,"")</f>
        <v/>
      </c>
      <c r="AB58" s="148" t="str">
        <f>IF(ISERR(FIND(CONCATENATE(AB$4,","),Stac!$Q58))=FALSE,1,"")</f>
        <v/>
      </c>
      <c r="AC58" s="148" t="str">
        <f>IF(ISERR(FIND(CONCATENATE(AC$4,","),Stac!$Q58))=FALSE,1,"")</f>
        <v/>
      </c>
      <c r="AD58" s="147">
        <f>(Stac!$C58)</f>
        <v>0</v>
      </c>
      <c r="AE58" s="148" t="str">
        <f>IF(ISERR(FIND(CONCATENATE(AE$4,","),Stac!$R58))=FALSE,1,"")</f>
        <v/>
      </c>
      <c r="AF58" s="148" t="str">
        <f>IF(ISERR(FIND(CONCATENATE(AF$4,","),Stac!$R58))=FALSE,1,"")</f>
        <v/>
      </c>
      <c r="AG58" s="148" t="str">
        <f>IF(ISERR(FIND(CONCATENATE(AG$4,","),Stac!$R58))=FALSE,1,"")</f>
        <v/>
      </c>
      <c r="AH58" s="148" t="str">
        <f>IF(ISERR(FIND(CONCATENATE(AH$4,","),Stac!$R58))=FALSE,1,"")</f>
        <v/>
      </c>
      <c r="AI58" s="148" t="str">
        <f>IF(ISERR(FIND(CONCATENATE(AI$4,","),Stac!$R58))=FALSE,1,"")</f>
        <v/>
      </c>
      <c r="AJ58" s="148" t="str">
        <f>IF(ISERR(FIND(CONCATENATE(AJ$4,","),Stac!$R58))=FALSE,1,"")</f>
        <v/>
      </c>
      <c r="AK58" s="148" t="str">
        <f>IF(ISERR(FIND(CONCATENATE(AK$4,","),Stac!$R58))=FALSE,1,"")</f>
        <v/>
      </c>
      <c r="AL58" s="148" t="str">
        <f>IF(ISERR(FIND(CONCATENATE(AL$4,","),Stac!$R58))=FALSE,1,"")</f>
        <v/>
      </c>
      <c r="AM58" s="148" t="str">
        <f>IF(ISERR(FIND(CONCATENATE(AM$4,","),Stac!$R58))=FALSE,1,"")</f>
        <v/>
      </c>
      <c r="AN58" s="148" t="str">
        <f>IF(ISERR(FIND(CONCATENATE(AN$4,","),Stac!$R58))=FALSE,1,"")</f>
        <v/>
      </c>
      <c r="AO58" s="148" t="str">
        <f>IF(ISERR(FIND(CONCATENATE(AO$4,","),Stac!$R58))=FALSE,1,"")</f>
        <v/>
      </c>
      <c r="AP58" s="148" t="str">
        <f>IF(ISERR(FIND(CONCATENATE(AP$4,","),Stac!$R58))=FALSE,1,"")</f>
        <v/>
      </c>
      <c r="AQ58" s="148" t="str">
        <f>IF(ISERR(FIND(CONCATENATE(AQ$4,","),Stac!$R58))=FALSE,1,"")</f>
        <v/>
      </c>
      <c r="AR58" s="148" t="str">
        <f>IF(ISERR(FIND(CONCATENATE(AR$4,","),Stac!$R58))=FALSE,1,"")</f>
        <v/>
      </c>
      <c r="AS58" s="148" t="str">
        <f>IF(ISERR(FIND(CONCATENATE(AS$4,","),Stac!$R58))=FALSE,1,"")</f>
        <v/>
      </c>
      <c r="AT58" s="148" t="str">
        <f>IF(ISERR(FIND(CONCATENATE(AT$4,","),Stac!$R58))=FALSE,1,"")</f>
        <v/>
      </c>
      <c r="AU58" s="148" t="str">
        <f>IF(ISERR(FIND(CONCATENATE(AU$4,","),Stac!$R58))=FALSE,1,"")</f>
        <v/>
      </c>
      <c r="AV58" s="148" t="str">
        <f>IF(ISERR(FIND(CONCATENATE(AV$4,","),Stac!$R58))=FALSE,1,"")</f>
        <v/>
      </c>
      <c r="AW58" s="148" t="str">
        <f>IF(ISERR(FIND(CONCATENATE(AW$4,","),Stac!$R58))=FALSE,1,"")</f>
        <v/>
      </c>
      <c r="AX58" s="148" t="str">
        <f>IF(ISERR(FIND(CONCATENATE(AX$4,","),Stac!$R58))=FALSE,1,"")</f>
        <v/>
      </c>
      <c r="AY58" s="148" t="str">
        <f>IF(ISERR(FIND(CONCATENATE(AY$4,","),Stac!$R58))=FALSE,1,"")</f>
        <v/>
      </c>
      <c r="AZ58" s="148" t="str">
        <f>IF(ISERR(FIND(CONCATENATE(AZ$4,","),Stac!$R58))=FALSE,1,"")</f>
        <v/>
      </c>
      <c r="BA58" s="148" t="str">
        <f>IF(ISERR(FIND(CONCATENATE(BA$4,","),Stac!$R58))=FALSE,1,"")</f>
        <v/>
      </c>
      <c r="BB58" s="148" t="str">
        <f>IF(ISERR(FIND(CONCATENATE(BB$4,","),Stac!$R58))=FALSE,1,"")</f>
        <v/>
      </c>
      <c r="BC58" s="148" t="str">
        <f>IF(ISERR(FIND(CONCATENATE(BC$4,","),Stac!$R58))=FALSE,1,"")</f>
        <v/>
      </c>
      <c r="BD58" s="148" t="str">
        <f>IF(ISERR(FIND(CONCATENATE(BD$4,","),Stac!$R58))=FALSE,1,"")</f>
        <v/>
      </c>
      <c r="BE58" s="148" t="str">
        <f>IF(ISERR(FIND(CONCATENATE(BE$4,","),Stac!$R58))=FALSE,1,"")</f>
        <v/>
      </c>
      <c r="BF58" s="148" t="str">
        <f>IF(ISERR(FIND(CONCATENATE(BF$4,","),Stac!$R58))=FALSE,1,"")</f>
        <v/>
      </c>
      <c r="BG58" s="148" t="str">
        <f>IF(ISERR(FIND(CONCATENATE(BG$4,","),Stac!$R58))=FALSE,1,"")</f>
        <v/>
      </c>
      <c r="BH58" s="148" t="str">
        <f>IF(ISERR(FIND(CONCATENATE(BH$4,","),Stac!$R58))=FALSE,1,"")</f>
        <v/>
      </c>
      <c r="BI58" s="148" t="str">
        <f>IF(ISERR(FIND(CONCATENATE(BI$4,","),Stac!$R58))=FALSE,1,"")</f>
        <v/>
      </c>
      <c r="BJ58" s="147">
        <f>(Stac!$C58)</f>
        <v>0</v>
      </c>
      <c r="BK58" s="148" t="str">
        <f>IF(ISERR(FIND(CONCATENATE(BK$4,","),Stac!$S58))=FALSE,1,"")</f>
        <v/>
      </c>
      <c r="BL58" s="148" t="str">
        <f>IF(ISERR(FIND(CONCATENATE(BL$4,","),Stac!$S58))=FALSE,1,"")</f>
        <v/>
      </c>
      <c r="BM58" s="148" t="str">
        <f>IF(ISERR(FIND(CONCATENATE(BM$4,","),Stac!$S58))=FALSE,1,"")</f>
        <v/>
      </c>
      <c r="BN58" s="148" t="str">
        <f>IF(ISERR(FIND(CONCATENATE(BN$4,","),Stac!$S58))=FALSE,1,"")</f>
        <v/>
      </c>
      <c r="BO58" s="148" t="str">
        <f>IF(ISERR(FIND(CONCATENATE(BO$4,","),Stac!$S58))=FALSE,1,"")</f>
        <v/>
      </c>
      <c r="BP58" s="148" t="str">
        <f>IF(ISERR(FIND(CONCATENATE(BP$4,","),Stac!$S58))=FALSE,1,"")</f>
        <v/>
      </c>
      <c r="BQ58" s="148" t="str">
        <f>IF(ISERR(FIND(CONCATENATE(BQ$4,","),Stac!$S58))=FALSE,1,"")</f>
        <v/>
      </c>
    </row>
    <row r="59" spans="1:69" ht="12.75" customHeight="1" x14ac:dyDescent="0.2">
      <c r="A59" s="144" t="str">
        <f>(Stac!$C59)</f>
        <v>Semestr 5:</v>
      </c>
      <c r="B59" s="148" t="str">
        <f>IF(ISERR(FIND(CONCATENATE(B$4,","),Stac!$Q59))=FALSE,1,"")</f>
        <v/>
      </c>
      <c r="C59" s="148" t="str">
        <f>IF(ISERR(FIND(CONCATENATE(C$4,","),Stac!$Q59))=FALSE,1,"")</f>
        <v/>
      </c>
      <c r="D59" s="148" t="str">
        <f>IF(ISERR(FIND(CONCATENATE(D$4,","),Stac!$Q59))=FALSE,1,"")</f>
        <v/>
      </c>
      <c r="E59" s="148" t="str">
        <f>IF(ISERR(FIND(CONCATENATE(E$4,","),Stac!$Q59))=FALSE,1,"")</f>
        <v/>
      </c>
      <c r="F59" s="148" t="str">
        <f>IF(ISERR(FIND(CONCATENATE(F$4,","),Stac!$Q59))=FALSE,1,"")</f>
        <v/>
      </c>
      <c r="G59" s="148" t="str">
        <f>IF(ISERR(FIND(CONCATENATE(G$4,","),Stac!$Q59))=FALSE,1,"")</f>
        <v/>
      </c>
      <c r="H59" s="148" t="str">
        <f>IF(ISERR(FIND(CONCATENATE(H$4,","),Stac!$Q59))=FALSE,1,"")</f>
        <v/>
      </c>
      <c r="I59" s="148" t="str">
        <f>IF(ISERR(FIND(CONCATENATE(I$4,","),Stac!$Q59))=FALSE,1,"")</f>
        <v/>
      </c>
      <c r="J59" s="148" t="str">
        <f>IF(ISERR(FIND(CONCATENATE(J$4,","),Stac!$Q59))=FALSE,1,"")</f>
        <v/>
      </c>
      <c r="K59" s="148" t="str">
        <f>IF(ISERR(FIND(CONCATENATE(K$4,","),Stac!$Q59))=FALSE,1,"")</f>
        <v/>
      </c>
      <c r="L59" s="148" t="str">
        <f>IF(ISERR(FIND(CONCATENATE(L$4,","),Stac!$Q59))=FALSE,1,"")</f>
        <v/>
      </c>
      <c r="M59" s="148" t="str">
        <f>IF(ISERR(FIND(CONCATENATE(M$4,","),Stac!$Q59))=FALSE,1,"")</f>
        <v/>
      </c>
      <c r="N59" s="148" t="str">
        <f>IF(ISERR(FIND(CONCATENATE(N$4,","),Stac!$Q59))=FALSE,1,"")</f>
        <v/>
      </c>
      <c r="O59" s="148" t="str">
        <f>IF(ISERR(FIND(CONCATENATE(O$4,","),Stac!$Q59))=FALSE,1,"")</f>
        <v/>
      </c>
      <c r="P59" s="148" t="str">
        <f>IF(ISERR(FIND(CONCATENATE(P$4,","),Stac!$Q59))=FALSE,1,"")</f>
        <v/>
      </c>
      <c r="Q59" s="148" t="str">
        <f>IF(ISERR(FIND(CONCATENATE(Q$4,","),Stac!$Q59))=FALSE,1,"")</f>
        <v/>
      </c>
      <c r="R59" s="148" t="str">
        <f>IF(ISERR(FIND(CONCATENATE(R$4,","),Stac!$Q59))=FALSE,1,"")</f>
        <v/>
      </c>
      <c r="S59" s="148" t="str">
        <f>IF(ISERR(FIND(CONCATENATE(S$4,","),Stac!$Q59))=FALSE,1,"")</f>
        <v/>
      </c>
      <c r="T59" s="148" t="str">
        <f>IF(ISERR(FIND(CONCATENATE(T$4,","),Stac!$Q59))=FALSE,1,"")</f>
        <v/>
      </c>
      <c r="U59" s="148" t="str">
        <f>IF(ISERR(FIND(CONCATENATE(U$4,","),Stac!$Q59))=FALSE,1,"")</f>
        <v/>
      </c>
      <c r="V59" s="148" t="str">
        <f>IF(ISERR(FIND(CONCATENATE(V$4,","),Stac!$Q59))=FALSE,1,"")</f>
        <v/>
      </c>
      <c r="W59" s="148" t="str">
        <f>IF(ISERR(FIND(CONCATENATE(W$4,","),Stac!$Q59))=FALSE,1,"")</f>
        <v/>
      </c>
      <c r="X59" s="148" t="str">
        <f>IF(ISERR(FIND(CONCATENATE(X$4,","),Stac!$Q59))=FALSE,1,"")</f>
        <v/>
      </c>
      <c r="Y59" s="148" t="str">
        <f>IF(ISERR(FIND(CONCATENATE(Y$4,","),Stac!$Q59))=FALSE,1,"")</f>
        <v/>
      </c>
      <c r="Z59" s="148" t="str">
        <f>IF(ISERR(FIND(CONCATENATE(Z$4,","),Stac!$Q59))=FALSE,1,"")</f>
        <v/>
      </c>
      <c r="AA59" s="148" t="str">
        <f>IF(ISERR(FIND(CONCATENATE(AA$4,","),Stac!$Q59))=FALSE,1,"")</f>
        <v/>
      </c>
      <c r="AB59" s="148" t="str">
        <f>IF(ISERR(FIND(CONCATENATE(AB$4,","),Stac!$Q59))=FALSE,1,"")</f>
        <v/>
      </c>
      <c r="AC59" s="148" t="str">
        <f>IF(ISERR(FIND(CONCATENATE(AC$4,","),Stac!$Q59))=FALSE,1,"")</f>
        <v/>
      </c>
      <c r="AD59" s="144" t="str">
        <f>(Stac!$C59)</f>
        <v>Semestr 5:</v>
      </c>
      <c r="AE59" s="148" t="str">
        <f>IF(ISERR(FIND(CONCATENATE(AE$4,","),Stac!$R59))=FALSE,1,"")</f>
        <v/>
      </c>
      <c r="AF59" s="148" t="str">
        <f>IF(ISERR(FIND(CONCATENATE(AF$4,","),Stac!$R59))=FALSE,1,"")</f>
        <v/>
      </c>
      <c r="AG59" s="148" t="str">
        <f>IF(ISERR(FIND(CONCATENATE(AG$4,","),Stac!$R59))=FALSE,1,"")</f>
        <v/>
      </c>
      <c r="AH59" s="148" t="str">
        <f>IF(ISERR(FIND(CONCATENATE(AH$4,","),Stac!$R59))=FALSE,1,"")</f>
        <v/>
      </c>
      <c r="AI59" s="148" t="str">
        <f>IF(ISERR(FIND(CONCATENATE(AI$4,","),Stac!$R59))=FALSE,1,"")</f>
        <v/>
      </c>
      <c r="AJ59" s="148" t="str">
        <f>IF(ISERR(FIND(CONCATENATE(AJ$4,","),Stac!$R59))=FALSE,1,"")</f>
        <v/>
      </c>
      <c r="AK59" s="148" t="str">
        <f>IF(ISERR(FIND(CONCATENATE(AK$4,","),Stac!$R59))=FALSE,1,"")</f>
        <v/>
      </c>
      <c r="AL59" s="148" t="str">
        <f>IF(ISERR(FIND(CONCATENATE(AL$4,","),Stac!$R59))=FALSE,1,"")</f>
        <v/>
      </c>
      <c r="AM59" s="148" t="str">
        <f>IF(ISERR(FIND(CONCATENATE(AM$4,","),Stac!$R59))=FALSE,1,"")</f>
        <v/>
      </c>
      <c r="AN59" s="148" t="str">
        <f>IF(ISERR(FIND(CONCATENATE(AN$4,","),Stac!$R59))=FALSE,1,"")</f>
        <v/>
      </c>
      <c r="AO59" s="148" t="str">
        <f>IF(ISERR(FIND(CONCATENATE(AO$4,","),Stac!$R59))=FALSE,1,"")</f>
        <v/>
      </c>
      <c r="AP59" s="148" t="str">
        <f>IF(ISERR(FIND(CONCATENATE(AP$4,","),Stac!$R59))=FALSE,1,"")</f>
        <v/>
      </c>
      <c r="AQ59" s="148" t="str">
        <f>IF(ISERR(FIND(CONCATENATE(AQ$4,","),Stac!$R59))=FALSE,1,"")</f>
        <v/>
      </c>
      <c r="AR59" s="148" t="str">
        <f>IF(ISERR(FIND(CONCATENATE(AR$4,","),Stac!$R59))=FALSE,1,"")</f>
        <v/>
      </c>
      <c r="AS59" s="148" t="str">
        <f>IF(ISERR(FIND(CONCATENATE(AS$4,","),Stac!$R59))=FALSE,1,"")</f>
        <v/>
      </c>
      <c r="AT59" s="148" t="str">
        <f>IF(ISERR(FIND(CONCATENATE(AT$4,","),Stac!$R59))=FALSE,1,"")</f>
        <v/>
      </c>
      <c r="AU59" s="148" t="str">
        <f>IF(ISERR(FIND(CONCATENATE(AU$4,","),Stac!$R59))=FALSE,1,"")</f>
        <v/>
      </c>
      <c r="AV59" s="148" t="str">
        <f>IF(ISERR(FIND(CONCATENATE(AV$4,","),Stac!$R59))=FALSE,1,"")</f>
        <v/>
      </c>
      <c r="AW59" s="148" t="str">
        <f>IF(ISERR(FIND(CONCATENATE(AW$4,","),Stac!$R59))=FALSE,1,"")</f>
        <v/>
      </c>
      <c r="AX59" s="148" t="str">
        <f>IF(ISERR(FIND(CONCATENATE(AX$4,","),Stac!$R59))=FALSE,1,"")</f>
        <v/>
      </c>
      <c r="AY59" s="148" t="str">
        <f>IF(ISERR(FIND(CONCATENATE(AY$4,","),Stac!$R59))=FALSE,1,"")</f>
        <v/>
      </c>
      <c r="AZ59" s="148" t="str">
        <f>IF(ISERR(FIND(CONCATENATE(AZ$4,","),Stac!$R59))=FALSE,1,"")</f>
        <v/>
      </c>
      <c r="BA59" s="148" t="str">
        <f>IF(ISERR(FIND(CONCATENATE(BA$4,","),Stac!$R59))=FALSE,1,"")</f>
        <v/>
      </c>
      <c r="BB59" s="148" t="str">
        <f>IF(ISERR(FIND(CONCATENATE(BB$4,","),Stac!$R59))=FALSE,1,"")</f>
        <v/>
      </c>
      <c r="BC59" s="148" t="str">
        <f>IF(ISERR(FIND(CONCATENATE(BC$4,","),Stac!$R59))=FALSE,1,"")</f>
        <v/>
      </c>
      <c r="BD59" s="148" t="str">
        <f>IF(ISERR(FIND(CONCATENATE(BD$4,","),Stac!$R59))=FALSE,1,"")</f>
        <v/>
      </c>
      <c r="BE59" s="148" t="str">
        <f>IF(ISERR(FIND(CONCATENATE(BE$4,","),Stac!$R59))=FALSE,1,"")</f>
        <v/>
      </c>
      <c r="BF59" s="148" t="str">
        <f>IF(ISERR(FIND(CONCATENATE(BF$4,","),Stac!$R59))=FALSE,1,"")</f>
        <v/>
      </c>
      <c r="BG59" s="148" t="str">
        <f>IF(ISERR(FIND(CONCATENATE(BG$4,","),Stac!$R59))=FALSE,1,"")</f>
        <v/>
      </c>
      <c r="BH59" s="148" t="str">
        <f>IF(ISERR(FIND(CONCATENATE(BH$4,","),Stac!$R59))=FALSE,1,"")</f>
        <v/>
      </c>
      <c r="BI59" s="148" t="str">
        <f>IF(ISERR(FIND(CONCATENATE(BI$4,","),Stac!$R59))=FALSE,1,"")</f>
        <v/>
      </c>
      <c r="BJ59" s="144" t="str">
        <f>(Stac!$C59)</f>
        <v>Semestr 5:</v>
      </c>
      <c r="BK59" s="148" t="str">
        <f>IF(ISERR(FIND(CONCATENATE(BK$4,","),Stac!$S59))=FALSE,1,"")</f>
        <v/>
      </c>
      <c r="BL59" s="148" t="str">
        <f>IF(ISERR(FIND(CONCATENATE(BL$4,","),Stac!$S59))=FALSE,1,"")</f>
        <v/>
      </c>
      <c r="BM59" s="148" t="str">
        <f>IF(ISERR(FIND(CONCATENATE(BM$4,","),Stac!$S59))=FALSE,1,"")</f>
        <v/>
      </c>
      <c r="BN59" s="148" t="str">
        <f>IF(ISERR(FIND(CONCATENATE(BN$4,","),Stac!$S59))=FALSE,1,"")</f>
        <v/>
      </c>
      <c r="BO59" s="148" t="str">
        <f>IF(ISERR(FIND(CONCATENATE(BO$4,","),Stac!$S59))=FALSE,1,"")</f>
        <v/>
      </c>
      <c r="BP59" s="148" t="str">
        <f>IF(ISERR(FIND(CONCATENATE(BP$4,","),Stac!$S59))=FALSE,1,"")</f>
        <v/>
      </c>
      <c r="BQ59" s="148" t="str">
        <f>IF(ISERR(FIND(CONCATENATE(BQ$4,","),Stac!$S59))=FALSE,1,"")</f>
        <v/>
      </c>
    </row>
    <row r="60" spans="1:69" ht="12.75" customHeight="1" x14ac:dyDescent="0.2">
      <c r="A60" s="144" t="str">
        <f>(Stac!$C60)</f>
        <v>Moduł kształcenia</v>
      </c>
      <c r="B60" s="148" t="str">
        <f>IF(ISERR(FIND(CONCATENATE(B$4,","),Stac!$Q60))=FALSE,1,"")</f>
        <v/>
      </c>
      <c r="C60" s="148" t="str">
        <f>IF(ISERR(FIND(CONCATENATE(C$4,","),Stac!$Q60))=FALSE,1,"")</f>
        <v/>
      </c>
      <c r="D60" s="148" t="str">
        <f>IF(ISERR(FIND(CONCATENATE(D$4,","),Stac!$Q60))=FALSE,1,"")</f>
        <v/>
      </c>
      <c r="E60" s="148" t="str">
        <f>IF(ISERR(FIND(CONCATENATE(E$4,","),Stac!$Q60))=FALSE,1,"")</f>
        <v/>
      </c>
      <c r="F60" s="148" t="str">
        <f>IF(ISERR(FIND(CONCATENATE(F$4,","),Stac!$Q60))=FALSE,1,"")</f>
        <v/>
      </c>
      <c r="G60" s="148" t="str">
        <f>IF(ISERR(FIND(CONCATENATE(G$4,","),Stac!$Q60))=FALSE,1,"")</f>
        <v/>
      </c>
      <c r="H60" s="148" t="str">
        <f>IF(ISERR(FIND(CONCATENATE(H$4,","),Stac!$Q60))=FALSE,1,"")</f>
        <v/>
      </c>
      <c r="I60" s="148" t="str">
        <f>IF(ISERR(FIND(CONCATENATE(I$4,","),Stac!$Q60))=FALSE,1,"")</f>
        <v/>
      </c>
      <c r="J60" s="148" t="str">
        <f>IF(ISERR(FIND(CONCATENATE(J$4,","),Stac!$Q60))=FALSE,1,"")</f>
        <v/>
      </c>
      <c r="K60" s="148" t="str">
        <f>IF(ISERR(FIND(CONCATENATE(K$4,","),Stac!$Q60))=FALSE,1,"")</f>
        <v/>
      </c>
      <c r="L60" s="148" t="str">
        <f>IF(ISERR(FIND(CONCATENATE(L$4,","),Stac!$Q60))=FALSE,1,"")</f>
        <v/>
      </c>
      <c r="M60" s="148" t="str">
        <f>IF(ISERR(FIND(CONCATENATE(M$4,","),Stac!$Q60))=FALSE,1,"")</f>
        <v/>
      </c>
      <c r="N60" s="148" t="str">
        <f>IF(ISERR(FIND(CONCATENATE(N$4,","),Stac!$Q60))=FALSE,1,"")</f>
        <v/>
      </c>
      <c r="O60" s="148" t="str">
        <f>IF(ISERR(FIND(CONCATENATE(O$4,","),Stac!$Q60))=FALSE,1,"")</f>
        <v/>
      </c>
      <c r="P60" s="148" t="str">
        <f>IF(ISERR(FIND(CONCATENATE(P$4,","),Stac!$Q60))=FALSE,1,"")</f>
        <v/>
      </c>
      <c r="Q60" s="148" t="str">
        <f>IF(ISERR(FIND(CONCATENATE(Q$4,","),Stac!$Q60))=FALSE,1,"")</f>
        <v/>
      </c>
      <c r="R60" s="148" t="str">
        <f>IF(ISERR(FIND(CONCATENATE(R$4,","),Stac!$Q60))=FALSE,1,"")</f>
        <v/>
      </c>
      <c r="S60" s="148" t="str">
        <f>IF(ISERR(FIND(CONCATENATE(S$4,","),Stac!$Q60))=FALSE,1,"")</f>
        <v/>
      </c>
      <c r="T60" s="148" t="str">
        <f>IF(ISERR(FIND(CONCATENATE(T$4,","),Stac!$Q60))=FALSE,1,"")</f>
        <v/>
      </c>
      <c r="U60" s="148" t="str">
        <f>IF(ISERR(FIND(CONCATENATE(U$4,","),Stac!$Q60))=FALSE,1,"")</f>
        <v/>
      </c>
      <c r="V60" s="148" t="str">
        <f>IF(ISERR(FIND(CONCATENATE(V$4,","),Stac!$Q60))=FALSE,1,"")</f>
        <v/>
      </c>
      <c r="W60" s="148" t="str">
        <f>IF(ISERR(FIND(CONCATENATE(W$4,","),Stac!$Q60))=FALSE,1,"")</f>
        <v/>
      </c>
      <c r="X60" s="148" t="str">
        <f>IF(ISERR(FIND(CONCATENATE(X$4,","),Stac!$Q60))=FALSE,1,"")</f>
        <v/>
      </c>
      <c r="Y60" s="148" t="str">
        <f>IF(ISERR(FIND(CONCATENATE(Y$4,","),Stac!$Q60))=FALSE,1,"")</f>
        <v/>
      </c>
      <c r="Z60" s="148" t="str">
        <f>IF(ISERR(FIND(CONCATENATE(Z$4,","),Stac!$Q60))=FALSE,1,"")</f>
        <v/>
      </c>
      <c r="AA60" s="148" t="str">
        <f>IF(ISERR(FIND(CONCATENATE(AA$4,","),Stac!$Q60))=FALSE,1,"")</f>
        <v/>
      </c>
      <c r="AB60" s="148" t="str">
        <f>IF(ISERR(FIND(CONCATENATE(AB$4,","),Stac!$Q60))=FALSE,1,"")</f>
        <v/>
      </c>
      <c r="AC60" s="148" t="str">
        <f>IF(ISERR(FIND(CONCATENATE(AC$4,","),Stac!$Q60))=FALSE,1,"")</f>
        <v/>
      </c>
      <c r="AD60" s="144" t="str">
        <f>(Stac!$C60)</f>
        <v>Moduł kształcenia</v>
      </c>
      <c r="AE60" s="148" t="str">
        <f>IF(ISERR(FIND(CONCATENATE(AE$4,","),Stac!$R60))=FALSE,1,"")</f>
        <v/>
      </c>
      <c r="AF60" s="148" t="str">
        <f>IF(ISERR(FIND(CONCATENATE(AF$4,","),Stac!$R60))=FALSE,1,"")</f>
        <v/>
      </c>
      <c r="AG60" s="148" t="str">
        <f>IF(ISERR(FIND(CONCATENATE(AG$4,","),Stac!$R60))=FALSE,1,"")</f>
        <v/>
      </c>
      <c r="AH60" s="148" t="str">
        <f>IF(ISERR(FIND(CONCATENATE(AH$4,","),Stac!$R60))=FALSE,1,"")</f>
        <v/>
      </c>
      <c r="AI60" s="148" t="str">
        <f>IF(ISERR(FIND(CONCATENATE(AI$4,","),Stac!$R60))=FALSE,1,"")</f>
        <v/>
      </c>
      <c r="AJ60" s="148" t="str">
        <f>IF(ISERR(FIND(CONCATENATE(AJ$4,","),Stac!$R60))=FALSE,1,"")</f>
        <v/>
      </c>
      <c r="AK60" s="148" t="str">
        <f>IF(ISERR(FIND(CONCATENATE(AK$4,","),Stac!$R60))=FALSE,1,"")</f>
        <v/>
      </c>
      <c r="AL60" s="148" t="str">
        <f>IF(ISERR(FIND(CONCATENATE(AL$4,","),Stac!$R60))=FALSE,1,"")</f>
        <v/>
      </c>
      <c r="AM60" s="148" t="str">
        <f>IF(ISERR(FIND(CONCATENATE(AM$4,","),Stac!$R60))=FALSE,1,"")</f>
        <v/>
      </c>
      <c r="AN60" s="148" t="str">
        <f>IF(ISERR(FIND(CONCATENATE(AN$4,","),Stac!$R60))=FALSE,1,"")</f>
        <v/>
      </c>
      <c r="AO60" s="148" t="str">
        <f>IF(ISERR(FIND(CONCATENATE(AO$4,","),Stac!$R60))=FALSE,1,"")</f>
        <v/>
      </c>
      <c r="AP60" s="148" t="str">
        <f>IF(ISERR(FIND(CONCATENATE(AP$4,","),Stac!$R60))=FALSE,1,"")</f>
        <v/>
      </c>
      <c r="AQ60" s="148" t="str">
        <f>IF(ISERR(FIND(CONCATENATE(AQ$4,","),Stac!$R60))=FALSE,1,"")</f>
        <v/>
      </c>
      <c r="AR60" s="148" t="str">
        <f>IF(ISERR(FIND(CONCATENATE(AR$4,","),Stac!$R60))=FALSE,1,"")</f>
        <v/>
      </c>
      <c r="AS60" s="148" t="str">
        <f>IF(ISERR(FIND(CONCATENATE(AS$4,","),Stac!$R60))=FALSE,1,"")</f>
        <v/>
      </c>
      <c r="AT60" s="148" t="str">
        <f>IF(ISERR(FIND(CONCATENATE(AT$4,","),Stac!$R60))=FALSE,1,"")</f>
        <v/>
      </c>
      <c r="AU60" s="148" t="str">
        <f>IF(ISERR(FIND(CONCATENATE(AU$4,","),Stac!$R60))=FALSE,1,"")</f>
        <v/>
      </c>
      <c r="AV60" s="148" t="str">
        <f>IF(ISERR(FIND(CONCATENATE(AV$4,","),Stac!$R60))=FALSE,1,"")</f>
        <v/>
      </c>
      <c r="AW60" s="148" t="str">
        <f>IF(ISERR(FIND(CONCATENATE(AW$4,","),Stac!$R60))=FALSE,1,"")</f>
        <v/>
      </c>
      <c r="AX60" s="148" t="str">
        <f>IF(ISERR(FIND(CONCATENATE(AX$4,","),Stac!$R60))=FALSE,1,"")</f>
        <v/>
      </c>
      <c r="AY60" s="148" t="str">
        <f>IF(ISERR(FIND(CONCATENATE(AY$4,","),Stac!$R60))=FALSE,1,"")</f>
        <v/>
      </c>
      <c r="AZ60" s="148" t="str">
        <f>IF(ISERR(FIND(CONCATENATE(AZ$4,","),Stac!$R60))=FALSE,1,"")</f>
        <v/>
      </c>
      <c r="BA60" s="148" t="str">
        <f>IF(ISERR(FIND(CONCATENATE(BA$4,","),Stac!$R60))=FALSE,1,"")</f>
        <v/>
      </c>
      <c r="BB60" s="148" t="str">
        <f>IF(ISERR(FIND(CONCATENATE(BB$4,","),Stac!$R60))=FALSE,1,"")</f>
        <v/>
      </c>
      <c r="BC60" s="148" t="str">
        <f>IF(ISERR(FIND(CONCATENATE(BC$4,","),Stac!$R60))=FALSE,1,"")</f>
        <v/>
      </c>
      <c r="BD60" s="148" t="str">
        <f>IF(ISERR(FIND(CONCATENATE(BD$4,","),Stac!$R60))=FALSE,1,"")</f>
        <v/>
      </c>
      <c r="BE60" s="148" t="str">
        <f>IF(ISERR(FIND(CONCATENATE(BE$4,","),Stac!$R60))=FALSE,1,"")</f>
        <v/>
      </c>
      <c r="BF60" s="148" t="str">
        <f>IF(ISERR(FIND(CONCATENATE(BF$4,","),Stac!$R60))=FALSE,1,"")</f>
        <v/>
      </c>
      <c r="BG60" s="148" t="str">
        <f>IF(ISERR(FIND(CONCATENATE(BG$4,","),Stac!$R60))=FALSE,1,"")</f>
        <v/>
      </c>
      <c r="BH60" s="148" t="str">
        <f>IF(ISERR(FIND(CONCATENATE(BH$4,","),Stac!$R60))=FALSE,1,"")</f>
        <v/>
      </c>
      <c r="BI60" s="148" t="str">
        <f>IF(ISERR(FIND(CONCATENATE(BI$4,","),Stac!$R60))=FALSE,1,"")</f>
        <v/>
      </c>
      <c r="BJ60" s="144" t="str">
        <f>(Stac!$C60)</f>
        <v>Moduł kształcenia</v>
      </c>
      <c r="BK60" s="148" t="str">
        <f>IF(ISERR(FIND(CONCATENATE(BK$4,","),Stac!$S60))=FALSE,1,"")</f>
        <v/>
      </c>
      <c r="BL60" s="148" t="str">
        <f>IF(ISERR(FIND(CONCATENATE(BL$4,","),Stac!$S60))=FALSE,1,"")</f>
        <v/>
      </c>
      <c r="BM60" s="148" t="str">
        <f>IF(ISERR(FIND(CONCATENATE(BM$4,","),Stac!$S60))=FALSE,1,"")</f>
        <v/>
      </c>
      <c r="BN60" s="148" t="str">
        <f>IF(ISERR(FIND(CONCATENATE(BN$4,","),Stac!$S60))=FALSE,1,"")</f>
        <v/>
      </c>
      <c r="BO60" s="148" t="str">
        <f>IF(ISERR(FIND(CONCATENATE(BO$4,","),Stac!$S60))=FALSE,1,"")</f>
        <v/>
      </c>
      <c r="BP60" s="148" t="str">
        <f>IF(ISERR(FIND(CONCATENATE(BP$4,","),Stac!$S60))=FALSE,1,"")</f>
        <v/>
      </c>
      <c r="BQ60" s="148" t="str">
        <f>IF(ISERR(FIND(CONCATENATE(BQ$4,","),Stac!$S60))=FALSE,1,"")</f>
        <v/>
      </c>
    </row>
    <row r="61" spans="1:69" ht="12.75" customHeight="1" x14ac:dyDescent="0.2">
      <c r="A61" s="147" t="str">
        <f>(Stac!$C61)</f>
        <v>Teoria sterowania</v>
      </c>
      <c r="B61" s="148">
        <f>IF(ISERR(FIND(CONCATENATE(B$4,","),Stac!$Q61))=FALSE,1,"")</f>
        <v>1</v>
      </c>
      <c r="C61" s="148" t="str">
        <f>IF(ISERR(FIND(CONCATENATE(C$4,","),Stac!$Q61))=FALSE,1,"")</f>
        <v/>
      </c>
      <c r="D61" s="148" t="str">
        <f>IF(ISERR(FIND(CONCATENATE(D$4,","),Stac!$Q61))=FALSE,1,"")</f>
        <v/>
      </c>
      <c r="E61" s="148" t="str">
        <f>IF(ISERR(FIND(CONCATENATE(E$4,","),Stac!$Q61))=FALSE,1,"")</f>
        <v/>
      </c>
      <c r="F61" s="148" t="str">
        <f>IF(ISERR(FIND(CONCATENATE(F$4,","),Stac!$Q61))=FALSE,1,"")</f>
        <v/>
      </c>
      <c r="G61" s="148" t="str">
        <f>IF(ISERR(FIND(CONCATENATE(G$4,","),Stac!$Q61))=FALSE,1,"")</f>
        <v/>
      </c>
      <c r="H61" s="148" t="str">
        <f>IF(ISERR(FIND(CONCATENATE(H$4,","),Stac!$Q61))=FALSE,1,"")</f>
        <v/>
      </c>
      <c r="I61" s="148" t="str">
        <f>IF(ISERR(FIND(CONCATENATE(I$4,","),Stac!$Q61))=FALSE,1,"")</f>
        <v/>
      </c>
      <c r="J61" s="148" t="str">
        <f>IF(ISERR(FIND(CONCATENATE(J$4,","),Stac!$Q61))=FALSE,1,"")</f>
        <v/>
      </c>
      <c r="K61" s="148" t="str">
        <f>IF(ISERR(FIND(CONCATENATE(K$4,","),Stac!$Q61))=FALSE,1,"")</f>
        <v/>
      </c>
      <c r="L61" s="148" t="str">
        <f>IF(ISERR(FIND(CONCATENATE(L$4,","),Stac!$Q61))=FALSE,1,"")</f>
        <v/>
      </c>
      <c r="M61" s="148" t="str">
        <f>IF(ISERR(FIND(CONCATENATE(M$4,","),Stac!$Q61))=FALSE,1,"")</f>
        <v/>
      </c>
      <c r="N61" s="148" t="str">
        <f>IF(ISERR(FIND(CONCATENATE(N$4,","),Stac!$Q61))=FALSE,1,"")</f>
        <v/>
      </c>
      <c r="O61" s="148">
        <f>IF(ISERR(FIND(CONCATENATE(O$4,","),Stac!$Q61))=FALSE,1,"")</f>
        <v>1</v>
      </c>
      <c r="P61" s="148" t="str">
        <f>IF(ISERR(FIND(CONCATENATE(P$4,","),Stac!$Q61))=FALSE,1,"")</f>
        <v/>
      </c>
      <c r="Q61" s="148" t="str">
        <f>IF(ISERR(FIND(CONCATENATE(Q$4,","),Stac!$Q61))=FALSE,1,"")</f>
        <v/>
      </c>
      <c r="R61" s="148" t="str">
        <f>IF(ISERR(FIND(CONCATENATE(R$4,","),Stac!$Q61))=FALSE,1,"")</f>
        <v/>
      </c>
      <c r="S61" s="148" t="str">
        <f>IF(ISERR(FIND(CONCATENATE(S$4,","),Stac!$Q61))=FALSE,1,"")</f>
        <v/>
      </c>
      <c r="T61" s="148" t="str">
        <f>IF(ISERR(FIND(CONCATENATE(T$4,","),Stac!$Q61))=FALSE,1,"")</f>
        <v/>
      </c>
      <c r="U61" s="148" t="str">
        <f>IF(ISERR(FIND(CONCATENATE(U$4,","),Stac!$Q61))=FALSE,1,"")</f>
        <v/>
      </c>
      <c r="V61" s="148">
        <f>IF(ISERR(FIND(CONCATENATE(V$4,","),Stac!$Q61))=FALSE,1,"")</f>
        <v>1</v>
      </c>
      <c r="W61" s="148" t="str">
        <f>IF(ISERR(FIND(CONCATENATE(W$4,","),Stac!$Q61))=FALSE,1,"")</f>
        <v/>
      </c>
      <c r="X61" s="148" t="str">
        <f>IF(ISERR(FIND(CONCATENATE(X$4,","),Stac!$Q61))=FALSE,1,"")</f>
        <v/>
      </c>
      <c r="Y61" s="148" t="str">
        <f>IF(ISERR(FIND(CONCATENATE(Y$4,","),Stac!$Q61))=FALSE,1,"")</f>
        <v/>
      </c>
      <c r="Z61" s="148" t="str">
        <f>IF(ISERR(FIND(CONCATENATE(Z$4,","),Stac!$Q61))=FALSE,1,"")</f>
        <v/>
      </c>
      <c r="AA61" s="148" t="str">
        <f>IF(ISERR(FIND(CONCATENATE(AA$4,","),Stac!$Q61))=FALSE,1,"")</f>
        <v/>
      </c>
      <c r="AB61" s="148" t="str">
        <f>IF(ISERR(FIND(CONCATENATE(AB$4,","),Stac!$Q61))=FALSE,1,"")</f>
        <v/>
      </c>
      <c r="AC61" s="148" t="str">
        <f>IF(ISERR(FIND(CONCATENATE(AC$4,","),Stac!$Q61))=FALSE,1,"")</f>
        <v/>
      </c>
      <c r="AD61" s="147" t="str">
        <f>(Stac!$C61)</f>
        <v>Teoria sterowania</v>
      </c>
      <c r="AE61" s="148">
        <f>IF(ISERR(FIND(CONCATENATE(AE$4,","),Stac!$R61))=FALSE,1,"")</f>
        <v>1</v>
      </c>
      <c r="AF61" s="148" t="str">
        <f>IF(ISERR(FIND(CONCATENATE(AF$4,","),Stac!$R61))=FALSE,1,"")</f>
        <v/>
      </c>
      <c r="AG61" s="148" t="str">
        <f>IF(ISERR(FIND(CONCATENATE(AG$4,","),Stac!$R61))=FALSE,1,"")</f>
        <v/>
      </c>
      <c r="AH61" s="148" t="str">
        <f>IF(ISERR(FIND(CONCATENATE(AH$4,","),Stac!$R61))=FALSE,1,"")</f>
        <v/>
      </c>
      <c r="AI61" s="148" t="str">
        <f>IF(ISERR(FIND(CONCATENATE(AI$4,","),Stac!$R61))=FALSE,1,"")</f>
        <v/>
      </c>
      <c r="AJ61" s="148" t="str">
        <f>IF(ISERR(FIND(CONCATENATE(AJ$4,","),Stac!$R61))=FALSE,1,"")</f>
        <v/>
      </c>
      <c r="AK61" s="148" t="str">
        <f>IF(ISERR(FIND(CONCATENATE(AK$4,","),Stac!$R61))=FALSE,1,"")</f>
        <v/>
      </c>
      <c r="AL61" s="148" t="str">
        <f>IF(ISERR(FIND(CONCATENATE(AL$4,","),Stac!$R61))=FALSE,1,"")</f>
        <v/>
      </c>
      <c r="AM61" s="148" t="str">
        <f>IF(ISERR(FIND(CONCATENATE(AM$4,","),Stac!$R61))=FALSE,1,"")</f>
        <v/>
      </c>
      <c r="AN61" s="148" t="str">
        <f>IF(ISERR(FIND(CONCATENATE(AN$4,","),Stac!$R61))=FALSE,1,"")</f>
        <v/>
      </c>
      <c r="AO61" s="148" t="str">
        <f>IF(ISERR(FIND(CONCATENATE(AO$4,","),Stac!$R61))=FALSE,1,"")</f>
        <v/>
      </c>
      <c r="AP61" s="148">
        <f>IF(ISERR(FIND(CONCATENATE(AP$4,","),Stac!$R61))=FALSE,1,"")</f>
        <v>1</v>
      </c>
      <c r="AQ61" s="148" t="str">
        <f>IF(ISERR(FIND(CONCATENATE(AQ$4,","),Stac!$R61))=FALSE,1,"")</f>
        <v/>
      </c>
      <c r="AR61" s="148" t="str">
        <f>IF(ISERR(FIND(CONCATENATE(AR$4,","),Stac!$R61))=FALSE,1,"")</f>
        <v/>
      </c>
      <c r="AS61" s="148" t="str">
        <f>IF(ISERR(FIND(CONCATENATE(AS$4,","),Stac!$R61))=FALSE,1,"")</f>
        <v/>
      </c>
      <c r="AT61" s="148" t="str">
        <f>IF(ISERR(FIND(CONCATENATE(AT$4,","),Stac!$R61))=FALSE,1,"")</f>
        <v/>
      </c>
      <c r="AU61" s="148" t="str">
        <f>IF(ISERR(FIND(CONCATENATE(AU$4,","),Stac!$R61))=FALSE,1,"")</f>
        <v/>
      </c>
      <c r="AV61" s="148" t="str">
        <f>IF(ISERR(FIND(CONCATENATE(AV$4,","),Stac!$R61))=FALSE,1,"")</f>
        <v/>
      </c>
      <c r="AW61" s="148" t="str">
        <f>IF(ISERR(FIND(CONCATENATE(AW$4,","),Stac!$R61))=FALSE,1,"")</f>
        <v/>
      </c>
      <c r="AX61" s="148" t="str">
        <f>IF(ISERR(FIND(CONCATENATE(AX$4,","),Stac!$R61))=FALSE,1,"")</f>
        <v/>
      </c>
      <c r="AY61" s="148" t="str">
        <f>IF(ISERR(FIND(CONCATENATE(AY$4,","),Stac!$R61))=FALSE,1,"")</f>
        <v/>
      </c>
      <c r="AZ61" s="148" t="str">
        <f>IF(ISERR(FIND(CONCATENATE(AZ$4,","),Stac!$R61))=FALSE,1,"")</f>
        <v/>
      </c>
      <c r="BA61" s="148" t="str">
        <f>IF(ISERR(FIND(CONCATENATE(BA$4,","),Stac!$R61))=FALSE,1,"")</f>
        <v/>
      </c>
      <c r="BB61" s="148" t="str">
        <f>IF(ISERR(FIND(CONCATENATE(BB$4,","),Stac!$R61))=FALSE,1,"")</f>
        <v/>
      </c>
      <c r="BC61" s="148" t="str">
        <f>IF(ISERR(FIND(CONCATENATE(BC$4,","),Stac!$R61))=FALSE,1,"")</f>
        <v/>
      </c>
      <c r="BD61" s="148" t="str">
        <f>IF(ISERR(FIND(CONCATENATE(BD$4,","),Stac!$R61))=FALSE,1,"")</f>
        <v/>
      </c>
      <c r="BE61" s="148" t="str">
        <f>IF(ISERR(FIND(CONCATENATE(BE$4,","),Stac!$R61))=FALSE,1,"")</f>
        <v/>
      </c>
      <c r="BF61" s="148" t="str">
        <f>IF(ISERR(FIND(CONCATENATE(BF$4,","),Stac!$R61))=FALSE,1,"")</f>
        <v/>
      </c>
      <c r="BG61" s="148">
        <f>IF(ISERR(FIND(CONCATENATE(BG$4,","),Stac!$R61))=FALSE,1,"")</f>
        <v>1</v>
      </c>
      <c r="BH61" s="148" t="str">
        <f>IF(ISERR(FIND(CONCATENATE(BH$4,","),Stac!$R61))=FALSE,1,"")</f>
        <v/>
      </c>
      <c r="BI61" s="148" t="str">
        <f>IF(ISERR(FIND(CONCATENATE(BI$4,","),Stac!$R61))=FALSE,1,"")</f>
        <v/>
      </c>
      <c r="BJ61" s="147" t="str">
        <f>(Stac!$C61)</f>
        <v>Teoria sterowania</v>
      </c>
      <c r="BK61" s="148" t="str">
        <f>IF(ISERR(FIND(CONCATENATE(BK$4,","),Stac!$S61))=FALSE,1,"")</f>
        <v/>
      </c>
      <c r="BL61" s="148" t="str">
        <f>IF(ISERR(FIND(CONCATENATE(BL$4,","),Stac!$S61))=FALSE,1,"")</f>
        <v/>
      </c>
      <c r="BM61" s="148" t="str">
        <f>IF(ISERR(FIND(CONCATENATE(BM$4,","),Stac!$S61))=FALSE,1,"")</f>
        <v/>
      </c>
      <c r="BN61" s="148" t="str">
        <f>IF(ISERR(FIND(CONCATENATE(BN$4,","),Stac!$S61))=FALSE,1,"")</f>
        <v/>
      </c>
      <c r="BO61" s="148">
        <f>IF(ISERR(FIND(CONCATENATE(BO$4,","),Stac!$S61))=FALSE,1,"")</f>
        <v>1</v>
      </c>
      <c r="BP61" s="148" t="str">
        <f>IF(ISERR(FIND(CONCATENATE(BP$4,","),Stac!$S61))=FALSE,1,"")</f>
        <v/>
      </c>
      <c r="BQ61" s="148" t="str">
        <f>IF(ISERR(FIND(CONCATENATE(BQ$4,","),Stac!$S61))=FALSE,1,"")</f>
        <v/>
      </c>
    </row>
    <row r="62" spans="1:69" ht="12.75" customHeight="1" x14ac:dyDescent="0.2">
      <c r="A62" s="147" t="str">
        <f>(Stac!$C62)</f>
        <v>Identyfikacja systemów</v>
      </c>
      <c r="B62" s="148" t="str">
        <f>IF(ISERR(FIND(CONCATENATE(B$4,","),Stac!$Q62))=FALSE,1,"")</f>
        <v/>
      </c>
      <c r="C62" s="148" t="str">
        <f>IF(ISERR(FIND(CONCATENATE(C$4,","),Stac!$Q62))=FALSE,1,"")</f>
        <v/>
      </c>
      <c r="D62" s="148" t="str">
        <f>IF(ISERR(FIND(CONCATENATE(D$4,","),Stac!$Q62))=FALSE,1,"")</f>
        <v/>
      </c>
      <c r="E62" s="148" t="str">
        <f>IF(ISERR(FIND(CONCATENATE(E$4,","),Stac!$Q62))=FALSE,1,"")</f>
        <v/>
      </c>
      <c r="F62" s="148" t="str">
        <f>IF(ISERR(FIND(CONCATENATE(F$4,","),Stac!$Q62))=FALSE,1,"")</f>
        <v/>
      </c>
      <c r="G62" s="148" t="str">
        <f>IF(ISERR(FIND(CONCATENATE(G$4,","),Stac!$Q62))=FALSE,1,"")</f>
        <v/>
      </c>
      <c r="H62" s="148" t="str">
        <f>IF(ISERR(FIND(CONCATENATE(H$4,","),Stac!$Q62))=FALSE,1,"")</f>
        <v/>
      </c>
      <c r="I62" s="148" t="str">
        <f>IF(ISERR(FIND(CONCATENATE(I$4,","),Stac!$Q62))=FALSE,1,"")</f>
        <v/>
      </c>
      <c r="J62" s="148" t="str">
        <f>IF(ISERR(FIND(CONCATENATE(J$4,","),Stac!$Q62))=FALSE,1,"")</f>
        <v/>
      </c>
      <c r="K62" s="148" t="str">
        <f>IF(ISERR(FIND(CONCATENATE(K$4,","),Stac!$Q62))=FALSE,1,"")</f>
        <v/>
      </c>
      <c r="L62" s="148">
        <f>IF(ISERR(FIND(CONCATENATE(L$4,","),Stac!$Q62))=FALSE,1,"")</f>
        <v>1</v>
      </c>
      <c r="M62" s="148" t="str">
        <f>IF(ISERR(FIND(CONCATENATE(M$4,","),Stac!$Q62))=FALSE,1,"")</f>
        <v/>
      </c>
      <c r="N62" s="148" t="str">
        <f>IF(ISERR(FIND(CONCATENATE(N$4,","),Stac!$Q62))=FALSE,1,"")</f>
        <v/>
      </c>
      <c r="O62" s="148" t="str">
        <f>IF(ISERR(FIND(CONCATENATE(O$4,","),Stac!$Q62))=FALSE,1,"")</f>
        <v/>
      </c>
      <c r="P62" s="148" t="str">
        <f>IF(ISERR(FIND(CONCATENATE(P$4,","),Stac!$Q62))=FALSE,1,"")</f>
        <v/>
      </c>
      <c r="Q62" s="148" t="str">
        <f>IF(ISERR(FIND(CONCATENATE(Q$4,","),Stac!$Q62))=FALSE,1,"")</f>
        <v/>
      </c>
      <c r="R62" s="148">
        <f>IF(ISERR(FIND(CONCATENATE(R$4,","),Stac!$Q62))=FALSE,1,"")</f>
        <v>1</v>
      </c>
      <c r="S62" s="148" t="str">
        <f>IF(ISERR(FIND(CONCATENATE(S$4,","),Stac!$Q62))=FALSE,1,"")</f>
        <v/>
      </c>
      <c r="T62" s="148" t="str">
        <f>IF(ISERR(FIND(CONCATENATE(T$4,","),Stac!$Q62))=FALSE,1,"")</f>
        <v/>
      </c>
      <c r="U62" s="148" t="str">
        <f>IF(ISERR(FIND(CONCATENATE(U$4,","),Stac!$Q62))=FALSE,1,"")</f>
        <v/>
      </c>
      <c r="V62" s="148" t="str">
        <f>IF(ISERR(FIND(CONCATENATE(V$4,","),Stac!$Q62))=FALSE,1,"")</f>
        <v/>
      </c>
      <c r="W62" s="148" t="str">
        <f>IF(ISERR(FIND(CONCATENATE(W$4,","),Stac!$Q62))=FALSE,1,"")</f>
        <v/>
      </c>
      <c r="X62" s="148" t="str">
        <f>IF(ISERR(FIND(CONCATENATE(X$4,","),Stac!$Q62))=FALSE,1,"")</f>
        <v/>
      </c>
      <c r="Y62" s="148" t="str">
        <f>IF(ISERR(FIND(CONCATENATE(Y$4,","),Stac!$Q62))=FALSE,1,"")</f>
        <v/>
      </c>
      <c r="Z62" s="148" t="str">
        <f>IF(ISERR(FIND(CONCATENATE(Z$4,","),Stac!$Q62))=FALSE,1,"")</f>
        <v/>
      </c>
      <c r="AA62" s="148" t="str">
        <f>IF(ISERR(FIND(CONCATENATE(AA$4,","),Stac!$Q62))=FALSE,1,"")</f>
        <v/>
      </c>
      <c r="AB62" s="148" t="str">
        <f>IF(ISERR(FIND(CONCATENATE(AB$4,","),Stac!$Q62))=FALSE,1,"")</f>
        <v/>
      </c>
      <c r="AC62" s="148" t="str">
        <f>IF(ISERR(FIND(CONCATENATE(AC$4,","),Stac!$Q62))=FALSE,1,"")</f>
        <v/>
      </c>
      <c r="AD62" s="147" t="str">
        <f>(Stac!$C62)</f>
        <v>Identyfikacja systemów</v>
      </c>
      <c r="AE62" s="148" t="str">
        <f>IF(ISERR(FIND(CONCATENATE(AE$4,","),Stac!$R62))=FALSE,1,"")</f>
        <v/>
      </c>
      <c r="AF62" s="148" t="str">
        <f>IF(ISERR(FIND(CONCATENATE(AF$4,","),Stac!$R62))=FALSE,1,"")</f>
        <v/>
      </c>
      <c r="AG62" s="148" t="str">
        <f>IF(ISERR(FIND(CONCATENATE(AG$4,","),Stac!$R62))=FALSE,1,"")</f>
        <v/>
      </c>
      <c r="AH62" s="148">
        <f>IF(ISERR(FIND(CONCATENATE(AH$4,","),Stac!$R62))=FALSE,1,"")</f>
        <v>1</v>
      </c>
      <c r="AI62" s="148">
        <f>IF(ISERR(FIND(CONCATENATE(AI$4,","),Stac!$R62))=FALSE,1,"")</f>
        <v>1</v>
      </c>
      <c r="AJ62" s="148" t="str">
        <f>IF(ISERR(FIND(CONCATENATE(AJ$4,","),Stac!$R62))=FALSE,1,"")</f>
        <v/>
      </c>
      <c r="AK62" s="148" t="str">
        <f>IF(ISERR(FIND(CONCATENATE(AK$4,","),Stac!$R62))=FALSE,1,"")</f>
        <v/>
      </c>
      <c r="AL62" s="148" t="str">
        <f>IF(ISERR(FIND(CONCATENATE(AL$4,","),Stac!$R62))=FALSE,1,"")</f>
        <v/>
      </c>
      <c r="AM62" s="148">
        <f>IF(ISERR(FIND(CONCATENATE(AM$4,","),Stac!$R62))=FALSE,1,"")</f>
        <v>1</v>
      </c>
      <c r="AN62" s="148" t="str">
        <f>IF(ISERR(FIND(CONCATENATE(AN$4,","),Stac!$R62))=FALSE,1,"")</f>
        <v/>
      </c>
      <c r="AO62" s="148">
        <f>IF(ISERR(FIND(CONCATENATE(AO$4,","),Stac!$R62))=FALSE,1,"")</f>
        <v>1</v>
      </c>
      <c r="AP62" s="148" t="str">
        <f>IF(ISERR(FIND(CONCATENATE(AP$4,","),Stac!$R62))=FALSE,1,"")</f>
        <v/>
      </c>
      <c r="AQ62" s="148" t="str">
        <f>IF(ISERR(FIND(CONCATENATE(AQ$4,","),Stac!$R62))=FALSE,1,"")</f>
        <v/>
      </c>
      <c r="AR62" s="148">
        <f>IF(ISERR(FIND(CONCATENATE(AR$4,","),Stac!$R62))=FALSE,1,"")</f>
        <v>1</v>
      </c>
      <c r="AS62" s="148" t="str">
        <f>IF(ISERR(FIND(CONCATENATE(AS$4,","),Stac!$R62))=FALSE,1,"")</f>
        <v/>
      </c>
      <c r="AT62" s="148" t="str">
        <f>IF(ISERR(FIND(CONCATENATE(AT$4,","),Stac!$R62))=FALSE,1,"")</f>
        <v/>
      </c>
      <c r="AU62" s="148" t="str">
        <f>IF(ISERR(FIND(CONCATENATE(AU$4,","),Stac!$R62))=FALSE,1,"")</f>
        <v/>
      </c>
      <c r="AV62" s="148" t="str">
        <f>IF(ISERR(FIND(CONCATENATE(AV$4,","),Stac!$R62))=FALSE,1,"")</f>
        <v/>
      </c>
      <c r="AW62" s="148" t="str">
        <f>IF(ISERR(FIND(CONCATENATE(AW$4,","),Stac!$R62))=FALSE,1,"")</f>
        <v/>
      </c>
      <c r="AX62" s="148" t="str">
        <f>IF(ISERR(FIND(CONCATENATE(AX$4,","),Stac!$R62))=FALSE,1,"")</f>
        <v/>
      </c>
      <c r="AY62" s="148" t="str">
        <f>IF(ISERR(FIND(CONCATENATE(AY$4,","),Stac!$R62))=FALSE,1,"")</f>
        <v/>
      </c>
      <c r="AZ62" s="148" t="str">
        <f>IF(ISERR(FIND(CONCATENATE(AZ$4,","),Stac!$R62))=FALSE,1,"")</f>
        <v/>
      </c>
      <c r="BA62" s="148" t="str">
        <f>IF(ISERR(FIND(CONCATENATE(BA$4,","),Stac!$R62))=FALSE,1,"")</f>
        <v/>
      </c>
      <c r="BB62" s="148">
        <f>IF(ISERR(FIND(CONCATENATE(BB$4,","),Stac!$R62))=FALSE,1,"")</f>
        <v>1</v>
      </c>
      <c r="BC62" s="148" t="str">
        <f>IF(ISERR(FIND(CONCATENATE(BC$4,","),Stac!$R62))=FALSE,1,"")</f>
        <v/>
      </c>
      <c r="BD62" s="148" t="str">
        <f>IF(ISERR(FIND(CONCATENATE(BD$4,","),Stac!$R62))=FALSE,1,"")</f>
        <v/>
      </c>
      <c r="BE62" s="148" t="str">
        <f>IF(ISERR(FIND(CONCATENATE(BE$4,","),Stac!$R62))=FALSE,1,"")</f>
        <v/>
      </c>
      <c r="BF62" s="148" t="str">
        <f>IF(ISERR(FIND(CONCATENATE(BF$4,","),Stac!$R62))=FALSE,1,"")</f>
        <v/>
      </c>
      <c r="BG62" s="148" t="str">
        <f>IF(ISERR(FIND(CONCATENATE(BG$4,","),Stac!$R62))=FALSE,1,"")</f>
        <v/>
      </c>
      <c r="BH62" s="148" t="str">
        <f>IF(ISERR(FIND(CONCATENATE(BH$4,","),Stac!$R62))=FALSE,1,"")</f>
        <v/>
      </c>
      <c r="BI62" s="148" t="str">
        <f>IF(ISERR(FIND(CONCATENATE(BI$4,","),Stac!$R62))=FALSE,1,"")</f>
        <v/>
      </c>
      <c r="BJ62" s="147" t="str">
        <f>(Stac!$C62)</f>
        <v>Identyfikacja systemów</v>
      </c>
      <c r="BK62" s="148" t="str">
        <f>IF(ISERR(FIND(CONCATENATE(BK$4,","),Stac!$S62))=FALSE,1,"")</f>
        <v/>
      </c>
      <c r="BL62" s="148" t="str">
        <f>IF(ISERR(FIND(CONCATENATE(BL$4,","),Stac!$S62))=FALSE,1,"")</f>
        <v/>
      </c>
      <c r="BM62" s="148">
        <f>IF(ISERR(FIND(CONCATENATE(BM$4,","),Stac!$S62))=FALSE,1,"")</f>
        <v>1</v>
      </c>
      <c r="BN62" s="148" t="str">
        <f>IF(ISERR(FIND(CONCATENATE(BN$4,","),Stac!$S62))=FALSE,1,"")</f>
        <v/>
      </c>
      <c r="BO62" s="148">
        <f>IF(ISERR(FIND(CONCATENATE(BO$4,","),Stac!$S62))=FALSE,1,"")</f>
        <v>1</v>
      </c>
      <c r="BP62" s="148" t="str">
        <f>IF(ISERR(FIND(CONCATENATE(BP$4,","),Stac!$S62))=FALSE,1,"")</f>
        <v/>
      </c>
      <c r="BQ62" s="148" t="str">
        <f>IF(ISERR(FIND(CONCATENATE(BQ$4,","),Stac!$S62))=FALSE,1,"")</f>
        <v/>
      </c>
    </row>
    <row r="63" spans="1:69" ht="12.75" customHeight="1" x14ac:dyDescent="0.2">
      <c r="A63" s="147" t="str">
        <f>(Stac!$C63)</f>
        <v>Systemy mikroprocesorowe</v>
      </c>
      <c r="B63" s="148" t="str">
        <f>IF(ISERR(FIND(CONCATENATE(B$4,","),Stac!$Q63))=FALSE,1,"")</f>
        <v/>
      </c>
      <c r="C63" s="148" t="str">
        <f>IF(ISERR(FIND(CONCATENATE(C$4,","),Stac!$Q63))=FALSE,1,"")</f>
        <v/>
      </c>
      <c r="D63" s="148" t="str">
        <f>IF(ISERR(FIND(CONCATENATE(D$4,","),Stac!$Q63))=FALSE,1,"")</f>
        <v/>
      </c>
      <c r="E63" s="148" t="str">
        <f>IF(ISERR(FIND(CONCATENATE(E$4,","),Stac!$Q63))=FALSE,1,"")</f>
        <v/>
      </c>
      <c r="F63" s="148" t="str">
        <f>IF(ISERR(FIND(CONCATENATE(F$4,","),Stac!$Q63))=FALSE,1,"")</f>
        <v/>
      </c>
      <c r="G63" s="148" t="str">
        <f>IF(ISERR(FIND(CONCATENATE(G$4,","),Stac!$Q63))=FALSE,1,"")</f>
        <v/>
      </c>
      <c r="H63" s="148" t="str">
        <f>IF(ISERR(FIND(CONCATENATE(H$4,","),Stac!$Q63))=FALSE,1,"")</f>
        <v/>
      </c>
      <c r="I63" s="148" t="str">
        <f>IF(ISERR(FIND(CONCATENATE(I$4,","),Stac!$Q63))=FALSE,1,"")</f>
        <v/>
      </c>
      <c r="J63" s="148">
        <f>IF(ISERR(FIND(CONCATENATE(J$4,","),Stac!$Q63))=FALSE,1,"")</f>
        <v>1</v>
      </c>
      <c r="K63" s="148" t="str">
        <f>IF(ISERR(FIND(CONCATENATE(K$4,","),Stac!$Q63))=FALSE,1,"")</f>
        <v/>
      </c>
      <c r="L63" s="148" t="str">
        <f>IF(ISERR(FIND(CONCATENATE(L$4,","),Stac!$Q63))=FALSE,1,"")</f>
        <v/>
      </c>
      <c r="M63" s="148" t="str">
        <f>IF(ISERR(FIND(CONCATENATE(M$4,","),Stac!$Q63))=FALSE,1,"")</f>
        <v/>
      </c>
      <c r="N63" s="148">
        <f>IF(ISERR(FIND(CONCATENATE(N$4,","),Stac!$Q63))=FALSE,1,"")</f>
        <v>1</v>
      </c>
      <c r="O63" s="148" t="str">
        <f>IF(ISERR(FIND(CONCATENATE(O$4,","),Stac!$Q63))=FALSE,1,"")</f>
        <v/>
      </c>
      <c r="P63" s="148" t="str">
        <f>IF(ISERR(FIND(CONCATENATE(P$4,","),Stac!$Q63))=FALSE,1,"")</f>
        <v/>
      </c>
      <c r="Q63" s="148" t="str">
        <f>IF(ISERR(FIND(CONCATENATE(Q$4,","),Stac!$Q63))=FALSE,1,"")</f>
        <v/>
      </c>
      <c r="R63" s="148" t="str">
        <f>IF(ISERR(FIND(CONCATENATE(R$4,","),Stac!$Q63))=FALSE,1,"")</f>
        <v/>
      </c>
      <c r="S63" s="148" t="str">
        <f>IF(ISERR(FIND(CONCATENATE(S$4,","),Stac!$Q63))=FALSE,1,"")</f>
        <v/>
      </c>
      <c r="T63" s="148" t="str">
        <f>IF(ISERR(FIND(CONCATENATE(T$4,","),Stac!$Q63))=FALSE,1,"")</f>
        <v/>
      </c>
      <c r="U63" s="148">
        <f>IF(ISERR(FIND(CONCATENATE(U$4,","),Stac!$Q63))=FALSE,1,"")</f>
        <v>1</v>
      </c>
      <c r="V63" s="148" t="str">
        <f>IF(ISERR(FIND(CONCATENATE(V$4,","),Stac!$Q63))=FALSE,1,"")</f>
        <v/>
      </c>
      <c r="W63" s="148" t="str">
        <f>IF(ISERR(FIND(CONCATENATE(W$4,","),Stac!$Q63))=FALSE,1,"")</f>
        <v/>
      </c>
      <c r="X63" s="148" t="str">
        <f>IF(ISERR(FIND(CONCATENATE(X$4,","),Stac!$Q63))=FALSE,1,"")</f>
        <v/>
      </c>
      <c r="Y63" s="148" t="str">
        <f>IF(ISERR(FIND(CONCATENATE(Y$4,","),Stac!$Q63))=FALSE,1,"")</f>
        <v/>
      </c>
      <c r="Z63" s="148" t="str">
        <f>IF(ISERR(FIND(CONCATENATE(Z$4,","),Stac!$Q63))=FALSE,1,"")</f>
        <v/>
      </c>
      <c r="AA63" s="148" t="str">
        <f>IF(ISERR(FIND(CONCATENATE(AA$4,","),Stac!$Q63))=FALSE,1,"")</f>
        <v/>
      </c>
      <c r="AB63" s="148" t="str">
        <f>IF(ISERR(FIND(CONCATENATE(AB$4,","),Stac!$Q63))=FALSE,1,"")</f>
        <v/>
      </c>
      <c r="AC63" s="148" t="str">
        <f>IF(ISERR(FIND(CONCATENATE(AC$4,","),Stac!$Q63))=FALSE,1,"")</f>
        <v/>
      </c>
      <c r="AD63" s="147" t="str">
        <f>(Stac!$C63)</f>
        <v>Systemy mikroprocesorowe</v>
      </c>
      <c r="AE63" s="148" t="str">
        <f>IF(ISERR(FIND(CONCATENATE(AE$4,","),Stac!$R63))=FALSE,1,"")</f>
        <v/>
      </c>
      <c r="AF63" s="148">
        <f>IF(ISERR(FIND(CONCATENATE(AF$4,","),Stac!$R63))=FALSE,1,"")</f>
        <v>1</v>
      </c>
      <c r="AG63" s="148" t="str">
        <f>IF(ISERR(FIND(CONCATENATE(AG$4,","),Stac!$R63))=FALSE,1,"")</f>
        <v/>
      </c>
      <c r="AH63" s="148" t="str">
        <f>IF(ISERR(FIND(CONCATENATE(AH$4,","),Stac!$R63))=FALSE,1,"")</f>
        <v/>
      </c>
      <c r="AI63" s="148" t="str">
        <f>IF(ISERR(FIND(CONCATENATE(AI$4,","),Stac!$R63))=FALSE,1,"")</f>
        <v/>
      </c>
      <c r="AJ63" s="148" t="str">
        <f>IF(ISERR(FIND(CONCATENATE(AJ$4,","),Stac!$R63))=FALSE,1,"")</f>
        <v/>
      </c>
      <c r="AK63" s="148" t="str">
        <f>IF(ISERR(FIND(CONCATENATE(AK$4,","),Stac!$R63))=FALSE,1,"")</f>
        <v/>
      </c>
      <c r="AL63" s="148" t="str">
        <f>IF(ISERR(FIND(CONCATENATE(AL$4,","),Stac!$R63))=FALSE,1,"")</f>
        <v/>
      </c>
      <c r="AM63" s="148" t="str">
        <f>IF(ISERR(FIND(CONCATENATE(AM$4,","),Stac!$R63))=FALSE,1,"")</f>
        <v/>
      </c>
      <c r="AN63" s="148" t="str">
        <f>IF(ISERR(FIND(CONCATENATE(AN$4,","),Stac!$R63))=FALSE,1,"")</f>
        <v/>
      </c>
      <c r="AO63" s="148" t="str">
        <f>IF(ISERR(FIND(CONCATENATE(AO$4,","),Stac!$R63))=FALSE,1,"")</f>
        <v/>
      </c>
      <c r="AP63" s="148" t="str">
        <f>IF(ISERR(FIND(CONCATENATE(AP$4,","),Stac!$R63))=FALSE,1,"")</f>
        <v/>
      </c>
      <c r="AQ63" s="148">
        <f>IF(ISERR(FIND(CONCATENATE(AQ$4,","),Stac!$R63))=FALSE,1,"")</f>
        <v>1</v>
      </c>
      <c r="AR63" s="148" t="str">
        <f>IF(ISERR(FIND(CONCATENATE(AR$4,","),Stac!$R63))=FALSE,1,"")</f>
        <v/>
      </c>
      <c r="AS63" s="148" t="str">
        <f>IF(ISERR(FIND(CONCATENATE(AS$4,","),Stac!$R63))=FALSE,1,"")</f>
        <v/>
      </c>
      <c r="AT63" s="148" t="str">
        <f>IF(ISERR(FIND(CONCATENATE(AT$4,","),Stac!$R63))=FALSE,1,"")</f>
        <v/>
      </c>
      <c r="AU63" s="148" t="str">
        <f>IF(ISERR(FIND(CONCATENATE(AU$4,","),Stac!$R63))=FALSE,1,"")</f>
        <v/>
      </c>
      <c r="AV63" s="148" t="str">
        <f>IF(ISERR(FIND(CONCATENATE(AV$4,","),Stac!$R63))=FALSE,1,"")</f>
        <v/>
      </c>
      <c r="AW63" s="148" t="str">
        <f>IF(ISERR(FIND(CONCATENATE(AW$4,","),Stac!$R63))=FALSE,1,"")</f>
        <v/>
      </c>
      <c r="AX63" s="148" t="str">
        <f>IF(ISERR(FIND(CONCATENATE(AX$4,","),Stac!$R63))=FALSE,1,"")</f>
        <v/>
      </c>
      <c r="AY63" s="148" t="str">
        <f>IF(ISERR(FIND(CONCATENATE(AY$4,","),Stac!$R63))=FALSE,1,"")</f>
        <v/>
      </c>
      <c r="AZ63" s="148">
        <f>IF(ISERR(FIND(CONCATENATE(AZ$4,","),Stac!$R63))=FALSE,1,"")</f>
        <v>1</v>
      </c>
      <c r="BA63" s="148" t="str">
        <f>IF(ISERR(FIND(CONCATENATE(BA$4,","),Stac!$R63))=FALSE,1,"")</f>
        <v/>
      </c>
      <c r="BB63" s="148" t="str">
        <f>IF(ISERR(FIND(CONCATENATE(BB$4,","),Stac!$R63))=FALSE,1,"")</f>
        <v/>
      </c>
      <c r="BC63" s="148" t="str">
        <f>IF(ISERR(FIND(CONCATENATE(BC$4,","),Stac!$R63))=FALSE,1,"")</f>
        <v/>
      </c>
      <c r="BD63" s="148" t="str">
        <f>IF(ISERR(FIND(CONCATENATE(BD$4,","),Stac!$R63))=FALSE,1,"")</f>
        <v/>
      </c>
      <c r="BE63" s="148">
        <f>IF(ISERR(FIND(CONCATENATE(BE$4,","),Stac!$R63))=FALSE,1,"")</f>
        <v>1</v>
      </c>
      <c r="BF63" s="148" t="str">
        <f>IF(ISERR(FIND(CONCATENATE(BF$4,","),Stac!$R63))=FALSE,1,"")</f>
        <v/>
      </c>
      <c r="BG63" s="148" t="str">
        <f>IF(ISERR(FIND(CONCATENATE(BG$4,","),Stac!$R63))=FALSE,1,"")</f>
        <v/>
      </c>
      <c r="BH63" s="148" t="str">
        <f>IF(ISERR(FIND(CONCATENATE(BH$4,","),Stac!$R63))=FALSE,1,"")</f>
        <v/>
      </c>
      <c r="BI63" s="148" t="str">
        <f>IF(ISERR(FIND(CONCATENATE(BI$4,","),Stac!$R63))=FALSE,1,"")</f>
        <v/>
      </c>
      <c r="BJ63" s="147" t="str">
        <f>(Stac!$C63)</f>
        <v>Systemy mikroprocesorowe</v>
      </c>
      <c r="BK63" s="148">
        <f>IF(ISERR(FIND(CONCATENATE(BK$4,","),Stac!$S63))=FALSE,1,"")</f>
        <v>1</v>
      </c>
      <c r="BL63" s="148" t="str">
        <f>IF(ISERR(FIND(CONCATENATE(BL$4,","),Stac!$S63))=FALSE,1,"")</f>
        <v/>
      </c>
      <c r="BM63" s="148" t="str">
        <f>IF(ISERR(FIND(CONCATENATE(BM$4,","),Stac!$S63))=FALSE,1,"")</f>
        <v/>
      </c>
      <c r="BN63" s="148" t="str">
        <f>IF(ISERR(FIND(CONCATENATE(BN$4,","),Stac!$S63))=FALSE,1,"")</f>
        <v/>
      </c>
      <c r="BO63" s="148">
        <f>IF(ISERR(FIND(CONCATENATE(BO$4,","),Stac!$S63))=FALSE,1,"")</f>
        <v>1</v>
      </c>
      <c r="BP63" s="148" t="str">
        <f>IF(ISERR(FIND(CONCATENATE(BP$4,","),Stac!$S63))=FALSE,1,"")</f>
        <v/>
      </c>
      <c r="BQ63" s="148" t="str">
        <f>IF(ISERR(FIND(CONCATENATE(BQ$4,","),Stac!$S63))=FALSE,1,"")</f>
        <v/>
      </c>
    </row>
    <row r="64" spans="1:69" ht="12.75" customHeight="1" x14ac:dyDescent="0.2">
      <c r="A64" s="147" t="str">
        <f>(Stac!$C64)</f>
        <v>Elementy i urządzenia automatyki</v>
      </c>
      <c r="B64" s="148" t="str">
        <f>IF(ISERR(FIND(CONCATENATE(B$4,","),Stac!$Q64))=FALSE,1,"")</f>
        <v/>
      </c>
      <c r="C64" s="148" t="str">
        <f>IF(ISERR(FIND(CONCATENATE(C$4,","),Stac!$Q64))=FALSE,1,"")</f>
        <v/>
      </c>
      <c r="D64" s="148" t="str">
        <f>IF(ISERR(FIND(CONCATENATE(D$4,","),Stac!$Q64))=FALSE,1,"")</f>
        <v/>
      </c>
      <c r="E64" s="148" t="str">
        <f>IF(ISERR(FIND(CONCATENATE(E$4,","),Stac!$Q64))=FALSE,1,"")</f>
        <v/>
      </c>
      <c r="F64" s="148" t="str">
        <f>IF(ISERR(FIND(CONCATENATE(F$4,","),Stac!$Q64))=FALSE,1,"")</f>
        <v/>
      </c>
      <c r="G64" s="148" t="str">
        <f>IF(ISERR(FIND(CONCATENATE(G$4,","),Stac!$Q64))=FALSE,1,"")</f>
        <v/>
      </c>
      <c r="H64" s="148" t="str">
        <f>IF(ISERR(FIND(CONCATENATE(H$4,","),Stac!$Q64))=FALSE,1,"")</f>
        <v/>
      </c>
      <c r="I64" s="148" t="str">
        <f>IF(ISERR(FIND(CONCATENATE(I$4,","),Stac!$Q64))=FALSE,1,"")</f>
        <v/>
      </c>
      <c r="J64" s="148" t="str">
        <f>IF(ISERR(FIND(CONCATENATE(J$4,","),Stac!$Q64))=FALSE,1,"")</f>
        <v/>
      </c>
      <c r="K64" s="148" t="str">
        <f>IF(ISERR(FIND(CONCATENATE(K$4,","),Stac!$Q64))=FALSE,1,"")</f>
        <v/>
      </c>
      <c r="L64" s="148">
        <f>IF(ISERR(FIND(CONCATENATE(L$4,","),Stac!$Q64))=FALSE,1,"")</f>
        <v>1</v>
      </c>
      <c r="M64" s="148" t="str">
        <f>IF(ISERR(FIND(CONCATENATE(M$4,","),Stac!$Q64))=FALSE,1,"")</f>
        <v/>
      </c>
      <c r="N64" s="148" t="str">
        <f>IF(ISERR(FIND(CONCATENATE(N$4,","),Stac!$Q64))=FALSE,1,"")</f>
        <v/>
      </c>
      <c r="O64" s="148" t="str">
        <f>IF(ISERR(FIND(CONCATENATE(O$4,","),Stac!$Q64))=FALSE,1,"")</f>
        <v/>
      </c>
      <c r="P64" s="148" t="str">
        <f>IF(ISERR(FIND(CONCATENATE(P$4,","),Stac!$Q64))=FALSE,1,"")</f>
        <v/>
      </c>
      <c r="Q64" s="148" t="str">
        <f>IF(ISERR(FIND(CONCATENATE(Q$4,","),Stac!$Q64))=FALSE,1,"")</f>
        <v/>
      </c>
      <c r="R64" s="148" t="str">
        <f>IF(ISERR(FIND(CONCATENATE(R$4,","),Stac!$Q64))=FALSE,1,"")</f>
        <v/>
      </c>
      <c r="S64" s="148">
        <f>IF(ISERR(FIND(CONCATENATE(S$4,","),Stac!$Q64))=FALSE,1,"")</f>
        <v>1</v>
      </c>
      <c r="T64" s="148" t="str">
        <f>IF(ISERR(FIND(CONCATENATE(T$4,","),Stac!$Q64))=FALSE,1,"")</f>
        <v/>
      </c>
      <c r="U64" s="148">
        <f>IF(ISERR(FIND(CONCATENATE(U$4,","),Stac!$Q64))=FALSE,1,"")</f>
        <v>1</v>
      </c>
      <c r="V64" s="148" t="str">
        <f>IF(ISERR(FIND(CONCATENATE(V$4,","),Stac!$Q64))=FALSE,1,"")</f>
        <v/>
      </c>
      <c r="W64" s="148">
        <f>IF(ISERR(FIND(CONCATENATE(W$4,","),Stac!$Q64))=FALSE,1,"")</f>
        <v>1</v>
      </c>
      <c r="X64" s="148" t="str">
        <f>IF(ISERR(FIND(CONCATENATE(X$4,","),Stac!$Q64))=FALSE,1,"")</f>
        <v/>
      </c>
      <c r="Y64" s="148" t="str">
        <f>IF(ISERR(FIND(CONCATENATE(Y$4,","),Stac!$Q64))=FALSE,1,"")</f>
        <v/>
      </c>
      <c r="Z64" s="148" t="str">
        <f>IF(ISERR(FIND(CONCATENATE(Z$4,","),Stac!$Q64))=FALSE,1,"")</f>
        <v/>
      </c>
      <c r="AA64" s="148" t="str">
        <f>IF(ISERR(FIND(CONCATENATE(AA$4,","),Stac!$Q64))=FALSE,1,"")</f>
        <v/>
      </c>
      <c r="AB64" s="148" t="str">
        <f>IF(ISERR(FIND(CONCATENATE(AB$4,","),Stac!$Q64))=FALSE,1,"")</f>
        <v/>
      </c>
      <c r="AC64" s="148" t="str">
        <f>IF(ISERR(FIND(CONCATENATE(AC$4,","),Stac!$Q64))=FALSE,1,"")</f>
        <v/>
      </c>
      <c r="AD64" s="147" t="str">
        <f>(Stac!$C64)</f>
        <v>Elementy i urządzenia automatyki</v>
      </c>
      <c r="AE64" s="148" t="str">
        <f>IF(ISERR(FIND(CONCATENATE(AE$4,","),Stac!$R64))=FALSE,1,"")</f>
        <v/>
      </c>
      <c r="AF64" s="148">
        <f>IF(ISERR(FIND(CONCATENATE(AF$4,","),Stac!$R64))=FALSE,1,"")</f>
        <v>1</v>
      </c>
      <c r="AG64" s="148" t="str">
        <f>IF(ISERR(FIND(CONCATENATE(AG$4,","),Stac!$R64))=FALSE,1,"")</f>
        <v/>
      </c>
      <c r="AH64" s="148" t="str">
        <f>IF(ISERR(FIND(CONCATENATE(AH$4,","),Stac!$R64))=FALSE,1,"")</f>
        <v/>
      </c>
      <c r="AI64" s="148" t="str">
        <f>IF(ISERR(FIND(CONCATENATE(AI$4,","),Stac!$R64))=FALSE,1,"")</f>
        <v/>
      </c>
      <c r="AJ64" s="148" t="str">
        <f>IF(ISERR(FIND(CONCATENATE(AJ$4,","),Stac!$R64))=FALSE,1,"")</f>
        <v/>
      </c>
      <c r="AK64" s="148" t="str">
        <f>IF(ISERR(FIND(CONCATENATE(AK$4,","),Stac!$R64))=FALSE,1,"")</f>
        <v/>
      </c>
      <c r="AL64" s="148" t="str">
        <f>IF(ISERR(FIND(CONCATENATE(AL$4,","),Stac!$R64))=FALSE,1,"")</f>
        <v/>
      </c>
      <c r="AM64" s="148" t="str">
        <f>IF(ISERR(FIND(CONCATENATE(AM$4,","),Stac!$R64))=FALSE,1,"")</f>
        <v/>
      </c>
      <c r="AN64" s="148" t="str">
        <f>IF(ISERR(FIND(CONCATENATE(AN$4,","),Stac!$R64))=FALSE,1,"")</f>
        <v/>
      </c>
      <c r="AO64" s="148">
        <f>IF(ISERR(FIND(CONCATENATE(AO$4,","),Stac!$R64))=FALSE,1,"")</f>
        <v>1</v>
      </c>
      <c r="AP64" s="148" t="str">
        <f>IF(ISERR(FIND(CONCATENATE(AP$4,","),Stac!$R64))=FALSE,1,"")</f>
        <v/>
      </c>
      <c r="AQ64" s="148" t="str">
        <f>IF(ISERR(FIND(CONCATENATE(AQ$4,","),Stac!$R64))=FALSE,1,"")</f>
        <v/>
      </c>
      <c r="AR64" s="148">
        <f>IF(ISERR(FIND(CONCATENATE(AR$4,","),Stac!$R64))=FALSE,1,"")</f>
        <v>1</v>
      </c>
      <c r="AS64" s="148">
        <f>IF(ISERR(FIND(CONCATENATE(AS$4,","),Stac!$R64))=FALSE,1,"")</f>
        <v>1</v>
      </c>
      <c r="AT64" s="148" t="str">
        <f>IF(ISERR(FIND(CONCATENATE(AT$4,","),Stac!$R64))=FALSE,1,"")</f>
        <v/>
      </c>
      <c r="AU64" s="148" t="str">
        <f>IF(ISERR(FIND(CONCATENATE(AU$4,","),Stac!$R64))=FALSE,1,"")</f>
        <v/>
      </c>
      <c r="AV64" s="148" t="str">
        <f>IF(ISERR(FIND(CONCATENATE(AV$4,","),Stac!$R64))=FALSE,1,"")</f>
        <v/>
      </c>
      <c r="AW64" s="148">
        <f>IF(ISERR(FIND(CONCATENATE(AW$4,","),Stac!$R64))=FALSE,1,"")</f>
        <v>1</v>
      </c>
      <c r="AX64" s="148" t="str">
        <f>IF(ISERR(FIND(CONCATENATE(AX$4,","),Stac!$R64))=FALSE,1,"")</f>
        <v/>
      </c>
      <c r="AY64" s="148">
        <f>IF(ISERR(FIND(CONCATENATE(AY$4,","),Stac!$R64))=FALSE,1,"")</f>
        <v>1</v>
      </c>
      <c r="AZ64" s="148" t="str">
        <f>IF(ISERR(FIND(CONCATENATE(AZ$4,","),Stac!$R64))=FALSE,1,"")</f>
        <v/>
      </c>
      <c r="BA64" s="148" t="str">
        <f>IF(ISERR(FIND(CONCATENATE(BA$4,","),Stac!$R64))=FALSE,1,"")</f>
        <v/>
      </c>
      <c r="BB64" s="148" t="str">
        <f>IF(ISERR(FIND(CONCATENATE(BB$4,","),Stac!$R64))=FALSE,1,"")</f>
        <v/>
      </c>
      <c r="BC64" s="148" t="str">
        <f>IF(ISERR(FIND(CONCATENATE(BC$4,","),Stac!$R64))=FALSE,1,"")</f>
        <v/>
      </c>
      <c r="BD64" s="148" t="str">
        <f>IF(ISERR(FIND(CONCATENATE(BD$4,","),Stac!$R64))=FALSE,1,"")</f>
        <v/>
      </c>
      <c r="BE64" s="148" t="str">
        <f>IF(ISERR(FIND(CONCATENATE(BE$4,","),Stac!$R64))=FALSE,1,"")</f>
        <v/>
      </c>
      <c r="BF64" s="148" t="str">
        <f>IF(ISERR(FIND(CONCATENATE(BF$4,","),Stac!$R64))=FALSE,1,"")</f>
        <v/>
      </c>
      <c r="BG64" s="148" t="str">
        <f>IF(ISERR(FIND(CONCATENATE(BG$4,","),Stac!$R64))=FALSE,1,"")</f>
        <v/>
      </c>
      <c r="BH64" s="148" t="str">
        <f>IF(ISERR(FIND(CONCATENATE(BH$4,","),Stac!$R64))=FALSE,1,"")</f>
        <v/>
      </c>
      <c r="BI64" s="148" t="str">
        <f>IF(ISERR(FIND(CONCATENATE(BI$4,","),Stac!$R64))=FALSE,1,"")</f>
        <v/>
      </c>
      <c r="BJ64" s="147" t="str">
        <f>(Stac!$C64)</f>
        <v>Elementy i urządzenia automatyki</v>
      </c>
      <c r="BK64" s="148" t="str">
        <f>IF(ISERR(FIND(CONCATENATE(BK$4,","),Stac!$S64))=FALSE,1,"")</f>
        <v/>
      </c>
      <c r="BL64" s="148" t="str">
        <f>IF(ISERR(FIND(CONCATENATE(BL$4,","),Stac!$S64))=FALSE,1,"")</f>
        <v/>
      </c>
      <c r="BM64" s="148" t="str">
        <f>IF(ISERR(FIND(CONCATENATE(BM$4,","),Stac!$S64))=FALSE,1,"")</f>
        <v/>
      </c>
      <c r="BN64" s="148" t="str">
        <f>IF(ISERR(FIND(CONCATENATE(BN$4,","),Stac!$S64))=FALSE,1,"")</f>
        <v/>
      </c>
      <c r="BO64" s="148">
        <f>IF(ISERR(FIND(CONCATENATE(BO$4,","),Stac!$S64))=FALSE,1,"")</f>
        <v>1</v>
      </c>
      <c r="BP64" s="148" t="str">
        <f>IF(ISERR(FIND(CONCATENATE(BP$4,","),Stac!$S64))=FALSE,1,"")</f>
        <v/>
      </c>
      <c r="BQ64" s="148" t="str">
        <f>IF(ISERR(FIND(CONCATENATE(BQ$4,","),Stac!$S64))=FALSE,1,"")</f>
        <v/>
      </c>
    </row>
    <row r="65" spans="1:69" ht="12.75" customHeight="1" x14ac:dyDescent="0.2">
      <c r="A65" s="147" t="str">
        <f>(Stac!$C65)</f>
        <v>Napędy przekształtnikowe</v>
      </c>
      <c r="B65" s="148" t="str">
        <f>IF(ISERR(FIND(CONCATENATE(B$4,","),Stac!$Q65))=FALSE,1,"")</f>
        <v/>
      </c>
      <c r="C65" s="148" t="str">
        <f>IF(ISERR(FIND(CONCATENATE(C$4,","),Stac!$Q65))=FALSE,1,"")</f>
        <v/>
      </c>
      <c r="D65" s="148" t="str">
        <f>IF(ISERR(FIND(CONCATENATE(D$4,","),Stac!$Q65))=FALSE,1,"")</f>
        <v/>
      </c>
      <c r="E65" s="148" t="str">
        <f>IF(ISERR(FIND(CONCATENATE(E$4,","),Stac!$Q65))=FALSE,1,"")</f>
        <v/>
      </c>
      <c r="F65" s="148" t="str">
        <f>IF(ISERR(FIND(CONCATENATE(F$4,","),Stac!$Q65))=FALSE,1,"")</f>
        <v/>
      </c>
      <c r="G65" s="148" t="str">
        <f>IF(ISERR(FIND(CONCATENATE(G$4,","),Stac!$Q65))=FALSE,1,"")</f>
        <v/>
      </c>
      <c r="H65" s="148" t="str">
        <f>IF(ISERR(FIND(CONCATENATE(H$4,","),Stac!$Q65))=FALSE,1,"")</f>
        <v/>
      </c>
      <c r="I65" s="148" t="str">
        <f>IF(ISERR(FIND(CONCATENATE(I$4,","),Stac!$Q65))=FALSE,1,"")</f>
        <v/>
      </c>
      <c r="J65" s="148" t="str">
        <f>IF(ISERR(FIND(CONCATENATE(J$4,","),Stac!$Q65))=FALSE,1,"")</f>
        <v/>
      </c>
      <c r="K65" s="148" t="str">
        <f>IF(ISERR(FIND(CONCATENATE(K$4,","),Stac!$Q65))=FALSE,1,"")</f>
        <v/>
      </c>
      <c r="L65" s="148" t="str">
        <f>IF(ISERR(FIND(CONCATENATE(L$4,","),Stac!$Q65))=FALSE,1,"")</f>
        <v/>
      </c>
      <c r="M65" s="148" t="str">
        <f>IF(ISERR(FIND(CONCATENATE(M$4,","),Stac!$Q65))=FALSE,1,"")</f>
        <v/>
      </c>
      <c r="N65" s="148" t="str">
        <f>IF(ISERR(FIND(CONCATENATE(N$4,","),Stac!$Q65))=FALSE,1,"")</f>
        <v/>
      </c>
      <c r="O65" s="148" t="str">
        <f>IF(ISERR(FIND(CONCATENATE(O$4,","),Stac!$Q65))=FALSE,1,"")</f>
        <v/>
      </c>
      <c r="P65" s="148" t="str">
        <f>IF(ISERR(FIND(CONCATENATE(P$4,","),Stac!$Q65))=FALSE,1,"")</f>
        <v/>
      </c>
      <c r="Q65" s="148" t="str">
        <f>IF(ISERR(FIND(CONCATENATE(Q$4,","),Stac!$Q65))=FALSE,1,"")</f>
        <v/>
      </c>
      <c r="R65" s="148" t="str">
        <f>IF(ISERR(FIND(CONCATENATE(R$4,","),Stac!$Q65))=FALSE,1,"")</f>
        <v/>
      </c>
      <c r="S65" s="148">
        <f>IF(ISERR(FIND(CONCATENATE(S$4,","),Stac!$Q65))=FALSE,1,"")</f>
        <v>1</v>
      </c>
      <c r="T65" s="148" t="str">
        <f>IF(ISERR(FIND(CONCATENATE(T$4,","),Stac!$Q65))=FALSE,1,"")</f>
        <v/>
      </c>
      <c r="U65" s="148">
        <f>IF(ISERR(FIND(CONCATENATE(U$4,","),Stac!$Q65))=FALSE,1,"")</f>
        <v>1</v>
      </c>
      <c r="V65" s="148" t="str">
        <f>IF(ISERR(FIND(CONCATENATE(V$4,","),Stac!$Q65))=FALSE,1,"")</f>
        <v/>
      </c>
      <c r="W65" s="148" t="str">
        <f>IF(ISERR(FIND(CONCATENATE(W$4,","),Stac!$Q65))=FALSE,1,"")</f>
        <v/>
      </c>
      <c r="X65" s="148" t="str">
        <f>IF(ISERR(FIND(CONCATENATE(X$4,","),Stac!$Q65))=FALSE,1,"")</f>
        <v/>
      </c>
      <c r="Y65" s="148" t="str">
        <f>IF(ISERR(FIND(CONCATENATE(Y$4,","),Stac!$Q65))=FALSE,1,"")</f>
        <v/>
      </c>
      <c r="Z65" s="148" t="str">
        <f>IF(ISERR(FIND(CONCATENATE(Z$4,","),Stac!$Q65))=FALSE,1,"")</f>
        <v/>
      </c>
      <c r="AA65" s="148" t="str">
        <f>IF(ISERR(FIND(CONCATENATE(AA$4,","),Stac!$Q65))=FALSE,1,"")</f>
        <v/>
      </c>
      <c r="AB65" s="148" t="str">
        <f>IF(ISERR(FIND(CONCATENATE(AB$4,","),Stac!$Q65))=FALSE,1,"")</f>
        <v/>
      </c>
      <c r="AC65" s="148" t="str">
        <f>IF(ISERR(FIND(CONCATENATE(AC$4,","),Stac!$Q65))=FALSE,1,"")</f>
        <v/>
      </c>
      <c r="AD65" s="147" t="str">
        <f>(Stac!$C65)</f>
        <v>Napędy przekształtnikowe</v>
      </c>
      <c r="AE65" s="148" t="str">
        <f>IF(ISERR(FIND(CONCATENATE(AE$4,","),Stac!$R65))=FALSE,1,"")</f>
        <v/>
      </c>
      <c r="AF65" s="148" t="str">
        <f>IF(ISERR(FIND(CONCATENATE(AF$4,","),Stac!$R65))=FALSE,1,"")</f>
        <v/>
      </c>
      <c r="AG65" s="148" t="str">
        <f>IF(ISERR(FIND(CONCATENATE(AG$4,","),Stac!$R65))=FALSE,1,"")</f>
        <v/>
      </c>
      <c r="AH65" s="148" t="str">
        <f>IF(ISERR(FIND(CONCATENATE(AH$4,","),Stac!$R65))=FALSE,1,"")</f>
        <v/>
      </c>
      <c r="AI65" s="148" t="str">
        <f>IF(ISERR(FIND(CONCATENATE(AI$4,","),Stac!$R65))=FALSE,1,"")</f>
        <v/>
      </c>
      <c r="AJ65" s="148" t="str">
        <f>IF(ISERR(FIND(CONCATENATE(AJ$4,","),Stac!$R65))=FALSE,1,"")</f>
        <v/>
      </c>
      <c r="AK65" s="148" t="str">
        <f>IF(ISERR(FIND(CONCATENATE(AK$4,","),Stac!$R65))=FALSE,1,"")</f>
        <v/>
      </c>
      <c r="AL65" s="148" t="str">
        <f>IF(ISERR(FIND(CONCATENATE(AL$4,","),Stac!$R65))=FALSE,1,"")</f>
        <v/>
      </c>
      <c r="AM65" s="148" t="str">
        <f>IF(ISERR(FIND(CONCATENATE(AM$4,","),Stac!$R65))=FALSE,1,"")</f>
        <v/>
      </c>
      <c r="AN65" s="148" t="str">
        <f>IF(ISERR(FIND(CONCATENATE(AN$4,","),Stac!$R65))=FALSE,1,"")</f>
        <v/>
      </c>
      <c r="AO65" s="148">
        <f>IF(ISERR(FIND(CONCATENATE(AO$4,","),Stac!$R65))=FALSE,1,"")</f>
        <v>1</v>
      </c>
      <c r="AP65" s="148" t="str">
        <f>IF(ISERR(FIND(CONCATENATE(AP$4,","),Stac!$R65))=FALSE,1,"")</f>
        <v/>
      </c>
      <c r="AQ65" s="148" t="str">
        <f>IF(ISERR(FIND(CONCATENATE(AQ$4,","),Stac!$R65))=FALSE,1,"")</f>
        <v/>
      </c>
      <c r="AR65" s="148" t="str">
        <f>IF(ISERR(FIND(CONCATENATE(AR$4,","),Stac!$R65))=FALSE,1,"")</f>
        <v/>
      </c>
      <c r="AS65" s="148">
        <f>IF(ISERR(FIND(CONCATENATE(AS$4,","),Stac!$R65))=FALSE,1,"")</f>
        <v>1</v>
      </c>
      <c r="AT65" s="148" t="str">
        <f>IF(ISERR(FIND(CONCATENATE(AT$4,","),Stac!$R65))=FALSE,1,"")</f>
        <v/>
      </c>
      <c r="AU65" s="148" t="str">
        <f>IF(ISERR(FIND(CONCATENATE(AU$4,","),Stac!$R65))=FALSE,1,"")</f>
        <v/>
      </c>
      <c r="AV65" s="148" t="str">
        <f>IF(ISERR(FIND(CONCATENATE(AV$4,","),Stac!$R65))=FALSE,1,"")</f>
        <v/>
      </c>
      <c r="AW65" s="148" t="str">
        <f>IF(ISERR(FIND(CONCATENATE(AW$4,","),Stac!$R65))=FALSE,1,"")</f>
        <v/>
      </c>
      <c r="AX65" s="148" t="str">
        <f>IF(ISERR(FIND(CONCATENATE(AX$4,","),Stac!$R65))=FALSE,1,"")</f>
        <v/>
      </c>
      <c r="AY65" s="148" t="str">
        <f>IF(ISERR(FIND(CONCATENATE(AY$4,","),Stac!$R65))=FALSE,1,"")</f>
        <v/>
      </c>
      <c r="AZ65" s="148" t="str">
        <f>IF(ISERR(FIND(CONCATENATE(AZ$4,","),Stac!$R65))=FALSE,1,"")</f>
        <v/>
      </c>
      <c r="BA65" s="148" t="str">
        <f>IF(ISERR(FIND(CONCATENATE(BA$4,","),Stac!$R65))=FALSE,1,"")</f>
        <v/>
      </c>
      <c r="BB65" s="148" t="str">
        <f>IF(ISERR(FIND(CONCATENATE(BB$4,","),Stac!$R65))=FALSE,1,"")</f>
        <v/>
      </c>
      <c r="BC65" s="148" t="str">
        <f>IF(ISERR(FIND(CONCATENATE(BC$4,","),Stac!$R65))=FALSE,1,"")</f>
        <v/>
      </c>
      <c r="BD65" s="148" t="str">
        <f>IF(ISERR(FIND(CONCATENATE(BD$4,","),Stac!$R65))=FALSE,1,"")</f>
        <v/>
      </c>
      <c r="BE65" s="148" t="str">
        <f>IF(ISERR(FIND(CONCATENATE(BE$4,","),Stac!$R65))=FALSE,1,"")</f>
        <v/>
      </c>
      <c r="BF65" s="148" t="str">
        <f>IF(ISERR(FIND(CONCATENATE(BF$4,","),Stac!$R65))=FALSE,1,"")</f>
        <v/>
      </c>
      <c r="BG65" s="148">
        <f>IF(ISERR(FIND(CONCATENATE(BG$4,","),Stac!$R65))=FALSE,1,"")</f>
        <v>1</v>
      </c>
      <c r="BH65" s="148" t="str">
        <f>IF(ISERR(FIND(CONCATENATE(BH$4,","),Stac!$R65))=FALSE,1,"")</f>
        <v/>
      </c>
      <c r="BI65" s="148" t="str">
        <f>IF(ISERR(FIND(CONCATENATE(BI$4,","),Stac!$R65))=FALSE,1,"")</f>
        <v/>
      </c>
      <c r="BJ65" s="147" t="str">
        <f>(Stac!$C65)</f>
        <v>Napędy przekształtnikowe</v>
      </c>
      <c r="BK65" s="148">
        <f>IF(ISERR(FIND(CONCATENATE(BK$4,","),Stac!$S65))=FALSE,1,"")</f>
        <v>1</v>
      </c>
      <c r="BL65" s="148" t="str">
        <f>IF(ISERR(FIND(CONCATENATE(BL$4,","),Stac!$S65))=FALSE,1,"")</f>
        <v/>
      </c>
      <c r="BM65" s="148" t="str">
        <f>IF(ISERR(FIND(CONCATENATE(BM$4,","),Stac!$S65))=FALSE,1,"")</f>
        <v/>
      </c>
      <c r="BN65" s="148" t="str">
        <f>IF(ISERR(FIND(CONCATENATE(BN$4,","),Stac!$S65))=FALSE,1,"")</f>
        <v/>
      </c>
      <c r="BO65" s="148">
        <f>IF(ISERR(FIND(CONCATENATE(BO$4,","),Stac!$S65))=FALSE,1,"")</f>
        <v>1</v>
      </c>
      <c r="BP65" s="148" t="str">
        <f>IF(ISERR(FIND(CONCATENATE(BP$4,","),Stac!$S65))=FALSE,1,"")</f>
        <v/>
      </c>
      <c r="BQ65" s="148" t="str">
        <f>IF(ISERR(FIND(CONCATENATE(BQ$4,","),Stac!$S65))=FALSE,1,"")</f>
        <v/>
      </c>
    </row>
    <row r="66" spans="1:69" ht="12.75" customHeight="1" x14ac:dyDescent="0.2">
      <c r="A66" s="147" t="str">
        <f>(Stac!$C66)</f>
        <v xml:space="preserve">Przedmiot obieralny 2: 
1) Narzędzia i oprogramowanie dla przemysłowych systemów sterowania
2) Narzędzia i oprogramowanie dla systemów robotycznych </v>
      </c>
      <c r="B66" s="148" t="str">
        <f>IF(ISERR(FIND(CONCATENATE(B$4,","),Stac!$Q66))=FALSE,1,"")</f>
        <v/>
      </c>
      <c r="C66" s="148" t="str">
        <f>IF(ISERR(FIND(CONCATENATE(C$4,","),Stac!$Q66))=FALSE,1,"")</f>
        <v/>
      </c>
      <c r="D66" s="148" t="str">
        <f>IF(ISERR(FIND(CONCATENATE(D$4,","),Stac!$Q66))=FALSE,1,"")</f>
        <v/>
      </c>
      <c r="E66" s="148" t="str">
        <f>IF(ISERR(FIND(CONCATENATE(E$4,","),Stac!$Q66))=FALSE,1,"")</f>
        <v/>
      </c>
      <c r="F66" s="148" t="str">
        <f>IF(ISERR(FIND(CONCATENATE(F$4,","),Stac!$Q66))=FALSE,1,"")</f>
        <v/>
      </c>
      <c r="G66" s="148" t="str">
        <f>IF(ISERR(FIND(CONCATENATE(G$4,","),Stac!$Q66))=FALSE,1,"")</f>
        <v/>
      </c>
      <c r="H66" s="148" t="str">
        <f>IF(ISERR(FIND(CONCATENATE(H$4,","),Stac!$Q66))=FALSE,1,"")</f>
        <v/>
      </c>
      <c r="I66" s="148" t="str">
        <f>IF(ISERR(FIND(CONCATENATE(I$4,","),Stac!$Q66))=FALSE,1,"")</f>
        <v/>
      </c>
      <c r="J66" s="148" t="str">
        <f>IF(ISERR(FIND(CONCATENATE(J$4,","),Stac!$Q66))=FALSE,1,"")</f>
        <v/>
      </c>
      <c r="K66" s="148">
        <f>IF(ISERR(FIND(CONCATENATE(K$4,","),Stac!$Q66))=FALSE,1,"")</f>
        <v>1</v>
      </c>
      <c r="L66" s="148" t="str">
        <f>IF(ISERR(FIND(CONCATENATE(L$4,","),Stac!$Q66))=FALSE,1,"")</f>
        <v/>
      </c>
      <c r="M66" s="148" t="str">
        <f>IF(ISERR(FIND(CONCATENATE(M$4,","),Stac!$Q66))=FALSE,1,"")</f>
        <v/>
      </c>
      <c r="N66" s="148" t="str">
        <f>IF(ISERR(FIND(CONCATENATE(N$4,","),Stac!$Q66))=FALSE,1,"")</f>
        <v/>
      </c>
      <c r="O66" s="148" t="str">
        <f>IF(ISERR(FIND(CONCATENATE(O$4,","),Stac!$Q66))=FALSE,1,"")</f>
        <v/>
      </c>
      <c r="P66" s="148" t="str">
        <f>IF(ISERR(FIND(CONCATENATE(P$4,","),Stac!$Q66))=FALSE,1,"")</f>
        <v/>
      </c>
      <c r="Q66" s="148" t="str">
        <f>IF(ISERR(FIND(CONCATENATE(Q$4,","),Stac!$Q66))=FALSE,1,"")</f>
        <v/>
      </c>
      <c r="R66" s="148" t="str">
        <f>IF(ISERR(FIND(CONCATENATE(R$4,","),Stac!$Q66))=FALSE,1,"")</f>
        <v/>
      </c>
      <c r="S66" s="148">
        <f>IF(ISERR(FIND(CONCATENATE(S$4,","),Stac!$Q66))=FALSE,1,"")</f>
        <v>1</v>
      </c>
      <c r="T66" s="148" t="str">
        <f>IF(ISERR(FIND(CONCATENATE(T$4,","),Stac!$Q66))=FALSE,1,"")</f>
        <v/>
      </c>
      <c r="U66" s="148">
        <f>IF(ISERR(FIND(CONCATENATE(U$4,","),Stac!$Q66))=FALSE,1,"")</f>
        <v>1</v>
      </c>
      <c r="V66" s="148">
        <f>IF(ISERR(FIND(CONCATENATE(V$4,","),Stac!$Q66))=FALSE,1,"")</f>
        <v>1</v>
      </c>
      <c r="W66" s="148" t="str">
        <f>IF(ISERR(FIND(CONCATENATE(W$4,","),Stac!$Q66))=FALSE,1,"")</f>
        <v/>
      </c>
      <c r="X66" s="148" t="str">
        <f>IF(ISERR(FIND(CONCATENATE(X$4,","),Stac!$Q66))=FALSE,1,"")</f>
        <v/>
      </c>
      <c r="Y66" s="148" t="str">
        <f>IF(ISERR(FIND(CONCATENATE(Y$4,","),Stac!$Q66))=FALSE,1,"")</f>
        <v/>
      </c>
      <c r="Z66" s="148" t="str">
        <f>IF(ISERR(FIND(CONCATENATE(Z$4,","),Stac!$Q66))=FALSE,1,"")</f>
        <v/>
      </c>
      <c r="AA66" s="148" t="str">
        <f>IF(ISERR(FIND(CONCATENATE(AA$4,","),Stac!$Q66))=FALSE,1,"")</f>
        <v/>
      </c>
      <c r="AB66" s="148" t="str">
        <f>IF(ISERR(FIND(CONCATENATE(AB$4,","),Stac!$Q66))=FALSE,1,"")</f>
        <v/>
      </c>
      <c r="AC66" s="148">
        <f>IF(ISERR(FIND(CONCATENATE(AC$4,","),Stac!$Q66))=FALSE,1,"")</f>
        <v>1</v>
      </c>
      <c r="AD66" s="147" t="str">
        <f>(Stac!$C66)</f>
        <v xml:space="preserve">Przedmiot obieralny 2: 
1) Narzędzia i oprogramowanie dla przemysłowych systemów sterowania
2) Narzędzia i oprogramowanie dla systemów robotycznych </v>
      </c>
      <c r="AE66" s="148" t="str">
        <f>IF(ISERR(FIND(CONCATENATE(AE$4,","),Stac!$R66))=FALSE,1,"")</f>
        <v/>
      </c>
      <c r="AF66" s="148" t="str">
        <f>IF(ISERR(FIND(CONCATENATE(AF$4,","),Stac!$R66))=FALSE,1,"")</f>
        <v/>
      </c>
      <c r="AG66" s="148" t="str">
        <f>IF(ISERR(FIND(CONCATENATE(AG$4,","),Stac!$R66))=FALSE,1,"")</f>
        <v/>
      </c>
      <c r="AH66" s="148" t="str">
        <f>IF(ISERR(FIND(CONCATENATE(AH$4,","),Stac!$R66))=FALSE,1,"")</f>
        <v/>
      </c>
      <c r="AI66" s="148" t="str">
        <f>IF(ISERR(FIND(CONCATENATE(AI$4,","),Stac!$R66))=FALSE,1,"")</f>
        <v/>
      </c>
      <c r="AJ66" s="148" t="str">
        <f>IF(ISERR(FIND(CONCATENATE(AJ$4,","),Stac!$R66))=FALSE,1,"")</f>
        <v/>
      </c>
      <c r="AK66" s="148" t="str">
        <f>IF(ISERR(FIND(CONCATENATE(AK$4,","),Stac!$R66))=FALSE,1,"")</f>
        <v/>
      </c>
      <c r="AL66" s="148" t="str">
        <f>IF(ISERR(FIND(CONCATENATE(AL$4,","),Stac!$R66))=FALSE,1,"")</f>
        <v/>
      </c>
      <c r="AM66" s="148" t="str">
        <f>IF(ISERR(FIND(CONCATENATE(AM$4,","),Stac!$R66))=FALSE,1,"")</f>
        <v/>
      </c>
      <c r="AN66" s="148">
        <f>IF(ISERR(FIND(CONCATENATE(AN$4,","),Stac!$R66))=FALSE,1,"")</f>
        <v>1</v>
      </c>
      <c r="AO66" s="148" t="str">
        <f>IF(ISERR(FIND(CONCATENATE(AO$4,","),Stac!$R66))=FALSE,1,"")</f>
        <v/>
      </c>
      <c r="AP66" s="148" t="str">
        <f>IF(ISERR(FIND(CONCATENATE(AP$4,","),Stac!$R66))=FALSE,1,"")</f>
        <v/>
      </c>
      <c r="AQ66" s="148" t="str">
        <f>IF(ISERR(FIND(CONCATENATE(AQ$4,","),Stac!$R66))=FALSE,1,"")</f>
        <v/>
      </c>
      <c r="AR66" s="148" t="str">
        <f>IF(ISERR(FIND(CONCATENATE(AR$4,","),Stac!$R66))=FALSE,1,"")</f>
        <v/>
      </c>
      <c r="AS66" s="148" t="str">
        <f>IF(ISERR(FIND(CONCATENATE(AS$4,","),Stac!$R66))=FALSE,1,"")</f>
        <v/>
      </c>
      <c r="AT66" s="148" t="str">
        <f>IF(ISERR(FIND(CONCATENATE(AT$4,","),Stac!$R66))=FALSE,1,"")</f>
        <v/>
      </c>
      <c r="AU66" s="148" t="str">
        <f>IF(ISERR(FIND(CONCATENATE(AU$4,","),Stac!$R66))=FALSE,1,"")</f>
        <v/>
      </c>
      <c r="AV66" s="148" t="str">
        <f>IF(ISERR(FIND(CONCATENATE(AV$4,","),Stac!$R66))=FALSE,1,"")</f>
        <v/>
      </c>
      <c r="AW66" s="148" t="str">
        <f>IF(ISERR(FIND(CONCATENATE(AW$4,","),Stac!$R66))=FALSE,1,"")</f>
        <v/>
      </c>
      <c r="AX66" s="148" t="str">
        <f>IF(ISERR(FIND(CONCATENATE(AX$4,","),Stac!$R66))=FALSE,1,"")</f>
        <v/>
      </c>
      <c r="AY66" s="148" t="str">
        <f>IF(ISERR(FIND(CONCATENATE(AY$4,","),Stac!$R66))=FALSE,1,"")</f>
        <v/>
      </c>
      <c r="AZ66" s="148">
        <f>IF(ISERR(FIND(CONCATENATE(AZ$4,","),Stac!$R66))=FALSE,1,"")</f>
        <v>1</v>
      </c>
      <c r="BA66" s="148" t="str">
        <f>IF(ISERR(FIND(CONCATENATE(BA$4,","),Stac!$R66))=FALSE,1,"")</f>
        <v/>
      </c>
      <c r="BB66" s="148" t="str">
        <f>IF(ISERR(FIND(CONCATENATE(BB$4,","),Stac!$R66))=FALSE,1,"")</f>
        <v/>
      </c>
      <c r="BC66" s="148" t="str">
        <f>IF(ISERR(FIND(CONCATENATE(BC$4,","),Stac!$R66))=FALSE,1,"")</f>
        <v/>
      </c>
      <c r="BD66" s="148">
        <f>IF(ISERR(FIND(CONCATENATE(BD$4,","),Stac!$R66))=FALSE,1,"")</f>
        <v>1</v>
      </c>
      <c r="BE66" s="148" t="str">
        <f>IF(ISERR(FIND(CONCATENATE(BE$4,","),Stac!$R66))=FALSE,1,"")</f>
        <v/>
      </c>
      <c r="BF66" s="148" t="str">
        <f>IF(ISERR(FIND(CONCATENATE(BF$4,","),Stac!$R66))=FALSE,1,"")</f>
        <v/>
      </c>
      <c r="BG66" s="148" t="str">
        <f>IF(ISERR(FIND(CONCATENATE(BG$4,","),Stac!$R66))=FALSE,1,"")</f>
        <v/>
      </c>
      <c r="BH66" s="148" t="str">
        <f>IF(ISERR(FIND(CONCATENATE(BH$4,","),Stac!$R66))=FALSE,1,"")</f>
        <v/>
      </c>
      <c r="BI66" s="148" t="str">
        <f>IF(ISERR(FIND(CONCATENATE(BI$4,","),Stac!$R66))=FALSE,1,"")</f>
        <v/>
      </c>
      <c r="BJ66" s="147" t="str">
        <f>(Stac!$C66)</f>
        <v xml:space="preserve">Przedmiot obieralny 2: 
1) Narzędzia i oprogramowanie dla przemysłowych systemów sterowania
2) Narzędzia i oprogramowanie dla systemów robotycznych </v>
      </c>
      <c r="BK66" s="148" t="str">
        <f>IF(ISERR(FIND(CONCATENATE(BK$4,","),Stac!$S66))=FALSE,1,"")</f>
        <v/>
      </c>
      <c r="BL66" s="148">
        <f>IF(ISERR(FIND(CONCATENATE(BL$4,","),Stac!$S66))=FALSE,1,"")</f>
        <v>1</v>
      </c>
      <c r="BM66" s="148" t="str">
        <f>IF(ISERR(FIND(CONCATENATE(BM$4,","),Stac!$S66))=FALSE,1,"")</f>
        <v/>
      </c>
      <c r="BN66" s="148" t="str">
        <f>IF(ISERR(FIND(CONCATENATE(BN$4,","),Stac!$S66))=FALSE,1,"")</f>
        <v/>
      </c>
      <c r="BO66" s="148">
        <f>IF(ISERR(FIND(CONCATENATE(BO$4,","),Stac!$S66))=FALSE,1,"")</f>
        <v>1</v>
      </c>
      <c r="BP66" s="148" t="str">
        <f>IF(ISERR(FIND(CONCATENATE(BP$4,","),Stac!$S66))=FALSE,1,"")</f>
        <v/>
      </c>
      <c r="BQ66" s="148" t="str">
        <f>IF(ISERR(FIND(CONCATENATE(BQ$4,","),Stac!$S66))=FALSE,1,"")</f>
        <v/>
      </c>
    </row>
    <row r="67" spans="1:69" ht="12.75" customHeight="1" x14ac:dyDescent="0.2">
      <c r="A67" s="147" t="str">
        <f>(Stac!$C67)</f>
        <v xml:space="preserve">Przedmiot obieralny 3:
1) Automatyka w budynkach inteligentnych
2) Reprogramowalne układy elektroniczne w sterowaniu
</v>
      </c>
      <c r="B67" s="148" t="str">
        <f>IF(ISERR(FIND(CONCATENATE(B$4,","),Stac!$Q67))=FALSE,1,"")</f>
        <v/>
      </c>
      <c r="C67" s="148" t="str">
        <f>IF(ISERR(FIND(CONCATENATE(C$4,","),Stac!$Q67))=FALSE,1,"")</f>
        <v/>
      </c>
      <c r="D67" s="148" t="str">
        <f>IF(ISERR(FIND(CONCATENATE(D$4,","),Stac!$Q67))=FALSE,1,"")</f>
        <v/>
      </c>
      <c r="E67" s="148" t="str">
        <f>IF(ISERR(FIND(CONCATENATE(E$4,","),Stac!$Q67))=FALSE,1,"")</f>
        <v/>
      </c>
      <c r="F67" s="148" t="str">
        <f>IF(ISERR(FIND(CONCATENATE(F$4,","),Stac!$Q67))=FALSE,1,"")</f>
        <v/>
      </c>
      <c r="G67" s="148" t="str">
        <f>IF(ISERR(FIND(CONCATENATE(G$4,","),Stac!$Q67))=FALSE,1,"")</f>
        <v/>
      </c>
      <c r="H67" s="148" t="str">
        <f>IF(ISERR(FIND(CONCATENATE(H$4,","),Stac!$Q67))=FALSE,1,"")</f>
        <v/>
      </c>
      <c r="I67" s="148" t="str">
        <f>IF(ISERR(FIND(CONCATENATE(I$4,","),Stac!$Q67))=FALSE,1,"")</f>
        <v/>
      </c>
      <c r="J67" s="148">
        <f>IF(ISERR(FIND(CONCATENATE(J$4,","),Stac!$Q67))=FALSE,1,"")</f>
        <v>1</v>
      </c>
      <c r="K67" s="148" t="str">
        <f>IF(ISERR(FIND(CONCATENATE(K$4,","),Stac!$Q67))=FALSE,1,"")</f>
        <v/>
      </c>
      <c r="L67" s="148" t="str">
        <f>IF(ISERR(FIND(CONCATENATE(L$4,","),Stac!$Q67))=FALSE,1,"")</f>
        <v/>
      </c>
      <c r="M67" s="148" t="str">
        <f>IF(ISERR(FIND(CONCATENATE(M$4,","),Stac!$Q67))=FALSE,1,"")</f>
        <v/>
      </c>
      <c r="N67" s="148" t="str">
        <f>IF(ISERR(FIND(CONCATENATE(N$4,","),Stac!$Q67))=FALSE,1,"")</f>
        <v/>
      </c>
      <c r="O67" s="148" t="str">
        <f>IF(ISERR(FIND(CONCATENATE(O$4,","),Stac!$Q67))=FALSE,1,"")</f>
        <v/>
      </c>
      <c r="P67" s="148" t="str">
        <f>IF(ISERR(FIND(CONCATENATE(P$4,","),Stac!$Q67))=FALSE,1,"")</f>
        <v/>
      </c>
      <c r="Q67" s="148" t="str">
        <f>IF(ISERR(FIND(CONCATENATE(Q$4,","),Stac!$Q67))=FALSE,1,"")</f>
        <v/>
      </c>
      <c r="R67" s="148" t="str">
        <f>IF(ISERR(FIND(CONCATENATE(R$4,","),Stac!$Q67))=FALSE,1,"")</f>
        <v/>
      </c>
      <c r="S67" s="148" t="str">
        <f>IF(ISERR(FIND(CONCATENATE(S$4,","),Stac!$Q67))=FALSE,1,"")</f>
        <v/>
      </c>
      <c r="T67" s="148">
        <f>IF(ISERR(FIND(CONCATENATE(T$4,","),Stac!$Q67))=FALSE,1,"")</f>
        <v>1</v>
      </c>
      <c r="U67" s="148" t="str">
        <f>IF(ISERR(FIND(CONCATENATE(U$4,","),Stac!$Q67))=FALSE,1,"")</f>
        <v/>
      </c>
      <c r="V67" s="148" t="str">
        <f>IF(ISERR(FIND(CONCATENATE(V$4,","),Stac!$Q67))=FALSE,1,"")</f>
        <v/>
      </c>
      <c r="W67" s="148" t="str">
        <f>IF(ISERR(FIND(CONCATENATE(W$4,","),Stac!$Q67))=FALSE,1,"")</f>
        <v/>
      </c>
      <c r="X67" s="148" t="str">
        <f>IF(ISERR(FIND(CONCATENATE(X$4,","),Stac!$Q67))=FALSE,1,"")</f>
        <v/>
      </c>
      <c r="Y67" s="148" t="str">
        <f>IF(ISERR(FIND(CONCATENATE(Y$4,","),Stac!$Q67))=FALSE,1,"")</f>
        <v/>
      </c>
      <c r="Z67" s="148" t="str">
        <f>IF(ISERR(FIND(CONCATENATE(Z$4,","),Stac!$Q67))=FALSE,1,"")</f>
        <v/>
      </c>
      <c r="AA67" s="148" t="str">
        <f>IF(ISERR(FIND(CONCATENATE(AA$4,","),Stac!$Q67))=FALSE,1,"")</f>
        <v/>
      </c>
      <c r="AB67" s="148" t="str">
        <f>IF(ISERR(FIND(CONCATENATE(AB$4,","),Stac!$Q67))=FALSE,1,"")</f>
        <v/>
      </c>
      <c r="AC67" s="148" t="str">
        <f>IF(ISERR(FIND(CONCATENATE(AC$4,","),Stac!$Q67))=FALSE,1,"")</f>
        <v/>
      </c>
      <c r="AD67" s="147" t="str">
        <f>(Stac!$C67)</f>
        <v xml:space="preserve">Przedmiot obieralny 3:
1) Automatyka w budynkach inteligentnych
2) Reprogramowalne układy elektroniczne w sterowaniu
</v>
      </c>
      <c r="AE67" s="148" t="str">
        <f>IF(ISERR(FIND(CONCATENATE(AE$4,","),Stac!$R67))=FALSE,1,"")</f>
        <v/>
      </c>
      <c r="AF67" s="148" t="str">
        <f>IF(ISERR(FIND(CONCATENATE(AF$4,","),Stac!$R67))=FALSE,1,"")</f>
        <v/>
      </c>
      <c r="AG67" s="148" t="str">
        <f>IF(ISERR(FIND(CONCATENATE(AG$4,","),Stac!$R67))=FALSE,1,"")</f>
        <v/>
      </c>
      <c r="AH67" s="148" t="str">
        <f>IF(ISERR(FIND(CONCATENATE(AH$4,","),Stac!$R67))=FALSE,1,"")</f>
        <v/>
      </c>
      <c r="AI67" s="148" t="str">
        <f>IF(ISERR(FIND(CONCATENATE(AI$4,","),Stac!$R67))=FALSE,1,"")</f>
        <v/>
      </c>
      <c r="AJ67" s="148" t="str">
        <f>IF(ISERR(FIND(CONCATENATE(AJ$4,","),Stac!$R67))=FALSE,1,"")</f>
        <v/>
      </c>
      <c r="AK67" s="148" t="str">
        <f>IF(ISERR(FIND(CONCATENATE(AK$4,","),Stac!$R67))=FALSE,1,"")</f>
        <v/>
      </c>
      <c r="AL67" s="148" t="str">
        <f>IF(ISERR(FIND(CONCATENATE(AL$4,","),Stac!$R67))=FALSE,1,"")</f>
        <v/>
      </c>
      <c r="AM67" s="148" t="str">
        <f>IF(ISERR(FIND(CONCATENATE(AM$4,","),Stac!$R67))=FALSE,1,"")</f>
        <v/>
      </c>
      <c r="AN67" s="148" t="str">
        <f>IF(ISERR(FIND(CONCATENATE(AN$4,","),Stac!$R67))=FALSE,1,"")</f>
        <v/>
      </c>
      <c r="AO67" s="148" t="str">
        <f>IF(ISERR(FIND(CONCATENATE(AO$4,","),Stac!$R67))=FALSE,1,"")</f>
        <v/>
      </c>
      <c r="AP67" s="148" t="str">
        <f>IF(ISERR(FIND(CONCATENATE(AP$4,","),Stac!$R67))=FALSE,1,"")</f>
        <v/>
      </c>
      <c r="AQ67" s="148">
        <f>IF(ISERR(FIND(CONCATENATE(AQ$4,","),Stac!$R67))=FALSE,1,"")</f>
        <v>1</v>
      </c>
      <c r="AR67" s="148" t="str">
        <f>IF(ISERR(FIND(CONCATENATE(AR$4,","),Stac!$R67))=FALSE,1,"")</f>
        <v/>
      </c>
      <c r="AS67" s="148" t="str">
        <f>IF(ISERR(FIND(CONCATENATE(AS$4,","),Stac!$R67))=FALSE,1,"")</f>
        <v/>
      </c>
      <c r="AT67" s="148" t="str">
        <f>IF(ISERR(FIND(CONCATENATE(AT$4,","),Stac!$R67))=FALSE,1,"")</f>
        <v/>
      </c>
      <c r="AU67" s="148" t="str">
        <f>IF(ISERR(FIND(CONCATENATE(AU$4,","),Stac!$R67))=FALSE,1,"")</f>
        <v/>
      </c>
      <c r="AV67" s="148">
        <f>IF(ISERR(FIND(CONCATENATE(AV$4,","),Stac!$R67))=FALSE,1,"")</f>
        <v>1</v>
      </c>
      <c r="AW67" s="148" t="str">
        <f>IF(ISERR(FIND(CONCATENATE(AW$4,","),Stac!$R67))=FALSE,1,"")</f>
        <v/>
      </c>
      <c r="AX67" s="148" t="str">
        <f>IF(ISERR(FIND(CONCATENATE(AX$4,","),Stac!$R67))=FALSE,1,"")</f>
        <v/>
      </c>
      <c r="AY67" s="148" t="str">
        <f>IF(ISERR(FIND(CONCATENATE(AY$4,","),Stac!$R67))=FALSE,1,"")</f>
        <v/>
      </c>
      <c r="AZ67" s="148" t="str">
        <f>IF(ISERR(FIND(CONCATENATE(AZ$4,","),Stac!$R67))=FALSE,1,"")</f>
        <v/>
      </c>
      <c r="BA67" s="148">
        <f>IF(ISERR(FIND(CONCATENATE(BA$4,","),Stac!$R67))=FALSE,1,"")</f>
        <v>1</v>
      </c>
      <c r="BB67" s="148" t="str">
        <f>IF(ISERR(FIND(CONCATENATE(BB$4,","),Stac!$R67))=FALSE,1,"")</f>
        <v/>
      </c>
      <c r="BC67" s="148" t="str">
        <f>IF(ISERR(FIND(CONCATENATE(BC$4,","),Stac!$R67))=FALSE,1,"")</f>
        <v/>
      </c>
      <c r="BD67" s="148" t="str">
        <f>IF(ISERR(FIND(CONCATENATE(BD$4,","),Stac!$R67))=FALSE,1,"")</f>
        <v/>
      </c>
      <c r="BE67" s="148" t="str">
        <f>IF(ISERR(FIND(CONCATENATE(BE$4,","),Stac!$R67))=FALSE,1,"")</f>
        <v/>
      </c>
      <c r="BF67" s="148">
        <f>IF(ISERR(FIND(CONCATENATE(BF$4,","),Stac!$R67))=FALSE,1,"")</f>
        <v>1</v>
      </c>
      <c r="BG67" s="148" t="str">
        <f>IF(ISERR(FIND(CONCATENATE(BG$4,","),Stac!$R67))=FALSE,1,"")</f>
        <v/>
      </c>
      <c r="BH67" s="148" t="str">
        <f>IF(ISERR(FIND(CONCATENATE(BH$4,","),Stac!$R67))=FALSE,1,"")</f>
        <v/>
      </c>
      <c r="BI67" s="148" t="str">
        <f>IF(ISERR(FIND(CONCATENATE(BI$4,","),Stac!$R67))=FALSE,1,"")</f>
        <v/>
      </c>
      <c r="BJ67" s="147" t="str">
        <f>(Stac!$C67)</f>
        <v xml:space="preserve">Przedmiot obieralny 3:
1) Automatyka w budynkach inteligentnych
2) Reprogramowalne układy elektroniczne w sterowaniu
</v>
      </c>
      <c r="BK67" s="148" t="str">
        <f>IF(ISERR(FIND(CONCATENATE(BK$4,","),Stac!$S67))=FALSE,1,"")</f>
        <v/>
      </c>
      <c r="BL67" s="148" t="str">
        <f>IF(ISERR(FIND(CONCATENATE(BL$4,","),Stac!$S67))=FALSE,1,"")</f>
        <v/>
      </c>
      <c r="BM67" s="148">
        <f>IF(ISERR(FIND(CONCATENATE(BM$4,","),Stac!$S67))=FALSE,1,"")</f>
        <v>1</v>
      </c>
      <c r="BN67" s="148" t="str">
        <f>IF(ISERR(FIND(CONCATENATE(BN$4,","),Stac!$S67))=FALSE,1,"")</f>
        <v/>
      </c>
      <c r="BO67" s="148" t="str">
        <f>IF(ISERR(FIND(CONCATENATE(BO$4,","),Stac!$S67))=FALSE,1,"")</f>
        <v/>
      </c>
      <c r="BP67" s="148" t="str">
        <f>IF(ISERR(FIND(CONCATENATE(BP$4,","),Stac!$S67))=FALSE,1,"")</f>
        <v/>
      </c>
      <c r="BQ67" s="148" t="str">
        <f>IF(ISERR(FIND(CONCATENATE(BQ$4,","),Stac!$S67))=FALSE,1,"")</f>
        <v/>
      </c>
    </row>
    <row r="68" spans="1:69" ht="12.75" customHeight="1" x14ac:dyDescent="0.2">
      <c r="A68" s="147" t="str">
        <f>(Stac!$C68)</f>
        <v>Język obcy</v>
      </c>
      <c r="B68" s="148" t="str">
        <f>IF(ISERR(FIND(CONCATENATE(B$4,","),Stac!$Q68))=FALSE,1,"")</f>
        <v/>
      </c>
      <c r="C68" s="148" t="str">
        <f>IF(ISERR(FIND(CONCATENATE(C$4,","),Stac!$Q68))=FALSE,1,"")</f>
        <v/>
      </c>
      <c r="D68" s="148" t="str">
        <f>IF(ISERR(FIND(CONCATENATE(D$4,","),Stac!$Q68))=FALSE,1,"")</f>
        <v/>
      </c>
      <c r="E68" s="148" t="str">
        <f>IF(ISERR(FIND(CONCATENATE(E$4,","),Stac!$Q68))=FALSE,1,"")</f>
        <v/>
      </c>
      <c r="F68" s="148" t="str">
        <f>IF(ISERR(FIND(CONCATENATE(F$4,","),Stac!$Q68))=FALSE,1,"")</f>
        <v/>
      </c>
      <c r="G68" s="148" t="str">
        <f>IF(ISERR(FIND(CONCATENATE(G$4,","),Stac!$Q68))=FALSE,1,"")</f>
        <v/>
      </c>
      <c r="H68" s="148" t="str">
        <f>IF(ISERR(FIND(CONCATENATE(H$4,","),Stac!$Q68))=FALSE,1,"")</f>
        <v/>
      </c>
      <c r="I68" s="148" t="str">
        <f>IF(ISERR(FIND(CONCATENATE(I$4,","),Stac!$Q68))=FALSE,1,"")</f>
        <v/>
      </c>
      <c r="J68" s="148" t="str">
        <f>IF(ISERR(FIND(CONCATENATE(J$4,","),Stac!$Q68))=FALSE,1,"")</f>
        <v/>
      </c>
      <c r="K68" s="148" t="str">
        <f>IF(ISERR(FIND(CONCATENATE(K$4,","),Stac!$Q68))=FALSE,1,"")</f>
        <v/>
      </c>
      <c r="L68" s="148" t="str">
        <f>IF(ISERR(FIND(CONCATENATE(L$4,","),Stac!$Q68))=FALSE,1,"")</f>
        <v/>
      </c>
      <c r="M68" s="148" t="str">
        <f>IF(ISERR(FIND(CONCATENATE(M$4,","),Stac!$Q68))=FALSE,1,"")</f>
        <v/>
      </c>
      <c r="N68" s="148" t="str">
        <f>IF(ISERR(FIND(CONCATENATE(N$4,","),Stac!$Q68))=FALSE,1,"")</f>
        <v/>
      </c>
      <c r="O68" s="148" t="str">
        <f>IF(ISERR(FIND(CONCATENATE(O$4,","),Stac!$Q68))=FALSE,1,"")</f>
        <v/>
      </c>
      <c r="P68" s="148" t="str">
        <f>IF(ISERR(FIND(CONCATENATE(P$4,","),Stac!$Q68))=FALSE,1,"")</f>
        <v/>
      </c>
      <c r="Q68" s="148" t="str">
        <f>IF(ISERR(FIND(CONCATENATE(Q$4,","),Stac!$Q68))=FALSE,1,"")</f>
        <v/>
      </c>
      <c r="R68" s="148" t="str">
        <f>IF(ISERR(FIND(CONCATENATE(R$4,","),Stac!$Q68))=FALSE,1,"")</f>
        <v/>
      </c>
      <c r="S68" s="148" t="str">
        <f>IF(ISERR(FIND(CONCATENATE(S$4,","),Stac!$Q68))=FALSE,1,"")</f>
        <v/>
      </c>
      <c r="T68" s="148" t="str">
        <f>IF(ISERR(FIND(CONCATENATE(T$4,","),Stac!$Q68))=FALSE,1,"")</f>
        <v/>
      </c>
      <c r="U68" s="148" t="str">
        <f>IF(ISERR(FIND(CONCATENATE(U$4,","),Stac!$Q68))=FALSE,1,"")</f>
        <v/>
      </c>
      <c r="V68" s="148" t="str">
        <f>IF(ISERR(FIND(CONCATENATE(V$4,","),Stac!$Q68))=FALSE,1,"")</f>
        <v/>
      </c>
      <c r="W68" s="148" t="str">
        <f>IF(ISERR(FIND(CONCATENATE(W$4,","),Stac!$Q68))=FALSE,1,"")</f>
        <v/>
      </c>
      <c r="X68" s="148" t="str">
        <f>IF(ISERR(FIND(CONCATENATE(X$4,","),Stac!$Q68))=FALSE,1,"")</f>
        <v/>
      </c>
      <c r="Y68" s="148" t="str">
        <f>IF(ISERR(FIND(CONCATENATE(Y$4,","),Stac!$Q68))=FALSE,1,"")</f>
        <v/>
      </c>
      <c r="Z68" s="148" t="str">
        <f>IF(ISERR(FIND(CONCATENATE(Z$4,","),Stac!$Q68))=FALSE,1,"")</f>
        <v/>
      </c>
      <c r="AA68" s="148" t="str">
        <f>IF(ISERR(FIND(CONCATENATE(AA$4,","),Stac!$Q68))=FALSE,1,"")</f>
        <v/>
      </c>
      <c r="AB68" s="148" t="str">
        <f>IF(ISERR(FIND(CONCATENATE(AB$4,","),Stac!$Q68))=FALSE,1,"")</f>
        <v/>
      </c>
      <c r="AC68" s="148" t="str">
        <f>IF(ISERR(FIND(CONCATENATE(AC$4,","),Stac!$Q68))=FALSE,1,"")</f>
        <v/>
      </c>
      <c r="AD68" s="147" t="str">
        <f>(Stac!$C68)</f>
        <v>Język obcy</v>
      </c>
      <c r="AE68" s="148">
        <f>IF(ISERR(FIND(CONCATENATE(AE$4,","),Stac!$R68))=FALSE,1,"")</f>
        <v>1</v>
      </c>
      <c r="AF68" s="148" t="str">
        <f>IF(ISERR(FIND(CONCATENATE(AF$4,","),Stac!$R68))=FALSE,1,"")</f>
        <v/>
      </c>
      <c r="AG68" s="148" t="str">
        <f>IF(ISERR(FIND(CONCATENATE(AG$4,","),Stac!$R68))=FALSE,1,"")</f>
        <v/>
      </c>
      <c r="AH68" s="148">
        <f>IF(ISERR(FIND(CONCATENATE(AH$4,","),Stac!$R68))=FALSE,1,"")</f>
        <v>1</v>
      </c>
      <c r="AI68" s="148">
        <f>IF(ISERR(FIND(CONCATENATE(AI$4,","),Stac!$R68))=FALSE,1,"")</f>
        <v>1</v>
      </c>
      <c r="AJ68" s="148" t="str">
        <f>IF(ISERR(FIND(CONCATENATE(AJ$4,","),Stac!$R68))=FALSE,1,"")</f>
        <v/>
      </c>
      <c r="AK68" s="148">
        <f>IF(ISERR(FIND(CONCATENATE(AK$4,","),Stac!$R68))=FALSE,1,"")</f>
        <v>1</v>
      </c>
      <c r="AL68" s="148" t="str">
        <f>IF(ISERR(FIND(CONCATENATE(AL$4,","),Stac!$R68))=FALSE,1,"")</f>
        <v/>
      </c>
      <c r="AM68" s="148" t="str">
        <f>IF(ISERR(FIND(CONCATENATE(AM$4,","),Stac!$R68))=FALSE,1,"")</f>
        <v/>
      </c>
      <c r="AN68" s="148" t="str">
        <f>IF(ISERR(FIND(CONCATENATE(AN$4,","),Stac!$R68))=FALSE,1,"")</f>
        <v/>
      </c>
      <c r="AO68" s="148" t="str">
        <f>IF(ISERR(FIND(CONCATENATE(AO$4,","),Stac!$R68))=FALSE,1,"")</f>
        <v/>
      </c>
      <c r="AP68" s="148" t="str">
        <f>IF(ISERR(FIND(CONCATENATE(AP$4,","),Stac!$R68))=FALSE,1,"")</f>
        <v/>
      </c>
      <c r="AQ68" s="148" t="str">
        <f>IF(ISERR(FIND(CONCATENATE(AQ$4,","),Stac!$R68))=FALSE,1,"")</f>
        <v/>
      </c>
      <c r="AR68" s="148" t="str">
        <f>IF(ISERR(FIND(CONCATENATE(AR$4,","),Stac!$R68))=FALSE,1,"")</f>
        <v/>
      </c>
      <c r="AS68" s="148" t="str">
        <f>IF(ISERR(FIND(CONCATENATE(AS$4,","),Stac!$R68))=FALSE,1,"")</f>
        <v/>
      </c>
      <c r="AT68" s="148" t="str">
        <f>IF(ISERR(FIND(CONCATENATE(AT$4,","),Stac!$R68))=FALSE,1,"")</f>
        <v/>
      </c>
      <c r="AU68" s="148" t="str">
        <f>IF(ISERR(FIND(CONCATENATE(AU$4,","),Stac!$R68))=FALSE,1,"")</f>
        <v/>
      </c>
      <c r="AV68" s="148" t="str">
        <f>IF(ISERR(FIND(CONCATENATE(AV$4,","),Stac!$R68))=FALSE,1,"")</f>
        <v/>
      </c>
      <c r="AW68" s="148" t="str">
        <f>IF(ISERR(FIND(CONCATENATE(AW$4,","),Stac!$R68))=FALSE,1,"")</f>
        <v/>
      </c>
      <c r="AX68" s="148" t="str">
        <f>IF(ISERR(FIND(CONCATENATE(AX$4,","),Stac!$R68))=FALSE,1,"")</f>
        <v/>
      </c>
      <c r="AY68" s="148" t="str">
        <f>IF(ISERR(FIND(CONCATENATE(AY$4,","),Stac!$R68))=FALSE,1,"")</f>
        <v/>
      </c>
      <c r="AZ68" s="148" t="str">
        <f>IF(ISERR(FIND(CONCATENATE(AZ$4,","),Stac!$R68))=FALSE,1,"")</f>
        <v/>
      </c>
      <c r="BA68" s="148" t="str">
        <f>IF(ISERR(FIND(CONCATENATE(BA$4,","),Stac!$R68))=FALSE,1,"")</f>
        <v/>
      </c>
      <c r="BB68" s="148" t="str">
        <f>IF(ISERR(FIND(CONCATENATE(BB$4,","),Stac!$R68))=FALSE,1,"")</f>
        <v/>
      </c>
      <c r="BC68" s="148" t="str">
        <f>IF(ISERR(FIND(CONCATENATE(BC$4,","),Stac!$R68))=FALSE,1,"")</f>
        <v/>
      </c>
      <c r="BD68" s="148" t="str">
        <f>IF(ISERR(FIND(CONCATENATE(BD$4,","),Stac!$R68))=FALSE,1,"")</f>
        <v/>
      </c>
      <c r="BE68" s="148" t="str">
        <f>IF(ISERR(FIND(CONCATENATE(BE$4,","),Stac!$R68))=FALSE,1,"")</f>
        <v/>
      </c>
      <c r="BF68" s="148" t="str">
        <f>IF(ISERR(FIND(CONCATENATE(BF$4,","),Stac!$R68))=FALSE,1,"")</f>
        <v/>
      </c>
      <c r="BG68" s="148" t="str">
        <f>IF(ISERR(FIND(CONCATENATE(BG$4,","),Stac!$R68))=FALSE,1,"")</f>
        <v/>
      </c>
      <c r="BH68" s="148" t="str">
        <f>IF(ISERR(FIND(CONCATENATE(BH$4,","),Stac!$R68))=FALSE,1,"")</f>
        <v/>
      </c>
      <c r="BI68" s="148" t="str">
        <f>IF(ISERR(FIND(CONCATENATE(BI$4,","),Stac!$R68))=FALSE,1,"")</f>
        <v/>
      </c>
      <c r="BJ68" s="147" t="str">
        <f>(Stac!$C68)</f>
        <v>Język obcy</v>
      </c>
      <c r="BK68" s="148">
        <f>IF(ISERR(FIND(CONCATENATE(BK$4,","),Stac!$S68))=FALSE,1,"")</f>
        <v>1</v>
      </c>
      <c r="BL68" s="148" t="str">
        <f>IF(ISERR(FIND(CONCATENATE(BL$4,","),Stac!$S68))=FALSE,1,"")</f>
        <v/>
      </c>
      <c r="BM68" s="148" t="str">
        <f>IF(ISERR(FIND(CONCATENATE(BM$4,","),Stac!$S68))=FALSE,1,"")</f>
        <v/>
      </c>
      <c r="BN68" s="148">
        <f>IF(ISERR(FIND(CONCATENATE(BN$4,","),Stac!$S68))=FALSE,1,"")</f>
        <v>1</v>
      </c>
      <c r="BO68" s="148" t="str">
        <f>IF(ISERR(FIND(CONCATENATE(BO$4,","),Stac!$S68))=FALSE,1,"")</f>
        <v/>
      </c>
      <c r="BP68" s="148" t="str">
        <f>IF(ISERR(FIND(CONCATENATE(BP$4,","),Stac!$S68))=FALSE,1,"")</f>
        <v/>
      </c>
      <c r="BQ68" s="148" t="str">
        <f>IF(ISERR(FIND(CONCATENATE(BQ$4,","),Stac!$S68))=FALSE,1,"")</f>
        <v/>
      </c>
    </row>
    <row r="69" spans="1:69" ht="12.75" customHeight="1" x14ac:dyDescent="0.2">
      <c r="A69" s="147">
        <f>(Stac!$C69)</f>
        <v>0</v>
      </c>
      <c r="B69" s="148" t="str">
        <f>IF(ISERR(FIND(CONCATENATE(B$4,","),Stac!$Q69))=FALSE,1,"")</f>
        <v/>
      </c>
      <c r="C69" s="148" t="str">
        <f>IF(ISERR(FIND(CONCATENATE(C$4,","),Stac!$Q69))=FALSE,1,"")</f>
        <v/>
      </c>
      <c r="D69" s="148" t="str">
        <f>IF(ISERR(FIND(CONCATENATE(D$4,","),Stac!$Q69))=FALSE,1,"")</f>
        <v/>
      </c>
      <c r="E69" s="148" t="str">
        <f>IF(ISERR(FIND(CONCATENATE(E$4,","),Stac!$Q69))=FALSE,1,"")</f>
        <v/>
      </c>
      <c r="F69" s="148" t="str">
        <f>IF(ISERR(FIND(CONCATENATE(F$4,","),Stac!$Q69))=FALSE,1,"")</f>
        <v/>
      </c>
      <c r="G69" s="148" t="str">
        <f>IF(ISERR(FIND(CONCATENATE(G$4,","),Stac!$Q69))=FALSE,1,"")</f>
        <v/>
      </c>
      <c r="H69" s="148" t="str">
        <f>IF(ISERR(FIND(CONCATENATE(H$4,","),Stac!$Q69))=FALSE,1,"")</f>
        <v/>
      </c>
      <c r="I69" s="148" t="str">
        <f>IF(ISERR(FIND(CONCATENATE(I$4,","),Stac!$Q69))=FALSE,1,"")</f>
        <v/>
      </c>
      <c r="J69" s="148" t="str">
        <f>IF(ISERR(FIND(CONCATENATE(J$4,","),Stac!$Q69))=FALSE,1,"")</f>
        <v/>
      </c>
      <c r="K69" s="148" t="str">
        <f>IF(ISERR(FIND(CONCATENATE(K$4,","),Stac!$Q69))=FALSE,1,"")</f>
        <v/>
      </c>
      <c r="L69" s="148" t="str">
        <f>IF(ISERR(FIND(CONCATENATE(L$4,","),Stac!$Q69))=FALSE,1,"")</f>
        <v/>
      </c>
      <c r="M69" s="148" t="str">
        <f>IF(ISERR(FIND(CONCATENATE(M$4,","),Stac!$Q69))=FALSE,1,"")</f>
        <v/>
      </c>
      <c r="N69" s="148" t="str">
        <f>IF(ISERR(FIND(CONCATENATE(N$4,","),Stac!$Q69))=FALSE,1,"")</f>
        <v/>
      </c>
      <c r="O69" s="148" t="str">
        <f>IF(ISERR(FIND(CONCATENATE(O$4,","),Stac!$Q69))=FALSE,1,"")</f>
        <v/>
      </c>
      <c r="P69" s="148" t="str">
        <f>IF(ISERR(FIND(CONCATENATE(P$4,","),Stac!$Q69))=FALSE,1,"")</f>
        <v/>
      </c>
      <c r="Q69" s="148" t="str">
        <f>IF(ISERR(FIND(CONCATENATE(Q$4,","),Stac!$Q69))=FALSE,1,"")</f>
        <v/>
      </c>
      <c r="R69" s="148" t="str">
        <f>IF(ISERR(FIND(CONCATENATE(R$4,","),Stac!$Q69))=FALSE,1,"")</f>
        <v/>
      </c>
      <c r="S69" s="148" t="str">
        <f>IF(ISERR(FIND(CONCATENATE(S$4,","),Stac!$Q69))=FALSE,1,"")</f>
        <v/>
      </c>
      <c r="T69" s="148" t="str">
        <f>IF(ISERR(FIND(CONCATENATE(T$4,","),Stac!$Q69))=FALSE,1,"")</f>
        <v/>
      </c>
      <c r="U69" s="148" t="str">
        <f>IF(ISERR(FIND(CONCATENATE(U$4,","),Stac!$Q69))=FALSE,1,"")</f>
        <v/>
      </c>
      <c r="V69" s="148" t="str">
        <f>IF(ISERR(FIND(CONCATENATE(V$4,","),Stac!$Q69))=FALSE,1,"")</f>
        <v/>
      </c>
      <c r="W69" s="148" t="str">
        <f>IF(ISERR(FIND(CONCATENATE(W$4,","),Stac!$Q69))=FALSE,1,"")</f>
        <v/>
      </c>
      <c r="X69" s="148" t="str">
        <f>IF(ISERR(FIND(CONCATENATE(X$4,","),Stac!$Q69))=FALSE,1,"")</f>
        <v/>
      </c>
      <c r="Y69" s="148" t="str">
        <f>IF(ISERR(FIND(CONCATENATE(Y$4,","),Stac!$Q69))=FALSE,1,"")</f>
        <v/>
      </c>
      <c r="Z69" s="148" t="str">
        <f>IF(ISERR(FIND(CONCATENATE(Z$4,","),Stac!$Q69))=FALSE,1,"")</f>
        <v/>
      </c>
      <c r="AA69" s="148" t="str">
        <f>IF(ISERR(FIND(CONCATENATE(AA$4,","),Stac!$Q69))=FALSE,1,"")</f>
        <v/>
      </c>
      <c r="AB69" s="148" t="str">
        <f>IF(ISERR(FIND(CONCATENATE(AB$4,","),Stac!$Q69))=FALSE,1,"")</f>
        <v/>
      </c>
      <c r="AC69" s="148" t="str">
        <f>IF(ISERR(FIND(CONCATENATE(AC$4,","),Stac!$Q69))=FALSE,1,"")</f>
        <v/>
      </c>
      <c r="AD69" s="147">
        <f>(Stac!$C69)</f>
        <v>0</v>
      </c>
      <c r="AE69" s="148" t="str">
        <f>IF(ISERR(FIND(CONCATENATE(AE$4,","),Stac!$R69))=FALSE,1,"")</f>
        <v/>
      </c>
      <c r="AF69" s="148" t="str">
        <f>IF(ISERR(FIND(CONCATENATE(AF$4,","),Stac!$R69))=FALSE,1,"")</f>
        <v/>
      </c>
      <c r="AG69" s="148" t="str">
        <f>IF(ISERR(FIND(CONCATENATE(AG$4,","),Stac!$R69))=FALSE,1,"")</f>
        <v/>
      </c>
      <c r="AH69" s="148" t="str">
        <f>IF(ISERR(FIND(CONCATENATE(AH$4,","),Stac!$R69))=FALSE,1,"")</f>
        <v/>
      </c>
      <c r="AI69" s="148" t="str">
        <f>IF(ISERR(FIND(CONCATENATE(AI$4,","),Stac!$R69))=FALSE,1,"")</f>
        <v/>
      </c>
      <c r="AJ69" s="148" t="str">
        <f>IF(ISERR(FIND(CONCATENATE(AJ$4,","),Stac!$R69))=FALSE,1,"")</f>
        <v/>
      </c>
      <c r="AK69" s="148" t="str">
        <f>IF(ISERR(FIND(CONCATENATE(AK$4,","),Stac!$R69))=FALSE,1,"")</f>
        <v/>
      </c>
      <c r="AL69" s="148" t="str">
        <f>IF(ISERR(FIND(CONCATENATE(AL$4,","),Stac!$R69))=FALSE,1,"")</f>
        <v/>
      </c>
      <c r="AM69" s="148" t="str">
        <f>IF(ISERR(FIND(CONCATENATE(AM$4,","),Stac!$R69))=FALSE,1,"")</f>
        <v/>
      </c>
      <c r="AN69" s="148" t="str">
        <f>IF(ISERR(FIND(CONCATENATE(AN$4,","),Stac!$R69))=FALSE,1,"")</f>
        <v/>
      </c>
      <c r="AO69" s="148" t="str">
        <f>IF(ISERR(FIND(CONCATENATE(AO$4,","),Stac!$R69))=FALSE,1,"")</f>
        <v/>
      </c>
      <c r="AP69" s="148" t="str">
        <f>IF(ISERR(FIND(CONCATENATE(AP$4,","),Stac!$R69))=FALSE,1,"")</f>
        <v/>
      </c>
      <c r="AQ69" s="148" t="str">
        <f>IF(ISERR(FIND(CONCATENATE(AQ$4,","),Stac!$R69))=FALSE,1,"")</f>
        <v/>
      </c>
      <c r="AR69" s="148" t="str">
        <f>IF(ISERR(FIND(CONCATENATE(AR$4,","),Stac!$R69))=FALSE,1,"")</f>
        <v/>
      </c>
      <c r="AS69" s="148" t="str">
        <f>IF(ISERR(FIND(CONCATENATE(AS$4,","),Stac!$R69))=FALSE,1,"")</f>
        <v/>
      </c>
      <c r="AT69" s="148" t="str">
        <f>IF(ISERR(FIND(CONCATENATE(AT$4,","),Stac!$R69))=FALSE,1,"")</f>
        <v/>
      </c>
      <c r="AU69" s="148" t="str">
        <f>IF(ISERR(FIND(CONCATENATE(AU$4,","),Stac!$R69))=FALSE,1,"")</f>
        <v/>
      </c>
      <c r="AV69" s="148" t="str">
        <f>IF(ISERR(FIND(CONCATENATE(AV$4,","),Stac!$R69))=FALSE,1,"")</f>
        <v/>
      </c>
      <c r="AW69" s="148" t="str">
        <f>IF(ISERR(FIND(CONCATENATE(AW$4,","),Stac!$R69))=FALSE,1,"")</f>
        <v/>
      </c>
      <c r="AX69" s="148" t="str">
        <f>IF(ISERR(FIND(CONCATENATE(AX$4,","),Stac!$R69))=FALSE,1,"")</f>
        <v/>
      </c>
      <c r="AY69" s="148" t="str">
        <f>IF(ISERR(FIND(CONCATENATE(AY$4,","),Stac!$R69))=FALSE,1,"")</f>
        <v/>
      </c>
      <c r="AZ69" s="148" t="str">
        <f>IF(ISERR(FIND(CONCATENATE(AZ$4,","),Stac!$R69))=FALSE,1,"")</f>
        <v/>
      </c>
      <c r="BA69" s="148" t="str">
        <f>IF(ISERR(FIND(CONCATENATE(BA$4,","),Stac!$R69))=FALSE,1,"")</f>
        <v/>
      </c>
      <c r="BB69" s="148" t="str">
        <f>IF(ISERR(FIND(CONCATENATE(BB$4,","),Stac!$R69))=FALSE,1,"")</f>
        <v/>
      </c>
      <c r="BC69" s="148" t="str">
        <f>IF(ISERR(FIND(CONCATENATE(BC$4,","),Stac!$R69))=FALSE,1,"")</f>
        <v/>
      </c>
      <c r="BD69" s="148" t="str">
        <f>IF(ISERR(FIND(CONCATENATE(BD$4,","),Stac!$R69))=FALSE,1,"")</f>
        <v/>
      </c>
      <c r="BE69" s="148" t="str">
        <f>IF(ISERR(FIND(CONCATENATE(BE$4,","),Stac!$R69))=FALSE,1,"")</f>
        <v/>
      </c>
      <c r="BF69" s="148" t="str">
        <f>IF(ISERR(FIND(CONCATENATE(BF$4,","),Stac!$R69))=FALSE,1,"")</f>
        <v/>
      </c>
      <c r="BG69" s="148" t="str">
        <f>IF(ISERR(FIND(CONCATENATE(BG$4,","),Stac!$R69))=FALSE,1,"")</f>
        <v/>
      </c>
      <c r="BH69" s="148" t="str">
        <f>IF(ISERR(FIND(CONCATENATE(BH$4,","),Stac!$R69))=FALSE,1,"")</f>
        <v/>
      </c>
      <c r="BI69" s="148" t="str">
        <f>IF(ISERR(FIND(CONCATENATE(BI$4,","),Stac!$R69))=FALSE,1,"")</f>
        <v/>
      </c>
      <c r="BJ69" s="147">
        <f>(Stac!$C69)</f>
        <v>0</v>
      </c>
      <c r="BK69" s="148" t="str">
        <f>IF(ISERR(FIND(CONCATENATE(BK$4,","),Stac!$S69))=FALSE,1,"")</f>
        <v/>
      </c>
      <c r="BL69" s="148" t="str">
        <f>IF(ISERR(FIND(CONCATENATE(BL$4,","),Stac!$S69))=FALSE,1,"")</f>
        <v/>
      </c>
      <c r="BM69" s="148" t="str">
        <f>IF(ISERR(FIND(CONCATENATE(BM$4,","),Stac!$S69))=FALSE,1,"")</f>
        <v/>
      </c>
      <c r="BN69" s="148" t="str">
        <f>IF(ISERR(FIND(CONCATENATE(BN$4,","),Stac!$S69))=FALSE,1,"")</f>
        <v/>
      </c>
      <c r="BO69" s="148" t="str">
        <f>IF(ISERR(FIND(CONCATENATE(BO$4,","),Stac!$S69))=FALSE,1,"")</f>
        <v/>
      </c>
      <c r="BP69" s="148" t="str">
        <f>IF(ISERR(FIND(CONCATENATE(BP$4,","),Stac!$S69))=FALSE,1,"")</f>
        <v/>
      </c>
      <c r="BQ69" s="148" t="str">
        <f>IF(ISERR(FIND(CONCATENATE(BQ$4,","),Stac!$S69))=FALSE,1,"")</f>
        <v/>
      </c>
    </row>
    <row r="70" spans="1:69" ht="12.75" customHeight="1" x14ac:dyDescent="0.2">
      <c r="A70" s="147">
        <f>(Stac!$C70)</f>
        <v>0</v>
      </c>
      <c r="B70" s="148" t="str">
        <f>IF(ISERR(FIND(CONCATENATE(B$4,","),Stac!$Q70))=FALSE,1,"")</f>
        <v/>
      </c>
      <c r="C70" s="148" t="str">
        <f>IF(ISERR(FIND(CONCATENATE(C$4,","),Stac!$Q70))=FALSE,1,"")</f>
        <v/>
      </c>
      <c r="D70" s="148" t="str">
        <f>IF(ISERR(FIND(CONCATENATE(D$4,","),Stac!$Q70))=FALSE,1,"")</f>
        <v/>
      </c>
      <c r="E70" s="148" t="str">
        <f>IF(ISERR(FIND(CONCATENATE(E$4,","),Stac!$Q70))=FALSE,1,"")</f>
        <v/>
      </c>
      <c r="F70" s="148" t="str">
        <f>IF(ISERR(FIND(CONCATENATE(F$4,","),Stac!$Q70))=FALSE,1,"")</f>
        <v/>
      </c>
      <c r="G70" s="148" t="str">
        <f>IF(ISERR(FIND(CONCATENATE(G$4,","),Stac!$Q70))=FALSE,1,"")</f>
        <v/>
      </c>
      <c r="H70" s="148" t="str">
        <f>IF(ISERR(FIND(CONCATENATE(H$4,","),Stac!$Q70))=FALSE,1,"")</f>
        <v/>
      </c>
      <c r="I70" s="148" t="str">
        <f>IF(ISERR(FIND(CONCATENATE(I$4,","),Stac!$Q70))=FALSE,1,"")</f>
        <v/>
      </c>
      <c r="J70" s="148" t="str">
        <f>IF(ISERR(FIND(CONCATENATE(J$4,","),Stac!$Q70))=FALSE,1,"")</f>
        <v/>
      </c>
      <c r="K70" s="148" t="str">
        <f>IF(ISERR(FIND(CONCATENATE(K$4,","),Stac!$Q70))=FALSE,1,"")</f>
        <v/>
      </c>
      <c r="L70" s="148" t="str">
        <f>IF(ISERR(FIND(CONCATENATE(L$4,","),Stac!$Q70))=FALSE,1,"")</f>
        <v/>
      </c>
      <c r="M70" s="148" t="str">
        <f>IF(ISERR(FIND(CONCATENATE(M$4,","),Stac!$Q70))=FALSE,1,"")</f>
        <v/>
      </c>
      <c r="N70" s="148" t="str">
        <f>IF(ISERR(FIND(CONCATENATE(N$4,","),Stac!$Q70))=FALSE,1,"")</f>
        <v/>
      </c>
      <c r="O70" s="148" t="str">
        <f>IF(ISERR(FIND(CONCATENATE(O$4,","),Stac!$Q70))=FALSE,1,"")</f>
        <v/>
      </c>
      <c r="P70" s="148" t="str">
        <f>IF(ISERR(FIND(CONCATENATE(P$4,","),Stac!$Q70))=FALSE,1,"")</f>
        <v/>
      </c>
      <c r="Q70" s="148" t="str">
        <f>IF(ISERR(FIND(CONCATENATE(Q$4,","),Stac!$Q70))=FALSE,1,"")</f>
        <v/>
      </c>
      <c r="R70" s="148" t="str">
        <f>IF(ISERR(FIND(CONCATENATE(R$4,","),Stac!$Q70))=FALSE,1,"")</f>
        <v/>
      </c>
      <c r="S70" s="148" t="str">
        <f>IF(ISERR(FIND(CONCATENATE(S$4,","),Stac!$Q70))=FALSE,1,"")</f>
        <v/>
      </c>
      <c r="T70" s="148" t="str">
        <f>IF(ISERR(FIND(CONCATENATE(T$4,","),Stac!$Q70))=FALSE,1,"")</f>
        <v/>
      </c>
      <c r="U70" s="148" t="str">
        <f>IF(ISERR(FIND(CONCATENATE(U$4,","),Stac!$Q70))=FALSE,1,"")</f>
        <v/>
      </c>
      <c r="V70" s="148" t="str">
        <f>IF(ISERR(FIND(CONCATENATE(V$4,","),Stac!$Q70))=FALSE,1,"")</f>
        <v/>
      </c>
      <c r="W70" s="148" t="str">
        <f>IF(ISERR(FIND(CONCATENATE(W$4,","),Stac!$Q70))=FALSE,1,"")</f>
        <v/>
      </c>
      <c r="X70" s="148" t="str">
        <f>IF(ISERR(FIND(CONCATENATE(X$4,","),Stac!$Q70))=FALSE,1,"")</f>
        <v/>
      </c>
      <c r="Y70" s="148" t="str">
        <f>IF(ISERR(FIND(CONCATENATE(Y$4,","),Stac!$Q70))=FALSE,1,"")</f>
        <v/>
      </c>
      <c r="Z70" s="148" t="str">
        <f>IF(ISERR(FIND(CONCATENATE(Z$4,","),Stac!$Q70))=FALSE,1,"")</f>
        <v/>
      </c>
      <c r="AA70" s="148" t="str">
        <f>IF(ISERR(FIND(CONCATENATE(AA$4,","),Stac!$Q70))=FALSE,1,"")</f>
        <v/>
      </c>
      <c r="AB70" s="148" t="str">
        <f>IF(ISERR(FIND(CONCATENATE(AB$4,","),Stac!$Q70))=FALSE,1,"")</f>
        <v/>
      </c>
      <c r="AC70" s="148" t="str">
        <f>IF(ISERR(FIND(CONCATENATE(AC$4,","),Stac!$Q70))=FALSE,1,"")</f>
        <v/>
      </c>
      <c r="AD70" s="147">
        <f>(Stac!$C70)</f>
        <v>0</v>
      </c>
      <c r="AE70" s="148" t="str">
        <f>IF(ISERR(FIND(CONCATENATE(AE$4,","),Stac!$R70))=FALSE,1,"")</f>
        <v/>
      </c>
      <c r="AF70" s="148" t="str">
        <f>IF(ISERR(FIND(CONCATENATE(AF$4,","),Stac!$R70))=FALSE,1,"")</f>
        <v/>
      </c>
      <c r="AG70" s="148" t="str">
        <f>IF(ISERR(FIND(CONCATENATE(AG$4,","),Stac!$R70))=FALSE,1,"")</f>
        <v/>
      </c>
      <c r="AH70" s="148" t="str">
        <f>IF(ISERR(FIND(CONCATENATE(AH$4,","),Stac!$R70))=FALSE,1,"")</f>
        <v/>
      </c>
      <c r="AI70" s="148" t="str">
        <f>IF(ISERR(FIND(CONCATENATE(AI$4,","),Stac!$R70))=FALSE,1,"")</f>
        <v/>
      </c>
      <c r="AJ70" s="148" t="str">
        <f>IF(ISERR(FIND(CONCATENATE(AJ$4,","),Stac!$R70))=FALSE,1,"")</f>
        <v/>
      </c>
      <c r="AK70" s="148" t="str">
        <f>IF(ISERR(FIND(CONCATENATE(AK$4,","),Stac!$R70))=FALSE,1,"")</f>
        <v/>
      </c>
      <c r="AL70" s="148" t="str">
        <f>IF(ISERR(FIND(CONCATENATE(AL$4,","),Stac!$R70))=FALSE,1,"")</f>
        <v/>
      </c>
      <c r="AM70" s="148" t="str">
        <f>IF(ISERR(FIND(CONCATENATE(AM$4,","),Stac!$R70))=FALSE,1,"")</f>
        <v/>
      </c>
      <c r="AN70" s="148" t="str">
        <f>IF(ISERR(FIND(CONCATENATE(AN$4,","),Stac!$R70))=FALSE,1,"")</f>
        <v/>
      </c>
      <c r="AO70" s="148" t="str">
        <f>IF(ISERR(FIND(CONCATENATE(AO$4,","),Stac!$R70))=FALSE,1,"")</f>
        <v/>
      </c>
      <c r="AP70" s="148" t="str">
        <f>IF(ISERR(FIND(CONCATENATE(AP$4,","),Stac!$R70))=FALSE,1,"")</f>
        <v/>
      </c>
      <c r="AQ70" s="148" t="str">
        <f>IF(ISERR(FIND(CONCATENATE(AQ$4,","),Stac!$R70))=FALSE,1,"")</f>
        <v/>
      </c>
      <c r="AR70" s="148" t="str">
        <f>IF(ISERR(FIND(CONCATENATE(AR$4,","),Stac!$R70))=FALSE,1,"")</f>
        <v/>
      </c>
      <c r="AS70" s="148" t="str">
        <f>IF(ISERR(FIND(CONCATENATE(AS$4,","),Stac!$R70))=FALSE,1,"")</f>
        <v/>
      </c>
      <c r="AT70" s="148" t="str">
        <f>IF(ISERR(FIND(CONCATENATE(AT$4,","),Stac!$R70))=FALSE,1,"")</f>
        <v/>
      </c>
      <c r="AU70" s="148" t="str">
        <f>IF(ISERR(FIND(CONCATENATE(AU$4,","),Stac!$R70))=FALSE,1,"")</f>
        <v/>
      </c>
      <c r="AV70" s="148" t="str">
        <f>IF(ISERR(FIND(CONCATENATE(AV$4,","),Stac!$R70))=FALSE,1,"")</f>
        <v/>
      </c>
      <c r="AW70" s="148" t="str">
        <f>IF(ISERR(FIND(CONCATENATE(AW$4,","),Stac!$R70))=FALSE,1,"")</f>
        <v/>
      </c>
      <c r="AX70" s="148" t="str">
        <f>IF(ISERR(FIND(CONCATENATE(AX$4,","),Stac!$R70))=FALSE,1,"")</f>
        <v/>
      </c>
      <c r="AY70" s="148" t="str">
        <f>IF(ISERR(FIND(CONCATENATE(AY$4,","),Stac!$R70))=FALSE,1,"")</f>
        <v/>
      </c>
      <c r="AZ70" s="148" t="str">
        <f>IF(ISERR(FIND(CONCATENATE(AZ$4,","),Stac!$R70))=FALSE,1,"")</f>
        <v/>
      </c>
      <c r="BA70" s="148" t="str">
        <f>IF(ISERR(FIND(CONCATENATE(BA$4,","),Stac!$R70))=FALSE,1,"")</f>
        <v/>
      </c>
      <c r="BB70" s="148" t="str">
        <f>IF(ISERR(FIND(CONCATENATE(BB$4,","),Stac!$R70))=FALSE,1,"")</f>
        <v/>
      </c>
      <c r="BC70" s="148" t="str">
        <f>IF(ISERR(FIND(CONCATENATE(BC$4,","),Stac!$R70))=FALSE,1,"")</f>
        <v/>
      </c>
      <c r="BD70" s="148" t="str">
        <f>IF(ISERR(FIND(CONCATENATE(BD$4,","),Stac!$R70))=FALSE,1,"")</f>
        <v/>
      </c>
      <c r="BE70" s="148" t="str">
        <f>IF(ISERR(FIND(CONCATENATE(BE$4,","),Stac!$R70))=FALSE,1,"")</f>
        <v/>
      </c>
      <c r="BF70" s="148" t="str">
        <f>IF(ISERR(FIND(CONCATENATE(BF$4,","),Stac!$R70))=FALSE,1,"")</f>
        <v/>
      </c>
      <c r="BG70" s="148" t="str">
        <f>IF(ISERR(FIND(CONCATENATE(BG$4,","),Stac!$R70))=FALSE,1,"")</f>
        <v/>
      </c>
      <c r="BH70" s="148" t="str">
        <f>IF(ISERR(FIND(CONCATENATE(BH$4,","),Stac!$R70))=FALSE,1,"")</f>
        <v/>
      </c>
      <c r="BI70" s="148" t="str">
        <f>IF(ISERR(FIND(CONCATENATE(BI$4,","),Stac!$R70))=FALSE,1,"")</f>
        <v/>
      </c>
      <c r="BJ70" s="147">
        <f>(Stac!$C70)</f>
        <v>0</v>
      </c>
      <c r="BK70" s="148" t="str">
        <f>IF(ISERR(FIND(CONCATENATE(BK$4,","),Stac!$S70))=FALSE,1,"")</f>
        <v/>
      </c>
      <c r="BL70" s="148" t="str">
        <f>IF(ISERR(FIND(CONCATENATE(BL$4,","),Stac!$S70))=FALSE,1,"")</f>
        <v/>
      </c>
      <c r="BM70" s="148" t="str">
        <f>IF(ISERR(FIND(CONCATENATE(BM$4,","),Stac!$S70))=FALSE,1,"")</f>
        <v/>
      </c>
      <c r="BN70" s="148" t="str">
        <f>IF(ISERR(FIND(CONCATENATE(BN$4,","),Stac!$S70))=FALSE,1,"")</f>
        <v/>
      </c>
      <c r="BO70" s="148" t="str">
        <f>IF(ISERR(FIND(CONCATENATE(BO$4,","),Stac!$S70))=FALSE,1,"")</f>
        <v/>
      </c>
      <c r="BP70" s="148" t="str">
        <f>IF(ISERR(FIND(CONCATENATE(BP$4,","),Stac!$S70))=FALSE,1,"")</f>
        <v/>
      </c>
      <c r="BQ70" s="148" t="str">
        <f>IF(ISERR(FIND(CONCATENATE(BQ$4,","),Stac!$S70))=FALSE,1,"")</f>
        <v/>
      </c>
    </row>
    <row r="71" spans="1:69" ht="12.75" customHeight="1" x14ac:dyDescent="0.2">
      <c r="A71" s="144" t="str">
        <f>(Stac!$C71)</f>
        <v>Semestr 6:</v>
      </c>
      <c r="B71" s="148" t="str">
        <f>IF(ISERR(FIND(CONCATENATE(B$4,","),Stac!$Q71))=FALSE,1,"")</f>
        <v/>
      </c>
      <c r="C71" s="148" t="str">
        <f>IF(ISERR(FIND(CONCATENATE(C$4,","),Stac!$Q71))=FALSE,1,"")</f>
        <v/>
      </c>
      <c r="D71" s="148" t="str">
        <f>IF(ISERR(FIND(CONCATENATE(D$4,","),Stac!$Q71))=FALSE,1,"")</f>
        <v/>
      </c>
      <c r="E71" s="148" t="str">
        <f>IF(ISERR(FIND(CONCATENATE(E$4,","),Stac!$Q71))=FALSE,1,"")</f>
        <v/>
      </c>
      <c r="F71" s="148" t="str">
        <f>IF(ISERR(FIND(CONCATENATE(F$4,","),Stac!$Q71))=FALSE,1,"")</f>
        <v/>
      </c>
      <c r="G71" s="148" t="str">
        <f>IF(ISERR(FIND(CONCATENATE(G$4,","),Stac!$Q71))=FALSE,1,"")</f>
        <v/>
      </c>
      <c r="H71" s="148" t="str">
        <f>IF(ISERR(FIND(CONCATENATE(H$4,","),Stac!$Q71))=FALSE,1,"")</f>
        <v/>
      </c>
      <c r="I71" s="148" t="str">
        <f>IF(ISERR(FIND(CONCATENATE(I$4,","),Stac!$Q71))=FALSE,1,"")</f>
        <v/>
      </c>
      <c r="J71" s="148" t="str">
        <f>IF(ISERR(FIND(CONCATENATE(J$4,","),Stac!$Q71))=FALSE,1,"")</f>
        <v/>
      </c>
      <c r="K71" s="148" t="str">
        <f>IF(ISERR(FIND(CONCATENATE(K$4,","),Stac!$Q71))=FALSE,1,"")</f>
        <v/>
      </c>
      <c r="L71" s="148" t="str">
        <f>IF(ISERR(FIND(CONCATENATE(L$4,","),Stac!$Q71))=FALSE,1,"")</f>
        <v/>
      </c>
      <c r="M71" s="148" t="str">
        <f>IF(ISERR(FIND(CONCATENATE(M$4,","),Stac!$Q71))=FALSE,1,"")</f>
        <v/>
      </c>
      <c r="N71" s="148" t="str">
        <f>IF(ISERR(FIND(CONCATENATE(N$4,","),Stac!$Q71))=FALSE,1,"")</f>
        <v/>
      </c>
      <c r="O71" s="148" t="str">
        <f>IF(ISERR(FIND(CONCATENATE(O$4,","),Stac!$Q71))=FALSE,1,"")</f>
        <v/>
      </c>
      <c r="P71" s="148" t="str">
        <f>IF(ISERR(FIND(CONCATENATE(P$4,","),Stac!$Q71))=FALSE,1,"")</f>
        <v/>
      </c>
      <c r="Q71" s="148" t="str">
        <f>IF(ISERR(FIND(CONCATENATE(Q$4,","),Stac!$Q71))=FALSE,1,"")</f>
        <v/>
      </c>
      <c r="R71" s="148" t="str">
        <f>IF(ISERR(FIND(CONCATENATE(R$4,","),Stac!$Q71))=FALSE,1,"")</f>
        <v/>
      </c>
      <c r="S71" s="148" t="str">
        <f>IF(ISERR(FIND(CONCATENATE(S$4,","),Stac!$Q71))=FALSE,1,"")</f>
        <v/>
      </c>
      <c r="T71" s="148" t="str">
        <f>IF(ISERR(FIND(CONCATENATE(T$4,","),Stac!$Q71))=FALSE,1,"")</f>
        <v/>
      </c>
      <c r="U71" s="148" t="str">
        <f>IF(ISERR(FIND(CONCATENATE(U$4,","),Stac!$Q71))=FALSE,1,"")</f>
        <v/>
      </c>
      <c r="V71" s="148" t="str">
        <f>IF(ISERR(FIND(CONCATENATE(V$4,","),Stac!$Q71))=FALSE,1,"")</f>
        <v/>
      </c>
      <c r="W71" s="148" t="str">
        <f>IF(ISERR(FIND(CONCATENATE(W$4,","),Stac!$Q71))=FALSE,1,"")</f>
        <v/>
      </c>
      <c r="X71" s="148" t="str">
        <f>IF(ISERR(FIND(CONCATENATE(X$4,","),Stac!$Q71))=FALSE,1,"")</f>
        <v/>
      </c>
      <c r="Y71" s="148" t="str">
        <f>IF(ISERR(FIND(CONCATENATE(Y$4,","),Stac!$Q71))=FALSE,1,"")</f>
        <v/>
      </c>
      <c r="Z71" s="148" t="str">
        <f>IF(ISERR(FIND(CONCATENATE(Z$4,","),Stac!$Q71))=FALSE,1,"")</f>
        <v/>
      </c>
      <c r="AA71" s="148" t="str">
        <f>IF(ISERR(FIND(CONCATENATE(AA$4,","),Stac!$Q71))=FALSE,1,"")</f>
        <v/>
      </c>
      <c r="AB71" s="148" t="str">
        <f>IF(ISERR(FIND(CONCATENATE(AB$4,","),Stac!$Q71))=FALSE,1,"")</f>
        <v/>
      </c>
      <c r="AC71" s="148" t="str">
        <f>IF(ISERR(FIND(CONCATENATE(AC$4,","),Stac!$Q71))=FALSE,1,"")</f>
        <v/>
      </c>
      <c r="AD71" s="144" t="str">
        <f>(Stac!$C71)</f>
        <v>Semestr 6:</v>
      </c>
      <c r="AE71" s="148" t="str">
        <f>IF(ISERR(FIND(CONCATENATE(AE$4,","),Stac!$R71))=FALSE,1,"")</f>
        <v/>
      </c>
      <c r="AF71" s="148" t="str">
        <f>IF(ISERR(FIND(CONCATENATE(AF$4,","),Stac!$R71))=FALSE,1,"")</f>
        <v/>
      </c>
      <c r="AG71" s="148" t="str">
        <f>IF(ISERR(FIND(CONCATENATE(AG$4,","),Stac!$R71))=FALSE,1,"")</f>
        <v/>
      </c>
      <c r="AH71" s="148" t="str">
        <f>IF(ISERR(FIND(CONCATENATE(AH$4,","),Stac!$R71))=FALSE,1,"")</f>
        <v/>
      </c>
      <c r="AI71" s="148" t="str">
        <f>IF(ISERR(FIND(CONCATENATE(AI$4,","),Stac!$R71))=FALSE,1,"")</f>
        <v/>
      </c>
      <c r="AJ71" s="148" t="str">
        <f>IF(ISERR(FIND(CONCATENATE(AJ$4,","),Stac!$R71))=FALSE,1,"")</f>
        <v/>
      </c>
      <c r="AK71" s="148" t="str">
        <f>IF(ISERR(FIND(CONCATENATE(AK$4,","),Stac!$R71))=FALSE,1,"")</f>
        <v/>
      </c>
      <c r="AL71" s="148" t="str">
        <f>IF(ISERR(FIND(CONCATENATE(AL$4,","),Stac!$R71))=FALSE,1,"")</f>
        <v/>
      </c>
      <c r="AM71" s="148" t="str">
        <f>IF(ISERR(FIND(CONCATENATE(AM$4,","),Stac!$R71))=FALSE,1,"")</f>
        <v/>
      </c>
      <c r="AN71" s="148" t="str">
        <f>IF(ISERR(FIND(CONCATENATE(AN$4,","),Stac!$R71))=FALSE,1,"")</f>
        <v/>
      </c>
      <c r="AO71" s="148" t="str">
        <f>IF(ISERR(FIND(CONCATENATE(AO$4,","),Stac!$R71))=FALSE,1,"")</f>
        <v/>
      </c>
      <c r="AP71" s="148" t="str">
        <f>IF(ISERR(FIND(CONCATENATE(AP$4,","),Stac!$R71))=FALSE,1,"")</f>
        <v/>
      </c>
      <c r="AQ71" s="148" t="str">
        <f>IF(ISERR(FIND(CONCATENATE(AQ$4,","),Stac!$R71))=FALSE,1,"")</f>
        <v/>
      </c>
      <c r="AR71" s="148" t="str">
        <f>IF(ISERR(FIND(CONCATENATE(AR$4,","),Stac!$R71))=FALSE,1,"")</f>
        <v/>
      </c>
      <c r="AS71" s="148" t="str">
        <f>IF(ISERR(FIND(CONCATENATE(AS$4,","),Stac!$R71))=FALSE,1,"")</f>
        <v/>
      </c>
      <c r="AT71" s="148" t="str">
        <f>IF(ISERR(FIND(CONCATENATE(AT$4,","),Stac!$R71))=FALSE,1,"")</f>
        <v/>
      </c>
      <c r="AU71" s="148" t="str">
        <f>IF(ISERR(FIND(CONCATENATE(AU$4,","),Stac!$R71))=FALSE,1,"")</f>
        <v/>
      </c>
      <c r="AV71" s="148" t="str">
        <f>IF(ISERR(FIND(CONCATENATE(AV$4,","),Stac!$R71))=FALSE,1,"")</f>
        <v/>
      </c>
      <c r="AW71" s="148" t="str">
        <f>IF(ISERR(FIND(CONCATENATE(AW$4,","),Stac!$R71))=FALSE,1,"")</f>
        <v/>
      </c>
      <c r="AX71" s="148" t="str">
        <f>IF(ISERR(FIND(CONCATENATE(AX$4,","),Stac!$R71))=FALSE,1,"")</f>
        <v/>
      </c>
      <c r="AY71" s="148" t="str">
        <f>IF(ISERR(FIND(CONCATENATE(AY$4,","),Stac!$R71))=FALSE,1,"")</f>
        <v/>
      </c>
      <c r="AZ71" s="148" t="str">
        <f>IF(ISERR(FIND(CONCATENATE(AZ$4,","),Stac!$R71))=FALSE,1,"")</f>
        <v/>
      </c>
      <c r="BA71" s="148" t="str">
        <f>IF(ISERR(FIND(CONCATENATE(BA$4,","),Stac!$R71))=FALSE,1,"")</f>
        <v/>
      </c>
      <c r="BB71" s="148" t="str">
        <f>IF(ISERR(FIND(CONCATENATE(BB$4,","),Stac!$R71))=FALSE,1,"")</f>
        <v/>
      </c>
      <c r="BC71" s="148" t="str">
        <f>IF(ISERR(FIND(CONCATENATE(BC$4,","),Stac!$R71))=FALSE,1,"")</f>
        <v/>
      </c>
      <c r="BD71" s="148" t="str">
        <f>IF(ISERR(FIND(CONCATENATE(BD$4,","),Stac!$R71))=FALSE,1,"")</f>
        <v/>
      </c>
      <c r="BE71" s="148" t="str">
        <f>IF(ISERR(FIND(CONCATENATE(BE$4,","),Stac!$R71))=FALSE,1,"")</f>
        <v/>
      </c>
      <c r="BF71" s="148" t="str">
        <f>IF(ISERR(FIND(CONCATENATE(BF$4,","),Stac!$R71))=FALSE,1,"")</f>
        <v/>
      </c>
      <c r="BG71" s="148" t="str">
        <f>IF(ISERR(FIND(CONCATENATE(BG$4,","),Stac!$R71))=FALSE,1,"")</f>
        <v/>
      </c>
      <c r="BH71" s="148" t="str">
        <f>IF(ISERR(FIND(CONCATENATE(BH$4,","),Stac!$R71))=FALSE,1,"")</f>
        <v/>
      </c>
      <c r="BI71" s="148" t="str">
        <f>IF(ISERR(FIND(CONCATENATE(BI$4,","),Stac!$R71))=FALSE,1,"")</f>
        <v/>
      </c>
      <c r="BJ71" s="144" t="str">
        <f>(Stac!$C71)</f>
        <v>Semestr 6:</v>
      </c>
      <c r="BK71" s="148" t="str">
        <f>IF(ISERR(FIND(CONCATENATE(BK$4,","),Stac!$S71))=FALSE,1,"")</f>
        <v/>
      </c>
      <c r="BL71" s="148" t="str">
        <f>IF(ISERR(FIND(CONCATENATE(BL$4,","),Stac!$S71))=FALSE,1,"")</f>
        <v/>
      </c>
      <c r="BM71" s="148" t="str">
        <f>IF(ISERR(FIND(CONCATENATE(BM$4,","),Stac!$S71))=FALSE,1,"")</f>
        <v/>
      </c>
      <c r="BN71" s="148" t="str">
        <f>IF(ISERR(FIND(CONCATENATE(BN$4,","),Stac!$S71))=FALSE,1,"")</f>
        <v/>
      </c>
      <c r="BO71" s="148" t="str">
        <f>IF(ISERR(FIND(CONCATENATE(BO$4,","),Stac!$S71))=FALSE,1,"")</f>
        <v/>
      </c>
      <c r="BP71" s="148" t="str">
        <f>IF(ISERR(FIND(CONCATENATE(BP$4,","),Stac!$S71))=FALSE,1,"")</f>
        <v/>
      </c>
      <c r="BQ71" s="148" t="str">
        <f>IF(ISERR(FIND(CONCATENATE(BQ$4,","),Stac!$S71))=FALSE,1,"")</f>
        <v/>
      </c>
    </row>
    <row r="72" spans="1:69" ht="12.75" customHeight="1" x14ac:dyDescent="0.2">
      <c r="A72" s="144" t="str">
        <f>(Stac!$C72)</f>
        <v>Moduł kształcenia</v>
      </c>
      <c r="B72" s="148" t="str">
        <f>IF(ISERR(FIND(CONCATENATE(B$4,","),Stac!$Q72))=FALSE,1,"")</f>
        <v/>
      </c>
      <c r="C72" s="148" t="str">
        <f>IF(ISERR(FIND(CONCATENATE(C$4,","),Stac!$Q72))=FALSE,1,"")</f>
        <v/>
      </c>
      <c r="D72" s="148" t="str">
        <f>IF(ISERR(FIND(CONCATENATE(D$4,","),Stac!$Q72))=FALSE,1,"")</f>
        <v/>
      </c>
      <c r="E72" s="148" t="str">
        <f>IF(ISERR(FIND(CONCATENATE(E$4,","),Stac!$Q72))=FALSE,1,"")</f>
        <v/>
      </c>
      <c r="F72" s="148" t="str">
        <f>IF(ISERR(FIND(CONCATENATE(F$4,","),Stac!$Q72))=FALSE,1,"")</f>
        <v/>
      </c>
      <c r="G72" s="148" t="str">
        <f>IF(ISERR(FIND(CONCATENATE(G$4,","),Stac!$Q72))=FALSE,1,"")</f>
        <v/>
      </c>
      <c r="H72" s="148" t="str">
        <f>IF(ISERR(FIND(CONCATENATE(H$4,","),Stac!$Q72))=FALSE,1,"")</f>
        <v/>
      </c>
      <c r="I72" s="148" t="str">
        <f>IF(ISERR(FIND(CONCATENATE(I$4,","),Stac!$Q72))=FALSE,1,"")</f>
        <v/>
      </c>
      <c r="J72" s="148" t="str">
        <f>IF(ISERR(FIND(CONCATENATE(J$4,","),Stac!$Q72))=FALSE,1,"")</f>
        <v/>
      </c>
      <c r="K72" s="148" t="str">
        <f>IF(ISERR(FIND(CONCATENATE(K$4,","),Stac!$Q72))=FALSE,1,"")</f>
        <v/>
      </c>
      <c r="L72" s="148" t="str">
        <f>IF(ISERR(FIND(CONCATENATE(L$4,","),Stac!$Q72))=FALSE,1,"")</f>
        <v/>
      </c>
      <c r="M72" s="148" t="str">
        <f>IF(ISERR(FIND(CONCATENATE(M$4,","),Stac!$Q72))=FALSE,1,"")</f>
        <v/>
      </c>
      <c r="N72" s="148" t="str">
        <f>IF(ISERR(FIND(CONCATENATE(N$4,","),Stac!$Q72))=FALSE,1,"")</f>
        <v/>
      </c>
      <c r="O72" s="148" t="str">
        <f>IF(ISERR(FIND(CONCATENATE(O$4,","),Stac!$Q72))=FALSE,1,"")</f>
        <v/>
      </c>
      <c r="P72" s="148" t="str">
        <f>IF(ISERR(FIND(CONCATENATE(P$4,","),Stac!$Q72))=FALSE,1,"")</f>
        <v/>
      </c>
      <c r="Q72" s="148" t="str">
        <f>IF(ISERR(FIND(CONCATENATE(Q$4,","),Stac!$Q72))=FALSE,1,"")</f>
        <v/>
      </c>
      <c r="R72" s="148" t="str">
        <f>IF(ISERR(FIND(CONCATENATE(R$4,","),Stac!$Q72))=FALSE,1,"")</f>
        <v/>
      </c>
      <c r="S72" s="148" t="str">
        <f>IF(ISERR(FIND(CONCATENATE(S$4,","),Stac!$Q72))=FALSE,1,"")</f>
        <v/>
      </c>
      <c r="T72" s="148" t="str">
        <f>IF(ISERR(FIND(CONCATENATE(T$4,","),Stac!$Q72))=FALSE,1,"")</f>
        <v/>
      </c>
      <c r="U72" s="148" t="str">
        <f>IF(ISERR(FIND(CONCATENATE(U$4,","),Stac!$Q72))=FALSE,1,"")</f>
        <v/>
      </c>
      <c r="V72" s="148" t="str">
        <f>IF(ISERR(FIND(CONCATENATE(V$4,","),Stac!$Q72))=FALSE,1,"")</f>
        <v/>
      </c>
      <c r="W72" s="148" t="str">
        <f>IF(ISERR(FIND(CONCATENATE(W$4,","),Stac!$Q72))=FALSE,1,"")</f>
        <v/>
      </c>
      <c r="X72" s="148" t="str">
        <f>IF(ISERR(FIND(CONCATENATE(X$4,","),Stac!$Q72))=FALSE,1,"")</f>
        <v/>
      </c>
      <c r="Y72" s="148" t="str">
        <f>IF(ISERR(FIND(CONCATENATE(Y$4,","),Stac!$Q72))=FALSE,1,"")</f>
        <v/>
      </c>
      <c r="Z72" s="148" t="str">
        <f>IF(ISERR(FIND(CONCATENATE(Z$4,","),Stac!$Q72))=FALSE,1,"")</f>
        <v/>
      </c>
      <c r="AA72" s="148" t="str">
        <f>IF(ISERR(FIND(CONCATENATE(AA$4,","),Stac!$Q72))=FALSE,1,"")</f>
        <v/>
      </c>
      <c r="AB72" s="148" t="str">
        <f>IF(ISERR(FIND(CONCATENATE(AB$4,","),Stac!$Q72))=FALSE,1,"")</f>
        <v/>
      </c>
      <c r="AC72" s="148" t="str">
        <f>IF(ISERR(FIND(CONCATENATE(AC$4,","),Stac!$Q72))=FALSE,1,"")</f>
        <v/>
      </c>
      <c r="AD72" s="144" t="str">
        <f>(Stac!$C72)</f>
        <v>Moduł kształcenia</v>
      </c>
      <c r="AE72" s="148" t="str">
        <f>IF(ISERR(FIND(CONCATENATE(AE$4,","),Stac!$R72))=FALSE,1,"")</f>
        <v/>
      </c>
      <c r="AF72" s="148" t="str">
        <f>IF(ISERR(FIND(CONCATENATE(AF$4,","),Stac!$R72))=FALSE,1,"")</f>
        <v/>
      </c>
      <c r="AG72" s="148" t="str">
        <f>IF(ISERR(FIND(CONCATENATE(AG$4,","),Stac!$R72))=FALSE,1,"")</f>
        <v/>
      </c>
      <c r="AH72" s="148" t="str">
        <f>IF(ISERR(FIND(CONCATENATE(AH$4,","),Stac!$R72))=FALSE,1,"")</f>
        <v/>
      </c>
      <c r="AI72" s="148" t="str">
        <f>IF(ISERR(FIND(CONCATENATE(AI$4,","),Stac!$R72))=FALSE,1,"")</f>
        <v/>
      </c>
      <c r="AJ72" s="148" t="str">
        <f>IF(ISERR(FIND(CONCATENATE(AJ$4,","),Stac!$R72))=FALSE,1,"")</f>
        <v/>
      </c>
      <c r="AK72" s="148" t="str">
        <f>IF(ISERR(FIND(CONCATENATE(AK$4,","),Stac!$R72))=FALSE,1,"")</f>
        <v/>
      </c>
      <c r="AL72" s="148" t="str">
        <f>IF(ISERR(FIND(CONCATENATE(AL$4,","),Stac!$R72))=FALSE,1,"")</f>
        <v/>
      </c>
      <c r="AM72" s="148" t="str">
        <f>IF(ISERR(FIND(CONCATENATE(AM$4,","),Stac!$R72))=FALSE,1,"")</f>
        <v/>
      </c>
      <c r="AN72" s="148" t="str">
        <f>IF(ISERR(FIND(CONCATENATE(AN$4,","),Stac!$R72))=FALSE,1,"")</f>
        <v/>
      </c>
      <c r="AO72" s="148" t="str">
        <f>IF(ISERR(FIND(CONCATENATE(AO$4,","),Stac!$R72))=FALSE,1,"")</f>
        <v/>
      </c>
      <c r="AP72" s="148" t="str">
        <f>IF(ISERR(FIND(CONCATENATE(AP$4,","),Stac!$R72))=FALSE,1,"")</f>
        <v/>
      </c>
      <c r="AQ72" s="148" t="str">
        <f>IF(ISERR(FIND(CONCATENATE(AQ$4,","),Stac!$R72))=FALSE,1,"")</f>
        <v/>
      </c>
      <c r="AR72" s="148" t="str">
        <f>IF(ISERR(FIND(CONCATENATE(AR$4,","),Stac!$R72))=FALSE,1,"")</f>
        <v/>
      </c>
      <c r="AS72" s="148" t="str">
        <f>IF(ISERR(FIND(CONCATENATE(AS$4,","),Stac!$R72))=FALSE,1,"")</f>
        <v/>
      </c>
      <c r="AT72" s="148" t="str">
        <f>IF(ISERR(FIND(CONCATENATE(AT$4,","),Stac!$R72))=FALSE,1,"")</f>
        <v/>
      </c>
      <c r="AU72" s="148" t="str">
        <f>IF(ISERR(FIND(CONCATENATE(AU$4,","),Stac!$R72))=FALSE,1,"")</f>
        <v/>
      </c>
      <c r="AV72" s="148" t="str">
        <f>IF(ISERR(FIND(CONCATENATE(AV$4,","),Stac!$R72))=FALSE,1,"")</f>
        <v/>
      </c>
      <c r="AW72" s="148" t="str">
        <f>IF(ISERR(FIND(CONCATENATE(AW$4,","),Stac!$R72))=FALSE,1,"")</f>
        <v/>
      </c>
      <c r="AX72" s="148" t="str">
        <f>IF(ISERR(FIND(CONCATENATE(AX$4,","),Stac!$R72))=FALSE,1,"")</f>
        <v/>
      </c>
      <c r="AY72" s="148" t="str">
        <f>IF(ISERR(FIND(CONCATENATE(AY$4,","),Stac!$R72))=FALSE,1,"")</f>
        <v/>
      </c>
      <c r="AZ72" s="148" t="str">
        <f>IF(ISERR(FIND(CONCATENATE(AZ$4,","),Stac!$R72))=FALSE,1,"")</f>
        <v/>
      </c>
      <c r="BA72" s="148" t="str">
        <f>IF(ISERR(FIND(CONCATENATE(BA$4,","),Stac!$R72))=FALSE,1,"")</f>
        <v/>
      </c>
      <c r="BB72" s="148" t="str">
        <f>IF(ISERR(FIND(CONCATENATE(BB$4,","),Stac!$R72))=FALSE,1,"")</f>
        <v/>
      </c>
      <c r="BC72" s="148" t="str">
        <f>IF(ISERR(FIND(CONCATENATE(BC$4,","),Stac!$R72))=FALSE,1,"")</f>
        <v/>
      </c>
      <c r="BD72" s="148" t="str">
        <f>IF(ISERR(FIND(CONCATENATE(BD$4,","),Stac!$R72))=FALSE,1,"")</f>
        <v/>
      </c>
      <c r="BE72" s="148" t="str">
        <f>IF(ISERR(FIND(CONCATENATE(BE$4,","),Stac!$R72))=FALSE,1,"")</f>
        <v/>
      </c>
      <c r="BF72" s="148" t="str">
        <f>IF(ISERR(FIND(CONCATENATE(BF$4,","),Stac!$R72))=FALSE,1,"")</f>
        <v/>
      </c>
      <c r="BG72" s="148" t="str">
        <f>IF(ISERR(FIND(CONCATENATE(BG$4,","),Stac!$R72))=FALSE,1,"")</f>
        <v/>
      </c>
      <c r="BH72" s="148" t="str">
        <f>IF(ISERR(FIND(CONCATENATE(BH$4,","),Stac!$R72))=FALSE,1,"")</f>
        <v/>
      </c>
      <c r="BI72" s="148" t="str">
        <f>IF(ISERR(FIND(CONCATENATE(BI$4,","),Stac!$R72))=FALSE,1,"")</f>
        <v/>
      </c>
      <c r="BJ72" s="144" t="str">
        <f>(Stac!$C72)</f>
        <v>Moduł kształcenia</v>
      </c>
      <c r="BK72" s="148" t="str">
        <f>IF(ISERR(FIND(CONCATENATE(BK$4,","),Stac!$S72))=FALSE,1,"")</f>
        <v/>
      </c>
      <c r="BL72" s="148" t="str">
        <f>IF(ISERR(FIND(CONCATENATE(BL$4,","),Stac!$S72))=FALSE,1,"")</f>
        <v/>
      </c>
      <c r="BM72" s="148" t="str">
        <f>IF(ISERR(FIND(CONCATENATE(BM$4,","),Stac!$S72))=FALSE,1,"")</f>
        <v/>
      </c>
      <c r="BN72" s="148" t="str">
        <f>IF(ISERR(FIND(CONCATENATE(BN$4,","),Stac!$S72))=FALSE,1,"")</f>
        <v/>
      </c>
      <c r="BO72" s="148" t="str">
        <f>IF(ISERR(FIND(CONCATENATE(BO$4,","),Stac!$S72))=FALSE,1,"")</f>
        <v/>
      </c>
      <c r="BP72" s="148" t="str">
        <f>IF(ISERR(FIND(CONCATENATE(BP$4,","),Stac!$S72))=FALSE,1,"")</f>
        <v/>
      </c>
      <c r="BQ72" s="148" t="str">
        <f>IF(ISERR(FIND(CONCATENATE(BQ$4,","),Stac!$S72))=FALSE,1,"")</f>
        <v/>
      </c>
    </row>
    <row r="73" spans="1:69" ht="12.75" customHeight="1" x14ac:dyDescent="0.2">
      <c r="A73" s="147" t="str">
        <f>(Stac!$C73)</f>
        <v>Projektowanie układów regulacji</v>
      </c>
      <c r="B73" s="148">
        <f>IF(ISERR(FIND(CONCATENATE(B$4,","),Stac!$Q73))=FALSE,1,"")</f>
        <v>1</v>
      </c>
      <c r="C73" s="148" t="str">
        <f>IF(ISERR(FIND(CONCATENATE(C$4,","),Stac!$Q73))=FALSE,1,"")</f>
        <v/>
      </c>
      <c r="D73" s="148" t="str">
        <f>IF(ISERR(FIND(CONCATENATE(D$4,","),Stac!$Q73))=FALSE,1,"")</f>
        <v/>
      </c>
      <c r="E73" s="148" t="str">
        <f>IF(ISERR(FIND(CONCATENATE(E$4,","),Stac!$Q73))=FALSE,1,"")</f>
        <v/>
      </c>
      <c r="F73" s="148" t="str">
        <f>IF(ISERR(FIND(CONCATENATE(F$4,","),Stac!$Q73))=FALSE,1,"")</f>
        <v/>
      </c>
      <c r="G73" s="148" t="str">
        <f>IF(ISERR(FIND(CONCATENATE(G$4,","),Stac!$Q73))=FALSE,1,"")</f>
        <v/>
      </c>
      <c r="H73" s="148" t="str">
        <f>IF(ISERR(FIND(CONCATENATE(H$4,","),Stac!$Q73))=FALSE,1,"")</f>
        <v/>
      </c>
      <c r="I73" s="148" t="str">
        <f>IF(ISERR(FIND(CONCATENATE(I$4,","),Stac!$Q73))=FALSE,1,"")</f>
        <v/>
      </c>
      <c r="J73" s="148" t="str">
        <f>IF(ISERR(FIND(CONCATENATE(J$4,","),Stac!$Q73))=FALSE,1,"")</f>
        <v/>
      </c>
      <c r="K73" s="148" t="str">
        <f>IF(ISERR(FIND(CONCATENATE(K$4,","),Stac!$Q73))=FALSE,1,"")</f>
        <v/>
      </c>
      <c r="L73" s="148" t="str">
        <f>IF(ISERR(FIND(CONCATENATE(L$4,","),Stac!$Q73))=FALSE,1,"")</f>
        <v/>
      </c>
      <c r="M73" s="148">
        <f>IF(ISERR(FIND(CONCATENATE(M$4,","),Stac!$Q73))=FALSE,1,"")</f>
        <v>1</v>
      </c>
      <c r="N73" s="148" t="str">
        <f>IF(ISERR(FIND(CONCATENATE(N$4,","),Stac!$Q73))=FALSE,1,"")</f>
        <v/>
      </c>
      <c r="O73" s="148">
        <f>IF(ISERR(FIND(CONCATENATE(O$4,","),Stac!$Q73))=FALSE,1,"")</f>
        <v>1</v>
      </c>
      <c r="P73" s="148" t="str">
        <f>IF(ISERR(FIND(CONCATENATE(P$4,","),Stac!$Q73))=FALSE,1,"")</f>
        <v/>
      </c>
      <c r="Q73" s="148" t="str">
        <f>IF(ISERR(FIND(CONCATENATE(Q$4,","),Stac!$Q73))=FALSE,1,"")</f>
        <v/>
      </c>
      <c r="R73" s="148">
        <f>IF(ISERR(FIND(CONCATENATE(R$4,","),Stac!$Q73))=FALSE,1,"")</f>
        <v>1</v>
      </c>
      <c r="S73" s="148" t="str">
        <f>IF(ISERR(FIND(CONCATENATE(S$4,","),Stac!$Q73))=FALSE,1,"")</f>
        <v/>
      </c>
      <c r="T73" s="148">
        <f>IF(ISERR(FIND(CONCATENATE(T$4,","),Stac!$Q73))=FALSE,1,"")</f>
        <v>1</v>
      </c>
      <c r="U73" s="148" t="str">
        <f>IF(ISERR(FIND(CONCATENATE(U$4,","),Stac!$Q73))=FALSE,1,"")</f>
        <v/>
      </c>
      <c r="V73" s="148" t="str">
        <f>IF(ISERR(FIND(CONCATENATE(V$4,","),Stac!$Q73))=FALSE,1,"")</f>
        <v/>
      </c>
      <c r="W73" s="148" t="str">
        <f>IF(ISERR(FIND(CONCATENATE(W$4,","),Stac!$Q73))=FALSE,1,"")</f>
        <v/>
      </c>
      <c r="X73" s="148" t="str">
        <f>IF(ISERR(FIND(CONCATENATE(X$4,","),Stac!$Q73))=FALSE,1,"")</f>
        <v/>
      </c>
      <c r="Y73" s="148" t="str">
        <f>IF(ISERR(FIND(CONCATENATE(Y$4,","),Stac!$Q73))=FALSE,1,"")</f>
        <v/>
      </c>
      <c r="Z73" s="148" t="str">
        <f>IF(ISERR(FIND(CONCATENATE(Z$4,","),Stac!$Q73))=FALSE,1,"")</f>
        <v/>
      </c>
      <c r="AA73" s="148" t="str">
        <f>IF(ISERR(FIND(CONCATENATE(AA$4,","),Stac!$Q73))=FALSE,1,"")</f>
        <v/>
      </c>
      <c r="AB73" s="148" t="str">
        <f>IF(ISERR(FIND(CONCATENATE(AB$4,","),Stac!$Q73))=FALSE,1,"")</f>
        <v/>
      </c>
      <c r="AC73" s="148" t="str">
        <f>IF(ISERR(FIND(CONCATENATE(AC$4,","),Stac!$Q73))=FALSE,1,"")</f>
        <v/>
      </c>
      <c r="AD73" s="147" t="str">
        <f>(Stac!$C73)</f>
        <v>Projektowanie układów regulacji</v>
      </c>
      <c r="AE73" s="148" t="str">
        <f>IF(ISERR(FIND(CONCATENATE(AE$4,","),Stac!$R73))=FALSE,1,"")</f>
        <v/>
      </c>
      <c r="AF73" s="148" t="str">
        <f>IF(ISERR(FIND(CONCATENATE(AF$4,","),Stac!$R73))=FALSE,1,"")</f>
        <v/>
      </c>
      <c r="AG73" s="148" t="str">
        <f>IF(ISERR(FIND(CONCATENATE(AG$4,","),Stac!$R73))=FALSE,1,"")</f>
        <v/>
      </c>
      <c r="AH73" s="148" t="str">
        <f>IF(ISERR(FIND(CONCATENATE(AH$4,","),Stac!$R73))=FALSE,1,"")</f>
        <v/>
      </c>
      <c r="AI73" s="148" t="str">
        <f>IF(ISERR(FIND(CONCATENATE(AI$4,","),Stac!$R73))=FALSE,1,"")</f>
        <v/>
      </c>
      <c r="AJ73" s="148" t="str">
        <f>IF(ISERR(FIND(CONCATENATE(AJ$4,","),Stac!$R73))=FALSE,1,"")</f>
        <v/>
      </c>
      <c r="AK73" s="148" t="str">
        <f>IF(ISERR(FIND(CONCATENATE(AK$4,","),Stac!$R73))=FALSE,1,"")</f>
        <v/>
      </c>
      <c r="AL73" s="148" t="str">
        <f>IF(ISERR(FIND(CONCATENATE(AL$4,","),Stac!$R73))=FALSE,1,"")</f>
        <v/>
      </c>
      <c r="AM73" s="148">
        <f>IF(ISERR(FIND(CONCATENATE(AM$4,","),Stac!$R73))=FALSE,1,"")</f>
        <v>1</v>
      </c>
      <c r="AN73" s="148" t="str">
        <f>IF(ISERR(FIND(CONCATENATE(AN$4,","),Stac!$R73))=FALSE,1,"")</f>
        <v/>
      </c>
      <c r="AO73" s="148" t="str">
        <f>IF(ISERR(FIND(CONCATENATE(AO$4,","),Stac!$R73))=FALSE,1,"")</f>
        <v/>
      </c>
      <c r="AP73" s="148" t="str">
        <f>IF(ISERR(FIND(CONCATENATE(AP$4,","),Stac!$R73))=FALSE,1,"")</f>
        <v/>
      </c>
      <c r="AQ73" s="148" t="str">
        <f>IF(ISERR(FIND(CONCATENATE(AQ$4,","),Stac!$R73))=FALSE,1,"")</f>
        <v/>
      </c>
      <c r="AR73" s="148" t="str">
        <f>IF(ISERR(FIND(CONCATENATE(AR$4,","),Stac!$R73))=FALSE,1,"")</f>
        <v/>
      </c>
      <c r="AS73" s="148" t="str">
        <f>IF(ISERR(FIND(CONCATENATE(AS$4,","),Stac!$R73))=FALSE,1,"")</f>
        <v/>
      </c>
      <c r="AT73" s="148" t="str">
        <f>IF(ISERR(FIND(CONCATENATE(AT$4,","),Stac!$R73))=FALSE,1,"")</f>
        <v/>
      </c>
      <c r="AU73" s="148" t="str">
        <f>IF(ISERR(FIND(CONCATENATE(AU$4,","),Stac!$R73))=FALSE,1,"")</f>
        <v/>
      </c>
      <c r="AV73" s="148" t="str">
        <f>IF(ISERR(FIND(CONCATENATE(AV$4,","),Stac!$R73))=FALSE,1,"")</f>
        <v/>
      </c>
      <c r="AW73" s="148" t="str">
        <f>IF(ISERR(FIND(CONCATENATE(AW$4,","),Stac!$R73))=FALSE,1,"")</f>
        <v/>
      </c>
      <c r="AX73" s="148" t="str">
        <f>IF(ISERR(FIND(CONCATENATE(AX$4,","),Stac!$R73))=FALSE,1,"")</f>
        <v/>
      </c>
      <c r="AY73" s="148" t="str">
        <f>IF(ISERR(FIND(CONCATENATE(AY$4,","),Stac!$R73))=FALSE,1,"")</f>
        <v/>
      </c>
      <c r="AZ73" s="148">
        <f>IF(ISERR(FIND(CONCATENATE(AZ$4,","),Stac!$R73))=FALSE,1,"")</f>
        <v>1</v>
      </c>
      <c r="BA73" s="148" t="str">
        <f>IF(ISERR(FIND(CONCATENATE(BA$4,","),Stac!$R73))=FALSE,1,"")</f>
        <v/>
      </c>
      <c r="BB73" s="148">
        <f>IF(ISERR(FIND(CONCATENATE(BB$4,","),Stac!$R73))=FALSE,1,"")</f>
        <v>1</v>
      </c>
      <c r="BC73" s="148" t="str">
        <f>IF(ISERR(FIND(CONCATENATE(BC$4,","),Stac!$R73))=FALSE,1,"")</f>
        <v/>
      </c>
      <c r="BD73" s="148" t="str">
        <f>IF(ISERR(FIND(CONCATENATE(BD$4,","),Stac!$R73))=FALSE,1,"")</f>
        <v/>
      </c>
      <c r="BE73" s="148" t="str">
        <f>IF(ISERR(FIND(CONCATENATE(BE$4,","),Stac!$R73))=FALSE,1,"")</f>
        <v/>
      </c>
      <c r="BF73" s="148" t="str">
        <f>IF(ISERR(FIND(CONCATENATE(BF$4,","),Stac!$R73))=FALSE,1,"")</f>
        <v/>
      </c>
      <c r="BG73" s="148">
        <f>IF(ISERR(FIND(CONCATENATE(BG$4,","),Stac!$R73))=FALSE,1,"")</f>
        <v>1</v>
      </c>
      <c r="BH73" s="148" t="str">
        <f>IF(ISERR(FIND(CONCATENATE(BH$4,","),Stac!$R73))=FALSE,1,"")</f>
        <v/>
      </c>
      <c r="BI73" s="148" t="str">
        <f>IF(ISERR(FIND(CONCATENATE(BI$4,","),Stac!$R73))=FALSE,1,"")</f>
        <v/>
      </c>
      <c r="BJ73" s="147" t="str">
        <f>(Stac!$C73)</f>
        <v>Projektowanie układów regulacji</v>
      </c>
      <c r="BK73" s="148" t="str">
        <f>IF(ISERR(FIND(CONCATENATE(BK$4,","),Stac!$S73))=FALSE,1,"")</f>
        <v/>
      </c>
      <c r="BL73" s="148">
        <f>IF(ISERR(FIND(CONCATENATE(BL$4,","),Stac!$S73))=FALSE,1,"")</f>
        <v>1</v>
      </c>
      <c r="BM73" s="148" t="str">
        <f>IF(ISERR(FIND(CONCATENATE(BM$4,","),Stac!$S73))=FALSE,1,"")</f>
        <v/>
      </c>
      <c r="BN73" s="148" t="str">
        <f>IF(ISERR(FIND(CONCATENATE(BN$4,","),Stac!$S73))=FALSE,1,"")</f>
        <v/>
      </c>
      <c r="BO73" s="148">
        <f>IF(ISERR(FIND(CONCATENATE(BO$4,","),Stac!$S73))=FALSE,1,"")</f>
        <v>1</v>
      </c>
      <c r="BP73" s="148" t="str">
        <f>IF(ISERR(FIND(CONCATENATE(BP$4,","),Stac!$S73))=FALSE,1,"")</f>
        <v/>
      </c>
      <c r="BQ73" s="148" t="str">
        <f>IF(ISERR(FIND(CONCATENATE(BQ$4,","),Stac!$S73))=FALSE,1,"")</f>
        <v/>
      </c>
    </row>
    <row r="74" spans="1:69" ht="12.75" customHeight="1" x14ac:dyDescent="0.2">
      <c r="A74" s="147" t="str">
        <f>(Stac!$C74)</f>
        <v>Wprowadzenie do sztucznej inteligencji</v>
      </c>
      <c r="B74" s="148" t="str">
        <f>IF(ISERR(FIND(CONCATENATE(B$4,","),Stac!$Q74))=FALSE,1,"")</f>
        <v/>
      </c>
      <c r="C74" s="148" t="str">
        <f>IF(ISERR(FIND(CONCATENATE(C$4,","),Stac!$Q74))=FALSE,1,"")</f>
        <v/>
      </c>
      <c r="D74" s="148" t="str">
        <f>IF(ISERR(FIND(CONCATENATE(D$4,","),Stac!$Q74))=FALSE,1,"")</f>
        <v/>
      </c>
      <c r="E74" s="148" t="str">
        <f>IF(ISERR(FIND(CONCATENATE(E$4,","),Stac!$Q74))=FALSE,1,"")</f>
        <v/>
      </c>
      <c r="F74" s="148" t="str">
        <f>IF(ISERR(FIND(CONCATENATE(F$4,","),Stac!$Q74))=FALSE,1,"")</f>
        <v/>
      </c>
      <c r="G74" s="148" t="str">
        <f>IF(ISERR(FIND(CONCATENATE(G$4,","),Stac!$Q74))=FALSE,1,"")</f>
        <v/>
      </c>
      <c r="H74" s="148">
        <f>IF(ISERR(FIND(CONCATENATE(H$4,","),Stac!$Q74))=FALSE,1,"")</f>
        <v>1</v>
      </c>
      <c r="I74" s="148" t="str">
        <f>IF(ISERR(FIND(CONCATENATE(I$4,","),Stac!$Q74))=FALSE,1,"")</f>
        <v/>
      </c>
      <c r="J74" s="148" t="str">
        <f>IF(ISERR(FIND(CONCATENATE(J$4,","),Stac!$Q74))=FALSE,1,"")</f>
        <v/>
      </c>
      <c r="K74" s="148" t="str">
        <f>IF(ISERR(FIND(CONCATENATE(K$4,","),Stac!$Q74))=FALSE,1,"")</f>
        <v/>
      </c>
      <c r="L74" s="148" t="str">
        <f>IF(ISERR(FIND(CONCATENATE(L$4,","),Stac!$Q74))=FALSE,1,"")</f>
        <v/>
      </c>
      <c r="M74" s="148" t="str">
        <f>IF(ISERR(FIND(CONCATENATE(M$4,","),Stac!$Q74))=FALSE,1,"")</f>
        <v/>
      </c>
      <c r="N74" s="148" t="str">
        <f>IF(ISERR(FIND(CONCATENATE(N$4,","),Stac!$Q74))=FALSE,1,"")</f>
        <v/>
      </c>
      <c r="O74" s="148" t="str">
        <f>IF(ISERR(FIND(CONCATENATE(O$4,","),Stac!$Q74))=FALSE,1,"")</f>
        <v/>
      </c>
      <c r="P74" s="148" t="str">
        <f>IF(ISERR(FIND(CONCATENATE(P$4,","),Stac!$Q74))=FALSE,1,"")</f>
        <v/>
      </c>
      <c r="Q74" s="148" t="str">
        <f>IF(ISERR(FIND(CONCATENATE(Q$4,","),Stac!$Q74))=FALSE,1,"")</f>
        <v/>
      </c>
      <c r="R74" s="148" t="str">
        <f>IF(ISERR(FIND(CONCATENATE(R$4,","),Stac!$Q74))=FALSE,1,"")</f>
        <v/>
      </c>
      <c r="S74" s="148" t="str">
        <f>IF(ISERR(FIND(CONCATENATE(S$4,","),Stac!$Q74))=FALSE,1,"")</f>
        <v/>
      </c>
      <c r="T74" s="148" t="str">
        <f>IF(ISERR(FIND(CONCATENATE(T$4,","),Stac!$Q74))=FALSE,1,"")</f>
        <v/>
      </c>
      <c r="U74" s="148" t="str">
        <f>IF(ISERR(FIND(CONCATENATE(U$4,","),Stac!$Q74))=FALSE,1,"")</f>
        <v/>
      </c>
      <c r="V74" s="148">
        <f>IF(ISERR(FIND(CONCATENATE(V$4,","),Stac!$Q74))=FALSE,1,"")</f>
        <v>1</v>
      </c>
      <c r="W74" s="148" t="str">
        <f>IF(ISERR(FIND(CONCATENATE(W$4,","),Stac!$Q74))=FALSE,1,"")</f>
        <v/>
      </c>
      <c r="X74" s="148" t="str">
        <f>IF(ISERR(FIND(CONCATENATE(X$4,","),Stac!$Q74))=FALSE,1,"")</f>
        <v/>
      </c>
      <c r="Y74" s="148" t="str">
        <f>IF(ISERR(FIND(CONCATENATE(Y$4,","),Stac!$Q74))=FALSE,1,"")</f>
        <v/>
      </c>
      <c r="Z74" s="148" t="str">
        <f>IF(ISERR(FIND(CONCATENATE(Z$4,","),Stac!$Q74))=FALSE,1,"")</f>
        <v/>
      </c>
      <c r="AA74" s="148" t="str">
        <f>IF(ISERR(FIND(CONCATENATE(AA$4,","),Stac!$Q74))=FALSE,1,"")</f>
        <v/>
      </c>
      <c r="AB74" s="148" t="str">
        <f>IF(ISERR(FIND(CONCATENATE(AB$4,","),Stac!$Q74))=FALSE,1,"")</f>
        <v/>
      </c>
      <c r="AC74" s="148">
        <f>IF(ISERR(FIND(CONCATENATE(AC$4,","),Stac!$Q74))=FALSE,1,"")</f>
        <v>1</v>
      </c>
      <c r="AD74" s="147" t="str">
        <f>(Stac!$C74)</f>
        <v>Wprowadzenie do sztucznej inteligencji</v>
      </c>
      <c r="AE74" s="148" t="str">
        <f>IF(ISERR(FIND(CONCATENATE(AE$4,","),Stac!$R74))=FALSE,1,"")</f>
        <v/>
      </c>
      <c r="AF74" s="148" t="str">
        <f>IF(ISERR(FIND(CONCATENATE(AF$4,","),Stac!$R74))=FALSE,1,"")</f>
        <v/>
      </c>
      <c r="AG74" s="148" t="str">
        <f>IF(ISERR(FIND(CONCATENATE(AG$4,","),Stac!$R74))=FALSE,1,"")</f>
        <v/>
      </c>
      <c r="AH74" s="148" t="str">
        <f>IF(ISERR(FIND(CONCATENATE(AH$4,","),Stac!$R74))=FALSE,1,"")</f>
        <v/>
      </c>
      <c r="AI74" s="148" t="str">
        <f>IF(ISERR(FIND(CONCATENATE(AI$4,","),Stac!$R74))=FALSE,1,"")</f>
        <v/>
      </c>
      <c r="AJ74" s="148" t="str">
        <f>IF(ISERR(FIND(CONCATENATE(AJ$4,","),Stac!$R74))=FALSE,1,"")</f>
        <v/>
      </c>
      <c r="AK74" s="148" t="str">
        <f>IF(ISERR(FIND(CONCATENATE(AK$4,","),Stac!$R74))=FALSE,1,"")</f>
        <v/>
      </c>
      <c r="AL74" s="148" t="str">
        <f>IF(ISERR(FIND(CONCATENATE(AL$4,","),Stac!$R74))=FALSE,1,"")</f>
        <v/>
      </c>
      <c r="AM74" s="148">
        <f>IF(ISERR(FIND(CONCATENATE(AM$4,","),Stac!$R74))=FALSE,1,"")</f>
        <v>1</v>
      </c>
      <c r="AN74" s="148" t="str">
        <f>IF(ISERR(FIND(CONCATENATE(AN$4,","),Stac!$R74))=FALSE,1,"")</f>
        <v/>
      </c>
      <c r="AO74" s="148" t="str">
        <f>IF(ISERR(FIND(CONCATENATE(AO$4,","),Stac!$R74))=FALSE,1,"")</f>
        <v/>
      </c>
      <c r="AP74" s="148" t="str">
        <f>IF(ISERR(FIND(CONCATENATE(AP$4,","),Stac!$R74))=FALSE,1,"")</f>
        <v/>
      </c>
      <c r="AQ74" s="148" t="str">
        <f>IF(ISERR(FIND(CONCATENATE(AQ$4,","),Stac!$R74))=FALSE,1,"")</f>
        <v/>
      </c>
      <c r="AR74" s="148" t="str">
        <f>IF(ISERR(FIND(CONCATENATE(AR$4,","),Stac!$R74))=FALSE,1,"")</f>
        <v/>
      </c>
      <c r="AS74" s="148" t="str">
        <f>IF(ISERR(FIND(CONCATENATE(AS$4,","),Stac!$R74))=FALSE,1,"")</f>
        <v/>
      </c>
      <c r="AT74" s="148" t="str">
        <f>IF(ISERR(FIND(CONCATENATE(AT$4,","),Stac!$R74))=FALSE,1,"")</f>
        <v/>
      </c>
      <c r="AU74" s="148" t="str">
        <f>IF(ISERR(FIND(CONCATENATE(AU$4,","),Stac!$R74))=FALSE,1,"")</f>
        <v/>
      </c>
      <c r="AV74" s="148" t="str">
        <f>IF(ISERR(FIND(CONCATENATE(AV$4,","),Stac!$R74))=FALSE,1,"")</f>
        <v/>
      </c>
      <c r="AW74" s="148" t="str">
        <f>IF(ISERR(FIND(CONCATENATE(AW$4,","),Stac!$R74))=FALSE,1,"")</f>
        <v/>
      </c>
      <c r="AX74" s="148" t="str">
        <f>IF(ISERR(FIND(CONCATENATE(AX$4,","),Stac!$R74))=FALSE,1,"")</f>
        <v/>
      </c>
      <c r="AY74" s="148">
        <f>IF(ISERR(FIND(CONCATENATE(AY$4,","),Stac!$R74))=FALSE,1,"")</f>
        <v>1</v>
      </c>
      <c r="AZ74" s="148" t="str">
        <f>IF(ISERR(FIND(CONCATENATE(AZ$4,","),Stac!$R74))=FALSE,1,"")</f>
        <v/>
      </c>
      <c r="BA74" s="148" t="str">
        <f>IF(ISERR(FIND(CONCATENATE(BA$4,","),Stac!$R74))=FALSE,1,"")</f>
        <v/>
      </c>
      <c r="BB74" s="148" t="str">
        <f>IF(ISERR(FIND(CONCATENATE(BB$4,","),Stac!$R74))=FALSE,1,"")</f>
        <v/>
      </c>
      <c r="BC74" s="148" t="str">
        <f>IF(ISERR(FIND(CONCATENATE(BC$4,","),Stac!$R74))=FALSE,1,"")</f>
        <v/>
      </c>
      <c r="BD74" s="148">
        <f>IF(ISERR(FIND(CONCATENATE(BD$4,","),Stac!$R74))=FALSE,1,"")</f>
        <v>1</v>
      </c>
      <c r="BE74" s="148" t="str">
        <f>IF(ISERR(FIND(CONCATENATE(BE$4,","),Stac!$R74))=FALSE,1,"")</f>
        <v/>
      </c>
      <c r="BF74" s="148" t="str">
        <f>IF(ISERR(FIND(CONCATENATE(BF$4,","),Stac!$R74))=FALSE,1,"")</f>
        <v/>
      </c>
      <c r="BG74" s="148" t="str">
        <f>IF(ISERR(FIND(CONCATENATE(BG$4,","),Stac!$R74))=FALSE,1,"")</f>
        <v/>
      </c>
      <c r="BH74" s="148" t="str">
        <f>IF(ISERR(FIND(CONCATENATE(BH$4,","),Stac!$R74))=FALSE,1,"")</f>
        <v/>
      </c>
      <c r="BI74" s="148" t="str">
        <f>IF(ISERR(FIND(CONCATENATE(BI$4,","),Stac!$R74))=FALSE,1,"")</f>
        <v/>
      </c>
      <c r="BJ74" s="147" t="str">
        <f>(Stac!$C74)</f>
        <v>Wprowadzenie do sztucznej inteligencji</v>
      </c>
      <c r="BK74" s="148" t="str">
        <f>IF(ISERR(FIND(CONCATENATE(BK$4,","),Stac!$S74))=FALSE,1,"")</f>
        <v/>
      </c>
      <c r="BL74" s="148">
        <f>IF(ISERR(FIND(CONCATENATE(BL$4,","),Stac!$S74))=FALSE,1,"")</f>
        <v>1</v>
      </c>
      <c r="BM74" s="148" t="str">
        <f>IF(ISERR(FIND(CONCATENATE(BM$4,","),Stac!$S74))=FALSE,1,"")</f>
        <v/>
      </c>
      <c r="BN74" s="148" t="str">
        <f>IF(ISERR(FIND(CONCATENATE(BN$4,","),Stac!$S74))=FALSE,1,"")</f>
        <v/>
      </c>
      <c r="BO74" s="148" t="str">
        <f>IF(ISERR(FIND(CONCATENATE(BO$4,","),Stac!$S74))=FALSE,1,"")</f>
        <v/>
      </c>
      <c r="BP74" s="148" t="str">
        <f>IF(ISERR(FIND(CONCATENATE(BP$4,","),Stac!$S74))=FALSE,1,"")</f>
        <v/>
      </c>
      <c r="BQ74" s="148">
        <f>IF(ISERR(FIND(CONCATENATE(BQ$4,","),Stac!$S74))=FALSE,1,"")</f>
        <v>1</v>
      </c>
    </row>
    <row r="75" spans="1:69" ht="12.75" customHeight="1" x14ac:dyDescent="0.2">
      <c r="A75" s="147" t="str">
        <f>(Stac!$C75)</f>
        <v>Przedmiot obieralny 4:  
1) Aplikacje mobilne
2) Systemy rozproszone automatyki</v>
      </c>
      <c r="B75" s="148" t="str">
        <f>IF(ISERR(FIND(CONCATENATE(B$4,","),Stac!$Q75))=FALSE,1,"")</f>
        <v/>
      </c>
      <c r="C75" s="148" t="str">
        <f>IF(ISERR(FIND(CONCATENATE(C$4,","),Stac!$Q75))=FALSE,1,"")</f>
        <v/>
      </c>
      <c r="D75" s="148" t="str">
        <f>IF(ISERR(FIND(CONCATENATE(D$4,","),Stac!$Q75))=FALSE,1,"")</f>
        <v/>
      </c>
      <c r="E75" s="148" t="str">
        <f>IF(ISERR(FIND(CONCATENATE(E$4,","),Stac!$Q75))=FALSE,1,"")</f>
        <v/>
      </c>
      <c r="F75" s="148" t="str">
        <f>IF(ISERR(FIND(CONCATENATE(F$4,","),Stac!$Q75))=FALSE,1,"")</f>
        <v/>
      </c>
      <c r="G75" s="148" t="str">
        <f>IF(ISERR(FIND(CONCATENATE(G$4,","),Stac!$Q75))=FALSE,1,"")</f>
        <v/>
      </c>
      <c r="H75" s="148" t="str">
        <f>IF(ISERR(FIND(CONCATENATE(H$4,","),Stac!$Q75))=FALSE,1,"")</f>
        <v/>
      </c>
      <c r="I75" s="148" t="str">
        <f>IF(ISERR(FIND(CONCATENATE(I$4,","),Stac!$Q75))=FALSE,1,"")</f>
        <v/>
      </c>
      <c r="J75" s="148">
        <f>IF(ISERR(FIND(CONCATENATE(J$4,","),Stac!$Q75))=FALSE,1,"")</f>
        <v>1</v>
      </c>
      <c r="K75" s="148" t="str">
        <f>IF(ISERR(FIND(CONCATENATE(K$4,","),Stac!$Q75))=FALSE,1,"")</f>
        <v/>
      </c>
      <c r="L75" s="148" t="str">
        <f>IF(ISERR(FIND(CONCATENATE(L$4,","),Stac!$Q75))=FALSE,1,"")</f>
        <v/>
      </c>
      <c r="M75" s="148" t="str">
        <f>IF(ISERR(FIND(CONCATENATE(M$4,","),Stac!$Q75))=FALSE,1,"")</f>
        <v/>
      </c>
      <c r="N75" s="148" t="str">
        <f>IF(ISERR(FIND(CONCATENATE(N$4,","),Stac!$Q75))=FALSE,1,"")</f>
        <v/>
      </c>
      <c r="O75" s="148" t="str">
        <f>IF(ISERR(FIND(CONCATENATE(O$4,","),Stac!$Q75))=FALSE,1,"")</f>
        <v/>
      </c>
      <c r="P75" s="148" t="str">
        <f>IF(ISERR(FIND(CONCATENATE(P$4,","),Stac!$Q75))=FALSE,1,"")</f>
        <v/>
      </c>
      <c r="Q75" s="148" t="str">
        <f>IF(ISERR(FIND(CONCATENATE(Q$4,","),Stac!$Q75))=FALSE,1,"")</f>
        <v/>
      </c>
      <c r="R75" s="148" t="str">
        <f>IF(ISERR(FIND(CONCATENATE(R$4,","),Stac!$Q75))=FALSE,1,"")</f>
        <v/>
      </c>
      <c r="S75" s="148" t="str">
        <f>IF(ISERR(FIND(CONCATENATE(S$4,","),Stac!$Q75))=FALSE,1,"")</f>
        <v/>
      </c>
      <c r="T75" s="148">
        <f>IF(ISERR(FIND(CONCATENATE(T$4,","),Stac!$Q75))=FALSE,1,"")</f>
        <v>1</v>
      </c>
      <c r="U75" s="148" t="str">
        <f>IF(ISERR(FIND(CONCATENATE(U$4,","),Stac!$Q75))=FALSE,1,"")</f>
        <v/>
      </c>
      <c r="V75" s="148" t="str">
        <f>IF(ISERR(FIND(CONCATENATE(V$4,","),Stac!$Q75))=FALSE,1,"")</f>
        <v/>
      </c>
      <c r="W75" s="148" t="str">
        <f>IF(ISERR(FIND(CONCATENATE(W$4,","),Stac!$Q75))=FALSE,1,"")</f>
        <v/>
      </c>
      <c r="X75" s="148" t="str">
        <f>IF(ISERR(FIND(CONCATENATE(X$4,","),Stac!$Q75))=FALSE,1,"")</f>
        <v/>
      </c>
      <c r="Y75" s="148" t="str">
        <f>IF(ISERR(FIND(CONCATENATE(Y$4,","),Stac!$Q75))=FALSE,1,"")</f>
        <v/>
      </c>
      <c r="Z75" s="148" t="str">
        <f>IF(ISERR(FIND(CONCATENATE(Z$4,","),Stac!$Q75))=FALSE,1,"")</f>
        <v/>
      </c>
      <c r="AA75" s="148" t="str">
        <f>IF(ISERR(FIND(CONCATENATE(AA$4,","),Stac!$Q75))=FALSE,1,"")</f>
        <v/>
      </c>
      <c r="AB75" s="148" t="str">
        <f>IF(ISERR(FIND(CONCATENATE(AB$4,","),Stac!$Q75))=FALSE,1,"")</f>
        <v/>
      </c>
      <c r="AC75" s="148" t="str">
        <f>IF(ISERR(FIND(CONCATENATE(AC$4,","),Stac!$Q75))=FALSE,1,"")</f>
        <v/>
      </c>
      <c r="AD75" s="147" t="str">
        <f>(Stac!$C75)</f>
        <v>Przedmiot obieralny 4:  
1) Aplikacje mobilne
2) Systemy rozproszone automatyki</v>
      </c>
      <c r="AE75" s="148" t="str">
        <f>IF(ISERR(FIND(CONCATENATE(AE$4,","),Stac!$R75))=FALSE,1,"")</f>
        <v/>
      </c>
      <c r="AF75" s="148" t="str">
        <f>IF(ISERR(FIND(CONCATENATE(AF$4,","),Stac!$R75))=FALSE,1,"")</f>
        <v/>
      </c>
      <c r="AG75" s="148" t="str">
        <f>IF(ISERR(FIND(CONCATENATE(AG$4,","),Stac!$R75))=FALSE,1,"")</f>
        <v/>
      </c>
      <c r="AH75" s="148" t="str">
        <f>IF(ISERR(FIND(CONCATENATE(AH$4,","),Stac!$R75))=FALSE,1,"")</f>
        <v/>
      </c>
      <c r="AI75" s="148" t="str">
        <f>IF(ISERR(FIND(CONCATENATE(AI$4,","),Stac!$R75))=FALSE,1,"")</f>
        <v/>
      </c>
      <c r="AJ75" s="148" t="str">
        <f>IF(ISERR(FIND(CONCATENATE(AJ$4,","),Stac!$R75))=FALSE,1,"")</f>
        <v/>
      </c>
      <c r="AK75" s="148" t="str">
        <f>IF(ISERR(FIND(CONCATENATE(AK$4,","),Stac!$R75))=FALSE,1,"")</f>
        <v/>
      </c>
      <c r="AL75" s="148">
        <f>IF(ISERR(FIND(CONCATENATE(AL$4,","),Stac!$R75))=FALSE,1,"")</f>
        <v>1</v>
      </c>
      <c r="AM75" s="148" t="str">
        <f>IF(ISERR(FIND(CONCATENATE(AM$4,","),Stac!$R75))=FALSE,1,"")</f>
        <v/>
      </c>
      <c r="AN75" s="148" t="str">
        <f>IF(ISERR(FIND(CONCATENATE(AN$4,","),Stac!$R75))=FALSE,1,"")</f>
        <v/>
      </c>
      <c r="AO75" s="148" t="str">
        <f>IF(ISERR(FIND(CONCATENATE(AO$4,","),Stac!$R75))=FALSE,1,"")</f>
        <v/>
      </c>
      <c r="AP75" s="148" t="str">
        <f>IF(ISERR(FIND(CONCATENATE(AP$4,","),Stac!$R75))=FALSE,1,"")</f>
        <v/>
      </c>
      <c r="AQ75" s="148">
        <f>IF(ISERR(FIND(CONCATENATE(AQ$4,","),Stac!$R75))=FALSE,1,"")</f>
        <v>1</v>
      </c>
      <c r="AR75" s="148" t="str">
        <f>IF(ISERR(FIND(CONCATENATE(AR$4,","),Stac!$R75))=FALSE,1,"")</f>
        <v/>
      </c>
      <c r="AS75" s="148" t="str">
        <f>IF(ISERR(FIND(CONCATENATE(AS$4,","),Stac!$R75))=FALSE,1,"")</f>
        <v/>
      </c>
      <c r="AT75" s="148" t="str">
        <f>IF(ISERR(FIND(CONCATENATE(AT$4,","),Stac!$R75))=FALSE,1,"")</f>
        <v/>
      </c>
      <c r="AU75" s="148" t="str">
        <f>IF(ISERR(FIND(CONCATENATE(AU$4,","),Stac!$R75))=FALSE,1,"")</f>
        <v/>
      </c>
      <c r="AV75" s="148" t="str">
        <f>IF(ISERR(FIND(CONCATENATE(AV$4,","),Stac!$R75))=FALSE,1,"")</f>
        <v/>
      </c>
      <c r="AW75" s="148" t="str">
        <f>IF(ISERR(FIND(CONCATENATE(AW$4,","),Stac!$R75))=FALSE,1,"")</f>
        <v/>
      </c>
      <c r="AX75" s="148" t="str">
        <f>IF(ISERR(FIND(CONCATENATE(AX$4,","),Stac!$R75))=FALSE,1,"")</f>
        <v/>
      </c>
      <c r="AY75" s="148" t="str">
        <f>IF(ISERR(FIND(CONCATENATE(AY$4,","),Stac!$R75))=FALSE,1,"")</f>
        <v/>
      </c>
      <c r="AZ75" s="148" t="str">
        <f>IF(ISERR(FIND(CONCATENATE(AZ$4,","),Stac!$R75))=FALSE,1,"")</f>
        <v/>
      </c>
      <c r="BA75" s="148">
        <f>IF(ISERR(FIND(CONCATENATE(BA$4,","),Stac!$R75))=FALSE,1,"")</f>
        <v>1</v>
      </c>
      <c r="BB75" s="148" t="str">
        <f>IF(ISERR(FIND(CONCATENATE(BB$4,","),Stac!$R75))=FALSE,1,"")</f>
        <v/>
      </c>
      <c r="BC75" s="148" t="str">
        <f>IF(ISERR(FIND(CONCATENATE(BC$4,","),Stac!$R75))=FALSE,1,"")</f>
        <v/>
      </c>
      <c r="BD75" s="148">
        <f>IF(ISERR(FIND(CONCATENATE(BD$4,","),Stac!$R75))=FALSE,1,"")</f>
        <v>1</v>
      </c>
      <c r="BE75" s="148">
        <f>IF(ISERR(FIND(CONCATENATE(BE$4,","),Stac!$R75))=FALSE,1,"")</f>
        <v>1</v>
      </c>
      <c r="BF75" s="148">
        <f>IF(ISERR(FIND(CONCATENATE(BF$4,","),Stac!$R75))=FALSE,1,"")</f>
        <v>1</v>
      </c>
      <c r="BG75" s="148" t="str">
        <f>IF(ISERR(FIND(CONCATENATE(BG$4,","),Stac!$R75))=FALSE,1,"")</f>
        <v/>
      </c>
      <c r="BH75" s="148" t="str">
        <f>IF(ISERR(FIND(CONCATENATE(BH$4,","),Stac!$R75))=FALSE,1,"")</f>
        <v/>
      </c>
      <c r="BI75" s="148" t="str">
        <f>IF(ISERR(FIND(CONCATENATE(BI$4,","),Stac!$R75))=FALSE,1,"")</f>
        <v/>
      </c>
      <c r="BJ75" s="147" t="str">
        <f>(Stac!$C75)</f>
        <v>Przedmiot obieralny 4:  
1) Aplikacje mobilne
2) Systemy rozproszone automatyki</v>
      </c>
      <c r="BK75" s="148" t="str">
        <f>IF(ISERR(FIND(CONCATENATE(BK$4,","),Stac!$S75))=FALSE,1,"")</f>
        <v/>
      </c>
      <c r="BL75" s="148" t="str">
        <f>IF(ISERR(FIND(CONCATENATE(BL$4,","),Stac!$S75))=FALSE,1,"")</f>
        <v/>
      </c>
      <c r="BM75" s="148">
        <f>IF(ISERR(FIND(CONCATENATE(BM$4,","),Stac!$S75))=FALSE,1,"")</f>
        <v>1</v>
      </c>
      <c r="BN75" s="148" t="str">
        <f>IF(ISERR(FIND(CONCATENATE(BN$4,","),Stac!$S75))=FALSE,1,"")</f>
        <v/>
      </c>
      <c r="BO75" s="148">
        <f>IF(ISERR(FIND(CONCATENATE(BO$4,","),Stac!$S75))=FALSE,1,"")</f>
        <v>1</v>
      </c>
      <c r="BP75" s="148" t="str">
        <f>IF(ISERR(FIND(CONCATENATE(BP$4,","),Stac!$S75))=FALSE,1,"")</f>
        <v/>
      </c>
      <c r="BQ75" s="148" t="str">
        <f>IF(ISERR(FIND(CONCATENATE(BQ$4,","),Stac!$S75))=FALSE,1,"")</f>
        <v/>
      </c>
    </row>
    <row r="76" spans="1:69" ht="12.75" customHeight="1" x14ac:dyDescent="0.2">
      <c r="A76" s="147" t="str">
        <f>(Stac!$C76)</f>
        <v>Przedmiot obieralny 5: 
1) Automatyka układów napędowych
2) Serwonapędy w automatyce</v>
      </c>
      <c r="B76" s="148" t="str">
        <f>IF(ISERR(FIND(CONCATENATE(B$4,","),Stac!$Q76))=FALSE,1,"")</f>
        <v/>
      </c>
      <c r="C76" s="148" t="str">
        <f>IF(ISERR(FIND(CONCATENATE(C$4,","),Stac!$Q76))=FALSE,1,"")</f>
        <v/>
      </c>
      <c r="D76" s="148" t="str">
        <f>IF(ISERR(FIND(CONCATENATE(D$4,","),Stac!$Q76))=FALSE,1,"")</f>
        <v/>
      </c>
      <c r="E76" s="148" t="str">
        <f>IF(ISERR(FIND(CONCATENATE(E$4,","),Stac!$Q76))=FALSE,1,"")</f>
        <v/>
      </c>
      <c r="F76" s="148" t="str">
        <f>IF(ISERR(FIND(CONCATENATE(F$4,","),Stac!$Q76))=FALSE,1,"")</f>
        <v/>
      </c>
      <c r="G76" s="148" t="str">
        <f>IF(ISERR(FIND(CONCATENATE(G$4,","),Stac!$Q76))=FALSE,1,"")</f>
        <v/>
      </c>
      <c r="H76" s="148" t="str">
        <f>IF(ISERR(FIND(CONCATENATE(H$4,","),Stac!$Q76))=FALSE,1,"")</f>
        <v/>
      </c>
      <c r="I76" s="148" t="str">
        <f>IF(ISERR(FIND(CONCATENATE(I$4,","),Stac!$Q76))=FALSE,1,"")</f>
        <v/>
      </c>
      <c r="J76" s="148" t="str">
        <f>IF(ISERR(FIND(CONCATENATE(J$4,","),Stac!$Q76))=FALSE,1,"")</f>
        <v/>
      </c>
      <c r="K76" s="148" t="str">
        <f>IF(ISERR(FIND(CONCATENATE(K$4,","),Stac!$Q76))=FALSE,1,"")</f>
        <v/>
      </c>
      <c r="L76" s="148" t="str">
        <f>IF(ISERR(FIND(CONCATENATE(L$4,","),Stac!$Q76))=FALSE,1,"")</f>
        <v/>
      </c>
      <c r="M76" s="148" t="str">
        <f>IF(ISERR(FIND(CONCATENATE(M$4,","),Stac!$Q76))=FALSE,1,"")</f>
        <v/>
      </c>
      <c r="N76" s="148" t="str">
        <f>IF(ISERR(FIND(CONCATENATE(N$4,","),Stac!$Q76))=FALSE,1,"")</f>
        <v/>
      </c>
      <c r="O76" s="148" t="str">
        <f>IF(ISERR(FIND(CONCATENATE(O$4,","),Stac!$Q76))=FALSE,1,"")</f>
        <v/>
      </c>
      <c r="P76" s="148" t="str">
        <f>IF(ISERR(FIND(CONCATENATE(P$4,","),Stac!$Q76))=FALSE,1,"")</f>
        <v/>
      </c>
      <c r="Q76" s="148" t="str">
        <f>IF(ISERR(FIND(CONCATENATE(Q$4,","),Stac!$Q76))=FALSE,1,"")</f>
        <v/>
      </c>
      <c r="R76" s="148" t="str">
        <f>IF(ISERR(FIND(CONCATENATE(R$4,","),Stac!$Q76))=FALSE,1,"")</f>
        <v/>
      </c>
      <c r="S76" s="148">
        <f>IF(ISERR(FIND(CONCATENATE(S$4,","),Stac!$Q76))=FALSE,1,"")</f>
        <v>1</v>
      </c>
      <c r="T76" s="148" t="str">
        <f>IF(ISERR(FIND(CONCATENATE(T$4,","),Stac!$Q76))=FALSE,1,"")</f>
        <v/>
      </c>
      <c r="U76" s="148">
        <f>IF(ISERR(FIND(CONCATENATE(U$4,","),Stac!$Q76))=FALSE,1,"")</f>
        <v>1</v>
      </c>
      <c r="V76" s="148" t="str">
        <f>IF(ISERR(FIND(CONCATENATE(V$4,","),Stac!$Q76))=FALSE,1,"")</f>
        <v/>
      </c>
      <c r="W76" s="148">
        <f>IF(ISERR(FIND(CONCATENATE(W$4,","),Stac!$Q76))=FALSE,1,"")</f>
        <v>1</v>
      </c>
      <c r="X76" s="148" t="str">
        <f>IF(ISERR(FIND(CONCATENATE(X$4,","),Stac!$Q76))=FALSE,1,"")</f>
        <v/>
      </c>
      <c r="Y76" s="148" t="str">
        <f>IF(ISERR(FIND(CONCATENATE(Y$4,","),Stac!$Q76))=FALSE,1,"")</f>
        <v/>
      </c>
      <c r="Z76" s="148" t="str">
        <f>IF(ISERR(FIND(CONCATENATE(Z$4,","),Stac!$Q76))=FALSE,1,"")</f>
        <v/>
      </c>
      <c r="AA76" s="148" t="str">
        <f>IF(ISERR(FIND(CONCATENATE(AA$4,","),Stac!$Q76))=FALSE,1,"")</f>
        <v/>
      </c>
      <c r="AB76" s="148" t="str">
        <f>IF(ISERR(FIND(CONCATENATE(AB$4,","),Stac!$Q76))=FALSE,1,"")</f>
        <v/>
      </c>
      <c r="AC76" s="148" t="str">
        <f>IF(ISERR(FIND(CONCATENATE(AC$4,","),Stac!$Q76))=FALSE,1,"")</f>
        <v/>
      </c>
      <c r="AD76" s="147" t="str">
        <f>(Stac!$C76)</f>
        <v>Przedmiot obieralny 5: 
1) Automatyka układów napędowych
2) Serwonapędy w automatyce</v>
      </c>
      <c r="AE76" s="148">
        <f>IF(ISERR(FIND(CONCATENATE(AE$4,","),Stac!$R76))=FALSE,1,"")</f>
        <v>1</v>
      </c>
      <c r="AF76" s="148" t="str">
        <f>IF(ISERR(FIND(CONCATENATE(AF$4,","),Stac!$R76))=FALSE,1,"")</f>
        <v/>
      </c>
      <c r="AG76" s="148" t="str">
        <f>IF(ISERR(FIND(CONCATENATE(AG$4,","),Stac!$R76))=FALSE,1,"")</f>
        <v/>
      </c>
      <c r="AH76" s="148" t="str">
        <f>IF(ISERR(FIND(CONCATENATE(AH$4,","),Stac!$R76))=FALSE,1,"")</f>
        <v/>
      </c>
      <c r="AI76" s="148" t="str">
        <f>IF(ISERR(FIND(CONCATENATE(AI$4,","),Stac!$R76))=FALSE,1,"")</f>
        <v/>
      </c>
      <c r="AJ76" s="148" t="str">
        <f>IF(ISERR(FIND(CONCATENATE(AJ$4,","),Stac!$R76))=FALSE,1,"")</f>
        <v/>
      </c>
      <c r="AK76" s="148" t="str">
        <f>IF(ISERR(FIND(CONCATENATE(AK$4,","),Stac!$R76))=FALSE,1,"")</f>
        <v/>
      </c>
      <c r="AL76" s="148" t="str">
        <f>IF(ISERR(FIND(CONCATENATE(AL$4,","),Stac!$R76))=FALSE,1,"")</f>
        <v/>
      </c>
      <c r="AM76" s="148" t="str">
        <f>IF(ISERR(FIND(CONCATENATE(AM$4,","),Stac!$R76))=FALSE,1,"")</f>
        <v/>
      </c>
      <c r="AN76" s="148" t="str">
        <f>IF(ISERR(FIND(CONCATENATE(AN$4,","),Stac!$R76))=FALSE,1,"")</f>
        <v/>
      </c>
      <c r="AO76" s="148">
        <f>IF(ISERR(FIND(CONCATENATE(AO$4,","),Stac!$R76))=FALSE,1,"")</f>
        <v>1</v>
      </c>
      <c r="AP76" s="148" t="str">
        <f>IF(ISERR(FIND(CONCATENATE(AP$4,","),Stac!$R76))=FALSE,1,"")</f>
        <v/>
      </c>
      <c r="AQ76" s="148" t="str">
        <f>IF(ISERR(FIND(CONCATENATE(AQ$4,","),Stac!$R76))=FALSE,1,"")</f>
        <v/>
      </c>
      <c r="AR76" s="148" t="str">
        <f>IF(ISERR(FIND(CONCATENATE(AR$4,","),Stac!$R76))=FALSE,1,"")</f>
        <v/>
      </c>
      <c r="AS76" s="148" t="str">
        <f>IF(ISERR(FIND(CONCATENATE(AS$4,","),Stac!$R76))=FALSE,1,"")</f>
        <v/>
      </c>
      <c r="AT76" s="148" t="str">
        <f>IF(ISERR(FIND(CONCATENATE(AT$4,","),Stac!$R76))=FALSE,1,"")</f>
        <v/>
      </c>
      <c r="AU76" s="148" t="str">
        <f>IF(ISERR(FIND(CONCATENATE(AU$4,","),Stac!$R76))=FALSE,1,"")</f>
        <v/>
      </c>
      <c r="AV76" s="148" t="str">
        <f>IF(ISERR(FIND(CONCATENATE(AV$4,","),Stac!$R76))=FALSE,1,"")</f>
        <v/>
      </c>
      <c r="AW76" s="148" t="str">
        <f>IF(ISERR(FIND(CONCATENATE(AW$4,","),Stac!$R76))=FALSE,1,"")</f>
        <v/>
      </c>
      <c r="AX76" s="148" t="str">
        <f>IF(ISERR(FIND(CONCATENATE(AX$4,","),Stac!$R76))=FALSE,1,"")</f>
        <v/>
      </c>
      <c r="AY76" s="148" t="str">
        <f>IF(ISERR(FIND(CONCATENATE(AY$4,","),Stac!$R76))=FALSE,1,"")</f>
        <v/>
      </c>
      <c r="AZ76" s="148">
        <f>IF(ISERR(FIND(CONCATENATE(AZ$4,","),Stac!$R76))=FALSE,1,"")</f>
        <v>1</v>
      </c>
      <c r="BA76" s="148" t="str">
        <f>IF(ISERR(FIND(CONCATENATE(BA$4,","),Stac!$R76))=FALSE,1,"")</f>
        <v/>
      </c>
      <c r="BB76" s="148" t="str">
        <f>IF(ISERR(FIND(CONCATENATE(BB$4,","),Stac!$R76))=FALSE,1,"")</f>
        <v/>
      </c>
      <c r="BC76" s="148" t="str">
        <f>IF(ISERR(FIND(CONCATENATE(BC$4,","),Stac!$R76))=FALSE,1,"")</f>
        <v/>
      </c>
      <c r="BD76" s="148" t="str">
        <f>IF(ISERR(FIND(CONCATENATE(BD$4,","),Stac!$R76))=FALSE,1,"")</f>
        <v/>
      </c>
      <c r="BE76" s="148" t="str">
        <f>IF(ISERR(FIND(CONCATENATE(BE$4,","),Stac!$R76))=FALSE,1,"")</f>
        <v/>
      </c>
      <c r="BF76" s="148" t="str">
        <f>IF(ISERR(FIND(CONCATENATE(BF$4,","),Stac!$R76))=FALSE,1,"")</f>
        <v/>
      </c>
      <c r="BG76" s="148" t="str">
        <f>IF(ISERR(FIND(CONCATENATE(BG$4,","),Stac!$R76))=FALSE,1,"")</f>
        <v/>
      </c>
      <c r="BH76" s="148" t="str">
        <f>IF(ISERR(FIND(CONCATENATE(BH$4,","),Stac!$R76))=FALSE,1,"")</f>
        <v/>
      </c>
      <c r="BI76" s="148" t="str">
        <f>IF(ISERR(FIND(CONCATENATE(BI$4,","),Stac!$R76))=FALSE,1,"")</f>
        <v/>
      </c>
      <c r="BJ76" s="147" t="str">
        <f>(Stac!$C76)</f>
        <v>Przedmiot obieralny 5: 
1) Automatyka układów napędowych
2) Serwonapędy w automatyce</v>
      </c>
      <c r="BK76" s="148" t="str">
        <f>IF(ISERR(FIND(CONCATENATE(BK$4,","),Stac!$S76))=FALSE,1,"")</f>
        <v/>
      </c>
      <c r="BL76" s="148" t="str">
        <f>IF(ISERR(FIND(CONCATENATE(BL$4,","),Stac!$S76))=FALSE,1,"")</f>
        <v/>
      </c>
      <c r="BM76" s="148">
        <f>IF(ISERR(FIND(CONCATENATE(BM$4,","),Stac!$S76))=FALSE,1,"")</f>
        <v>1</v>
      </c>
      <c r="BN76" s="148" t="str">
        <f>IF(ISERR(FIND(CONCATENATE(BN$4,","),Stac!$S76))=FALSE,1,"")</f>
        <v/>
      </c>
      <c r="BO76" s="148">
        <f>IF(ISERR(FIND(CONCATENATE(BO$4,","),Stac!$S76))=FALSE,1,"")</f>
        <v>1</v>
      </c>
      <c r="BP76" s="148" t="str">
        <f>IF(ISERR(FIND(CONCATENATE(BP$4,","),Stac!$S76))=FALSE,1,"")</f>
        <v/>
      </c>
      <c r="BQ76" s="148" t="str">
        <f>IF(ISERR(FIND(CONCATENATE(BQ$4,","),Stac!$S76))=FALSE,1,"")</f>
        <v/>
      </c>
    </row>
    <row r="77" spans="1:69" ht="12.75" customHeight="1" x14ac:dyDescent="0.2">
      <c r="A77" s="147" t="str">
        <f>(Stac!$C77)</f>
        <v>Przedmiot obieralny 6:
1) Układy sterowania optymalnego
2) Zastosowania sterowników przemysłowych</v>
      </c>
      <c r="B77" s="148" t="str">
        <f>IF(ISERR(FIND(CONCATENATE(B$4,","),Stac!$Q77))=FALSE,1,"")</f>
        <v/>
      </c>
      <c r="C77" s="148" t="str">
        <f>IF(ISERR(FIND(CONCATENATE(C$4,","),Stac!$Q77))=FALSE,1,"")</f>
        <v/>
      </c>
      <c r="D77" s="148" t="str">
        <f>IF(ISERR(FIND(CONCATENATE(D$4,","),Stac!$Q77))=FALSE,1,"")</f>
        <v/>
      </c>
      <c r="E77" s="148" t="str">
        <f>IF(ISERR(FIND(CONCATENATE(E$4,","),Stac!$Q77))=FALSE,1,"")</f>
        <v/>
      </c>
      <c r="F77" s="148" t="str">
        <f>IF(ISERR(FIND(CONCATENATE(F$4,","),Stac!$Q77))=FALSE,1,"")</f>
        <v/>
      </c>
      <c r="G77" s="148" t="str">
        <f>IF(ISERR(FIND(CONCATENATE(G$4,","),Stac!$Q77))=FALSE,1,"")</f>
        <v/>
      </c>
      <c r="H77" s="148" t="str">
        <f>IF(ISERR(FIND(CONCATENATE(H$4,","),Stac!$Q77))=FALSE,1,"")</f>
        <v/>
      </c>
      <c r="I77" s="148" t="str">
        <f>IF(ISERR(FIND(CONCATENATE(I$4,","),Stac!$Q77))=FALSE,1,"")</f>
        <v/>
      </c>
      <c r="J77" s="148">
        <f>IF(ISERR(FIND(CONCATENATE(J$4,","),Stac!$Q77))=FALSE,1,"")</f>
        <v>1</v>
      </c>
      <c r="K77" s="148" t="str">
        <f>IF(ISERR(FIND(CONCATENATE(K$4,","),Stac!$Q77))=FALSE,1,"")</f>
        <v/>
      </c>
      <c r="L77" s="148" t="str">
        <f>IF(ISERR(FIND(CONCATENATE(L$4,","),Stac!$Q77))=FALSE,1,"")</f>
        <v/>
      </c>
      <c r="M77" s="148" t="str">
        <f>IF(ISERR(FIND(CONCATENATE(M$4,","),Stac!$Q77))=FALSE,1,"")</f>
        <v/>
      </c>
      <c r="N77" s="148" t="str">
        <f>IF(ISERR(FIND(CONCATENATE(N$4,","),Stac!$Q77))=FALSE,1,"")</f>
        <v/>
      </c>
      <c r="O77" s="148" t="str">
        <f>IF(ISERR(FIND(CONCATENATE(O$4,","),Stac!$Q77))=FALSE,1,"")</f>
        <v/>
      </c>
      <c r="P77" s="148" t="str">
        <f>IF(ISERR(FIND(CONCATENATE(P$4,","),Stac!$Q77))=FALSE,1,"")</f>
        <v/>
      </c>
      <c r="Q77" s="148" t="str">
        <f>IF(ISERR(FIND(CONCATENATE(Q$4,","),Stac!$Q77))=FALSE,1,"")</f>
        <v/>
      </c>
      <c r="R77" s="148" t="str">
        <f>IF(ISERR(FIND(CONCATENATE(R$4,","),Stac!$Q77))=FALSE,1,"")</f>
        <v/>
      </c>
      <c r="S77" s="148" t="str">
        <f>IF(ISERR(FIND(CONCATENATE(S$4,","),Stac!$Q77))=FALSE,1,"")</f>
        <v/>
      </c>
      <c r="T77" s="148">
        <f>IF(ISERR(FIND(CONCATENATE(T$4,","),Stac!$Q77))=FALSE,1,"")</f>
        <v>1</v>
      </c>
      <c r="U77" s="148" t="str">
        <f>IF(ISERR(FIND(CONCATENATE(U$4,","),Stac!$Q77))=FALSE,1,"")</f>
        <v/>
      </c>
      <c r="V77" s="148" t="str">
        <f>IF(ISERR(FIND(CONCATENATE(V$4,","),Stac!$Q77))=FALSE,1,"")</f>
        <v/>
      </c>
      <c r="W77" s="148" t="str">
        <f>IF(ISERR(FIND(CONCATENATE(W$4,","),Stac!$Q77))=FALSE,1,"")</f>
        <v/>
      </c>
      <c r="X77" s="148" t="str">
        <f>IF(ISERR(FIND(CONCATENATE(X$4,","),Stac!$Q77))=FALSE,1,"")</f>
        <v/>
      </c>
      <c r="Y77" s="148" t="str">
        <f>IF(ISERR(FIND(CONCATENATE(Y$4,","),Stac!$Q77))=FALSE,1,"")</f>
        <v/>
      </c>
      <c r="Z77" s="148" t="str">
        <f>IF(ISERR(FIND(CONCATENATE(Z$4,","),Stac!$Q77))=FALSE,1,"")</f>
        <v/>
      </c>
      <c r="AA77" s="148" t="str">
        <f>IF(ISERR(FIND(CONCATENATE(AA$4,","),Stac!$Q77))=FALSE,1,"")</f>
        <v/>
      </c>
      <c r="AB77" s="148" t="str">
        <f>IF(ISERR(FIND(CONCATENATE(AB$4,","),Stac!$Q77))=FALSE,1,"")</f>
        <v/>
      </c>
      <c r="AC77" s="148" t="str">
        <f>IF(ISERR(FIND(CONCATENATE(AC$4,","),Stac!$Q77))=FALSE,1,"")</f>
        <v/>
      </c>
      <c r="AD77" s="147" t="str">
        <f>(Stac!$C77)</f>
        <v>Przedmiot obieralny 6:
1) Układy sterowania optymalnego
2) Zastosowania sterowników przemysłowych</v>
      </c>
      <c r="AE77" s="148" t="str">
        <f>IF(ISERR(FIND(CONCATENATE(AE$4,","),Stac!$R77))=FALSE,1,"")</f>
        <v/>
      </c>
      <c r="AF77" s="148" t="str">
        <f>IF(ISERR(FIND(CONCATENATE(AF$4,","),Stac!$R77))=FALSE,1,"")</f>
        <v/>
      </c>
      <c r="AG77" s="148" t="str">
        <f>IF(ISERR(FIND(CONCATENATE(AG$4,","),Stac!$R77))=FALSE,1,"")</f>
        <v/>
      </c>
      <c r="AH77" s="148" t="str">
        <f>IF(ISERR(FIND(CONCATENATE(AH$4,","),Stac!$R77))=FALSE,1,"")</f>
        <v/>
      </c>
      <c r="AI77" s="148" t="str">
        <f>IF(ISERR(FIND(CONCATENATE(AI$4,","),Stac!$R77))=FALSE,1,"")</f>
        <v/>
      </c>
      <c r="AJ77" s="148" t="str">
        <f>IF(ISERR(FIND(CONCATENATE(AJ$4,","),Stac!$R77))=FALSE,1,"")</f>
        <v/>
      </c>
      <c r="AK77" s="148" t="str">
        <f>IF(ISERR(FIND(CONCATENATE(AK$4,","),Stac!$R77))=FALSE,1,"")</f>
        <v/>
      </c>
      <c r="AL77" s="148" t="str">
        <f>IF(ISERR(FIND(CONCATENATE(AL$4,","),Stac!$R77))=FALSE,1,"")</f>
        <v/>
      </c>
      <c r="AM77" s="148" t="str">
        <f>IF(ISERR(FIND(CONCATENATE(AM$4,","),Stac!$R77))=FALSE,1,"")</f>
        <v/>
      </c>
      <c r="AN77" s="148" t="str">
        <f>IF(ISERR(FIND(CONCATENATE(AN$4,","),Stac!$R77))=FALSE,1,"")</f>
        <v/>
      </c>
      <c r="AO77" s="148" t="str">
        <f>IF(ISERR(FIND(CONCATENATE(AO$4,","),Stac!$R77))=FALSE,1,"")</f>
        <v/>
      </c>
      <c r="AP77" s="148" t="str">
        <f>IF(ISERR(FIND(CONCATENATE(AP$4,","),Stac!$R77))=FALSE,1,"")</f>
        <v/>
      </c>
      <c r="AQ77" s="148">
        <f>IF(ISERR(FIND(CONCATENATE(AQ$4,","),Stac!$R77))=FALSE,1,"")</f>
        <v>1</v>
      </c>
      <c r="AR77" s="148" t="str">
        <f>IF(ISERR(FIND(CONCATENATE(AR$4,","),Stac!$R77))=FALSE,1,"")</f>
        <v/>
      </c>
      <c r="AS77" s="148" t="str">
        <f>IF(ISERR(FIND(CONCATENATE(AS$4,","),Stac!$R77))=FALSE,1,"")</f>
        <v/>
      </c>
      <c r="AT77" s="148" t="str">
        <f>IF(ISERR(FIND(CONCATENATE(AT$4,","),Stac!$R77))=FALSE,1,"")</f>
        <v/>
      </c>
      <c r="AU77" s="148" t="str">
        <f>IF(ISERR(FIND(CONCATENATE(AU$4,","),Stac!$R77))=FALSE,1,"")</f>
        <v/>
      </c>
      <c r="AV77" s="148">
        <f>IF(ISERR(FIND(CONCATENATE(AV$4,","),Stac!$R77))=FALSE,1,"")</f>
        <v>1</v>
      </c>
      <c r="AW77" s="148" t="str">
        <f>IF(ISERR(FIND(CONCATENATE(AW$4,","),Stac!$R77))=FALSE,1,"")</f>
        <v/>
      </c>
      <c r="AX77" s="148" t="str">
        <f>IF(ISERR(FIND(CONCATENATE(AX$4,","),Stac!$R77))=FALSE,1,"")</f>
        <v/>
      </c>
      <c r="AY77" s="148" t="str">
        <f>IF(ISERR(FIND(CONCATENATE(AY$4,","),Stac!$R77))=FALSE,1,"")</f>
        <v/>
      </c>
      <c r="AZ77" s="148" t="str">
        <f>IF(ISERR(FIND(CONCATENATE(AZ$4,","),Stac!$R77))=FALSE,1,"")</f>
        <v/>
      </c>
      <c r="BA77" s="148">
        <f>IF(ISERR(FIND(CONCATENATE(BA$4,","),Stac!$R77))=FALSE,1,"")</f>
        <v>1</v>
      </c>
      <c r="BB77" s="148" t="str">
        <f>IF(ISERR(FIND(CONCATENATE(BB$4,","),Stac!$R77))=FALSE,1,"")</f>
        <v/>
      </c>
      <c r="BC77" s="148" t="str">
        <f>IF(ISERR(FIND(CONCATENATE(BC$4,","),Stac!$R77))=FALSE,1,"")</f>
        <v/>
      </c>
      <c r="BD77" s="148" t="str">
        <f>IF(ISERR(FIND(CONCATENATE(BD$4,","),Stac!$R77))=FALSE,1,"")</f>
        <v/>
      </c>
      <c r="BE77" s="148" t="str">
        <f>IF(ISERR(FIND(CONCATENATE(BE$4,","),Stac!$R77))=FALSE,1,"")</f>
        <v/>
      </c>
      <c r="BF77" s="148">
        <f>IF(ISERR(FIND(CONCATENATE(BF$4,","),Stac!$R77))=FALSE,1,"")</f>
        <v>1</v>
      </c>
      <c r="BG77" s="148" t="str">
        <f>IF(ISERR(FIND(CONCATENATE(BG$4,","),Stac!$R77))=FALSE,1,"")</f>
        <v/>
      </c>
      <c r="BH77" s="148" t="str">
        <f>IF(ISERR(FIND(CONCATENATE(BH$4,","),Stac!$R77))=FALSE,1,"")</f>
        <v/>
      </c>
      <c r="BI77" s="148" t="str">
        <f>IF(ISERR(FIND(CONCATENATE(BI$4,","),Stac!$R77))=FALSE,1,"")</f>
        <v/>
      </c>
      <c r="BJ77" s="147" t="str">
        <f>(Stac!$C77)</f>
        <v>Przedmiot obieralny 6:
1) Układy sterowania optymalnego
2) Zastosowania sterowników przemysłowych</v>
      </c>
      <c r="BK77" s="148" t="str">
        <f>IF(ISERR(FIND(CONCATENATE(BK$4,","),Stac!$S77))=FALSE,1,"")</f>
        <v/>
      </c>
      <c r="BL77" s="148" t="str">
        <f>IF(ISERR(FIND(CONCATENATE(BL$4,","),Stac!$S77))=FALSE,1,"")</f>
        <v/>
      </c>
      <c r="BM77" s="148">
        <f>IF(ISERR(FIND(CONCATENATE(BM$4,","),Stac!$S77))=FALSE,1,"")</f>
        <v>1</v>
      </c>
      <c r="BN77" s="148" t="str">
        <f>IF(ISERR(FIND(CONCATENATE(BN$4,","),Stac!$S77))=FALSE,1,"")</f>
        <v/>
      </c>
      <c r="BO77" s="148" t="str">
        <f>IF(ISERR(FIND(CONCATENATE(BO$4,","),Stac!$S77))=FALSE,1,"")</f>
        <v/>
      </c>
      <c r="BP77" s="148" t="str">
        <f>IF(ISERR(FIND(CONCATENATE(BP$4,","),Stac!$S77))=FALSE,1,"")</f>
        <v/>
      </c>
      <c r="BQ77" s="148" t="str">
        <f>IF(ISERR(FIND(CONCATENATE(BQ$4,","),Stac!$S77))=FALSE,1,"")</f>
        <v/>
      </c>
    </row>
    <row r="78" spans="1:69" ht="12.75" customHeight="1" x14ac:dyDescent="0.2">
      <c r="A78" s="147" t="str">
        <f>(Stac!$C78)</f>
        <v>Przedmiot obieralny 7:
1) Energoelektronika
2) Projektowanie układów elektronicznych i elektrycznych</v>
      </c>
      <c r="B78" s="148" t="str">
        <f>IF(ISERR(FIND(CONCATENATE(B$4,","),Stac!$Q78))=FALSE,1,"")</f>
        <v/>
      </c>
      <c r="C78" s="148" t="str">
        <f>IF(ISERR(FIND(CONCATENATE(C$4,","),Stac!$Q78))=FALSE,1,"")</f>
        <v/>
      </c>
      <c r="D78" s="148" t="str">
        <f>IF(ISERR(FIND(CONCATENATE(D$4,","),Stac!$Q78))=FALSE,1,"")</f>
        <v/>
      </c>
      <c r="E78" s="148" t="str">
        <f>IF(ISERR(FIND(CONCATENATE(E$4,","),Stac!$Q78))=FALSE,1,"")</f>
        <v/>
      </c>
      <c r="F78" s="148" t="str">
        <f>IF(ISERR(FIND(CONCATENATE(F$4,","),Stac!$Q78))=FALSE,1,"")</f>
        <v/>
      </c>
      <c r="G78" s="148" t="str">
        <f>IF(ISERR(FIND(CONCATENATE(G$4,","),Stac!$Q78))=FALSE,1,"")</f>
        <v/>
      </c>
      <c r="H78" s="148" t="str">
        <f>IF(ISERR(FIND(CONCATENATE(H$4,","),Stac!$Q78))=FALSE,1,"")</f>
        <v/>
      </c>
      <c r="I78" s="148" t="str">
        <f>IF(ISERR(FIND(CONCATENATE(I$4,","),Stac!$Q78))=FALSE,1,"")</f>
        <v/>
      </c>
      <c r="J78" s="148" t="str">
        <f>IF(ISERR(FIND(CONCATENATE(J$4,","),Stac!$Q78))=FALSE,1,"")</f>
        <v/>
      </c>
      <c r="K78" s="148" t="str">
        <f>IF(ISERR(FIND(CONCATENATE(K$4,","),Stac!$Q78))=FALSE,1,"")</f>
        <v/>
      </c>
      <c r="L78" s="148" t="str">
        <f>IF(ISERR(FIND(CONCATENATE(L$4,","),Stac!$Q78))=FALSE,1,"")</f>
        <v/>
      </c>
      <c r="M78" s="148">
        <f>IF(ISERR(FIND(CONCATENATE(M$4,","),Stac!$Q78))=FALSE,1,"")</f>
        <v>1</v>
      </c>
      <c r="N78" s="148" t="str">
        <f>IF(ISERR(FIND(CONCATENATE(N$4,","),Stac!$Q78))=FALSE,1,"")</f>
        <v/>
      </c>
      <c r="O78" s="148" t="str">
        <f>IF(ISERR(FIND(CONCATENATE(O$4,","),Stac!$Q78))=FALSE,1,"")</f>
        <v/>
      </c>
      <c r="P78" s="148" t="str">
        <f>IF(ISERR(FIND(CONCATENATE(P$4,","),Stac!$Q78))=FALSE,1,"")</f>
        <v/>
      </c>
      <c r="Q78" s="148" t="str">
        <f>IF(ISERR(FIND(CONCATENATE(Q$4,","),Stac!$Q78))=FALSE,1,"")</f>
        <v/>
      </c>
      <c r="R78" s="148" t="str">
        <f>IF(ISERR(FIND(CONCATENATE(R$4,","),Stac!$Q78))=FALSE,1,"")</f>
        <v/>
      </c>
      <c r="S78" s="148" t="str">
        <f>IF(ISERR(FIND(CONCATENATE(S$4,","),Stac!$Q78))=FALSE,1,"")</f>
        <v/>
      </c>
      <c r="T78" s="148" t="str">
        <f>IF(ISERR(FIND(CONCATENATE(T$4,","),Stac!$Q78))=FALSE,1,"")</f>
        <v/>
      </c>
      <c r="U78" s="148">
        <f>IF(ISERR(FIND(CONCATENATE(U$4,","),Stac!$Q78))=FALSE,1,"")</f>
        <v>1</v>
      </c>
      <c r="V78" s="148">
        <f>IF(ISERR(FIND(CONCATENATE(V$4,","),Stac!$Q78))=FALSE,1,"")</f>
        <v>1</v>
      </c>
      <c r="W78" s="148" t="str">
        <f>IF(ISERR(FIND(CONCATENATE(W$4,","),Stac!$Q78))=FALSE,1,"")</f>
        <v/>
      </c>
      <c r="X78" s="148" t="str">
        <f>IF(ISERR(FIND(CONCATENATE(X$4,","),Stac!$Q78))=FALSE,1,"")</f>
        <v/>
      </c>
      <c r="Y78" s="148" t="str">
        <f>IF(ISERR(FIND(CONCATENATE(Y$4,","),Stac!$Q78))=FALSE,1,"")</f>
        <v/>
      </c>
      <c r="Z78" s="148" t="str">
        <f>IF(ISERR(FIND(CONCATENATE(Z$4,","),Stac!$Q78))=FALSE,1,"")</f>
        <v/>
      </c>
      <c r="AA78" s="148" t="str">
        <f>IF(ISERR(FIND(CONCATENATE(AA$4,","),Stac!$Q78))=FALSE,1,"")</f>
        <v/>
      </c>
      <c r="AB78" s="148" t="str">
        <f>IF(ISERR(FIND(CONCATENATE(AB$4,","),Stac!$Q78))=FALSE,1,"")</f>
        <v/>
      </c>
      <c r="AC78" s="148" t="str">
        <f>IF(ISERR(FIND(CONCATENATE(AC$4,","),Stac!$Q78))=FALSE,1,"")</f>
        <v/>
      </c>
      <c r="AD78" s="147" t="str">
        <f>(Stac!$C78)</f>
        <v>Przedmiot obieralny 7:
1) Energoelektronika
2) Projektowanie układów elektronicznych i elektrycznych</v>
      </c>
      <c r="AE78" s="148" t="str">
        <f>IF(ISERR(FIND(CONCATENATE(AE$4,","),Stac!$R78))=FALSE,1,"")</f>
        <v/>
      </c>
      <c r="AF78" s="148" t="str">
        <f>IF(ISERR(FIND(CONCATENATE(AF$4,","),Stac!$R78))=FALSE,1,"")</f>
        <v/>
      </c>
      <c r="AG78" s="148" t="str">
        <f>IF(ISERR(FIND(CONCATENATE(AG$4,","),Stac!$R78))=FALSE,1,"")</f>
        <v/>
      </c>
      <c r="AH78" s="148" t="str">
        <f>IF(ISERR(FIND(CONCATENATE(AH$4,","),Stac!$R78))=FALSE,1,"")</f>
        <v/>
      </c>
      <c r="AI78" s="148" t="str">
        <f>IF(ISERR(FIND(CONCATENATE(AI$4,","),Stac!$R78))=FALSE,1,"")</f>
        <v/>
      </c>
      <c r="AJ78" s="148" t="str">
        <f>IF(ISERR(FIND(CONCATENATE(AJ$4,","),Stac!$R78))=FALSE,1,"")</f>
        <v/>
      </c>
      <c r="AK78" s="148" t="str">
        <f>IF(ISERR(FIND(CONCATENATE(AK$4,","),Stac!$R78))=FALSE,1,"")</f>
        <v/>
      </c>
      <c r="AL78" s="148" t="str">
        <f>IF(ISERR(FIND(CONCATENATE(AL$4,","),Stac!$R78))=FALSE,1,"")</f>
        <v/>
      </c>
      <c r="AM78" s="148" t="str">
        <f>IF(ISERR(FIND(CONCATENATE(AM$4,","),Stac!$R78))=FALSE,1,"")</f>
        <v/>
      </c>
      <c r="AN78" s="148" t="str">
        <f>IF(ISERR(FIND(CONCATENATE(AN$4,","),Stac!$R78))=FALSE,1,"")</f>
        <v/>
      </c>
      <c r="AO78" s="148" t="str">
        <f>IF(ISERR(FIND(CONCATENATE(AO$4,","),Stac!$R78))=FALSE,1,"")</f>
        <v/>
      </c>
      <c r="AP78" s="148" t="str">
        <f>IF(ISERR(FIND(CONCATENATE(AP$4,","),Stac!$R78))=FALSE,1,"")</f>
        <v/>
      </c>
      <c r="AQ78" s="148">
        <f>IF(ISERR(FIND(CONCATENATE(AQ$4,","),Stac!$R78))=FALSE,1,"")</f>
        <v>1</v>
      </c>
      <c r="AR78" s="148" t="str">
        <f>IF(ISERR(FIND(CONCATENATE(AR$4,","),Stac!$R78))=FALSE,1,"")</f>
        <v/>
      </c>
      <c r="AS78" s="148">
        <f>IF(ISERR(FIND(CONCATENATE(AS$4,","),Stac!$R78))=FALSE,1,"")</f>
        <v>1</v>
      </c>
      <c r="AT78" s="148" t="str">
        <f>IF(ISERR(FIND(CONCATENATE(AT$4,","),Stac!$R78))=FALSE,1,"")</f>
        <v/>
      </c>
      <c r="AU78" s="148" t="str">
        <f>IF(ISERR(FIND(CONCATENATE(AU$4,","),Stac!$R78))=FALSE,1,"")</f>
        <v/>
      </c>
      <c r="AV78" s="148" t="str">
        <f>IF(ISERR(FIND(CONCATENATE(AV$4,","),Stac!$R78))=FALSE,1,"")</f>
        <v/>
      </c>
      <c r="AW78" s="148" t="str">
        <f>IF(ISERR(FIND(CONCATENATE(AW$4,","),Stac!$R78))=FALSE,1,"")</f>
        <v/>
      </c>
      <c r="AX78" s="148" t="str">
        <f>IF(ISERR(FIND(CONCATENATE(AX$4,","),Stac!$R78))=FALSE,1,"")</f>
        <v/>
      </c>
      <c r="AY78" s="148" t="str">
        <f>IF(ISERR(FIND(CONCATENATE(AY$4,","),Stac!$R78))=FALSE,1,"")</f>
        <v/>
      </c>
      <c r="AZ78" s="148">
        <f>IF(ISERR(FIND(CONCATENATE(AZ$4,","),Stac!$R78))=FALSE,1,"")</f>
        <v>1</v>
      </c>
      <c r="BA78" s="148" t="str">
        <f>IF(ISERR(FIND(CONCATENATE(BA$4,","),Stac!$R78))=FALSE,1,"")</f>
        <v/>
      </c>
      <c r="BB78" s="148" t="str">
        <f>IF(ISERR(FIND(CONCATENATE(BB$4,","),Stac!$R78))=FALSE,1,"")</f>
        <v/>
      </c>
      <c r="BC78" s="148">
        <f>IF(ISERR(FIND(CONCATENATE(BC$4,","),Stac!$R78))=FALSE,1,"")</f>
        <v>1</v>
      </c>
      <c r="BD78" s="148" t="str">
        <f>IF(ISERR(FIND(CONCATENATE(BD$4,","),Stac!$R78))=FALSE,1,"")</f>
        <v/>
      </c>
      <c r="BE78" s="148" t="str">
        <f>IF(ISERR(FIND(CONCATENATE(BE$4,","),Stac!$R78))=FALSE,1,"")</f>
        <v/>
      </c>
      <c r="BF78" s="148" t="str">
        <f>IF(ISERR(FIND(CONCATENATE(BF$4,","),Stac!$R78))=FALSE,1,"")</f>
        <v/>
      </c>
      <c r="BG78" s="148" t="str">
        <f>IF(ISERR(FIND(CONCATENATE(BG$4,","),Stac!$R78))=FALSE,1,"")</f>
        <v/>
      </c>
      <c r="BH78" s="148" t="str">
        <f>IF(ISERR(FIND(CONCATENATE(BH$4,","),Stac!$R78))=FALSE,1,"")</f>
        <v/>
      </c>
      <c r="BI78" s="148" t="str">
        <f>IF(ISERR(FIND(CONCATENATE(BI$4,","),Stac!$R78))=FALSE,1,"")</f>
        <v/>
      </c>
      <c r="BJ78" s="147" t="str">
        <f>(Stac!$C78)</f>
        <v>Przedmiot obieralny 7:
1) Energoelektronika
2) Projektowanie układów elektronicznych i elektrycznych</v>
      </c>
      <c r="BK78" s="148">
        <f>IF(ISERR(FIND(CONCATENATE(BK$4,","),Stac!$S78))=FALSE,1,"")</f>
        <v>1</v>
      </c>
      <c r="BL78" s="148">
        <f>IF(ISERR(FIND(CONCATENATE(BL$4,","),Stac!$S78))=FALSE,1,"")</f>
        <v>1</v>
      </c>
      <c r="BM78" s="148" t="str">
        <f>IF(ISERR(FIND(CONCATENATE(BM$4,","),Stac!$S78))=FALSE,1,"")</f>
        <v/>
      </c>
      <c r="BN78" s="148" t="str">
        <f>IF(ISERR(FIND(CONCATENATE(BN$4,","),Stac!$S78))=FALSE,1,"")</f>
        <v/>
      </c>
      <c r="BO78" s="148">
        <f>IF(ISERR(FIND(CONCATENATE(BO$4,","),Stac!$S78))=FALSE,1,"")</f>
        <v>1</v>
      </c>
      <c r="BP78" s="148" t="str">
        <f>IF(ISERR(FIND(CONCATENATE(BP$4,","),Stac!$S78))=FALSE,1,"")</f>
        <v/>
      </c>
      <c r="BQ78" s="148" t="str">
        <f>IF(ISERR(FIND(CONCATENATE(BQ$4,","),Stac!$S78))=FALSE,1,"")</f>
        <v/>
      </c>
    </row>
    <row r="79" spans="1:69" ht="12.75" customHeight="1" x14ac:dyDescent="0.2">
      <c r="A79" s="147" t="str">
        <f>(Stac!$C79)</f>
        <v>Przedmiot obieralny 8: 
1) Aplikacje Internetu rzeczy
2) Wprowadzenie do przetwarzania obrazów</v>
      </c>
      <c r="B79" s="148" t="str">
        <f>IF(ISERR(FIND(CONCATENATE(B$4,","),Stac!$Q79))=FALSE,1,"")</f>
        <v/>
      </c>
      <c r="C79" s="148" t="str">
        <f>IF(ISERR(FIND(CONCATENATE(C$4,","),Stac!$Q79))=FALSE,1,"")</f>
        <v/>
      </c>
      <c r="D79" s="148" t="str">
        <f>IF(ISERR(FIND(CONCATENATE(D$4,","),Stac!$Q79))=FALSE,1,"")</f>
        <v/>
      </c>
      <c r="E79" s="148" t="str">
        <f>IF(ISERR(FIND(CONCATENATE(E$4,","),Stac!$Q79))=FALSE,1,"")</f>
        <v/>
      </c>
      <c r="F79" s="148" t="str">
        <f>IF(ISERR(FIND(CONCATENATE(F$4,","),Stac!$Q79))=FALSE,1,"")</f>
        <v/>
      </c>
      <c r="G79" s="148" t="str">
        <f>IF(ISERR(FIND(CONCATENATE(G$4,","),Stac!$Q79))=FALSE,1,"")</f>
        <v/>
      </c>
      <c r="H79" s="148" t="str">
        <f>IF(ISERR(FIND(CONCATENATE(H$4,","),Stac!$Q79))=FALSE,1,"")</f>
        <v/>
      </c>
      <c r="I79" s="148">
        <f>IF(ISERR(FIND(CONCATENATE(I$4,","),Stac!$Q79))=FALSE,1,"")</f>
        <v>1</v>
      </c>
      <c r="J79" s="148">
        <f>IF(ISERR(FIND(CONCATENATE(J$4,","),Stac!$Q79))=FALSE,1,"")</f>
        <v>1</v>
      </c>
      <c r="K79" s="148" t="str">
        <f>IF(ISERR(FIND(CONCATENATE(K$4,","),Stac!$Q79))=FALSE,1,"")</f>
        <v/>
      </c>
      <c r="L79" s="148" t="str">
        <f>IF(ISERR(FIND(CONCATENATE(L$4,","),Stac!$Q79))=FALSE,1,"")</f>
        <v/>
      </c>
      <c r="M79" s="148" t="str">
        <f>IF(ISERR(FIND(CONCATENATE(M$4,","),Stac!$Q79))=FALSE,1,"")</f>
        <v/>
      </c>
      <c r="N79" s="148" t="str">
        <f>IF(ISERR(FIND(CONCATENATE(N$4,","),Stac!$Q79))=FALSE,1,"")</f>
        <v/>
      </c>
      <c r="O79" s="148" t="str">
        <f>IF(ISERR(FIND(CONCATENATE(O$4,","),Stac!$Q79))=FALSE,1,"")</f>
        <v/>
      </c>
      <c r="P79" s="148" t="str">
        <f>IF(ISERR(FIND(CONCATENATE(P$4,","),Stac!$Q79))=FALSE,1,"")</f>
        <v/>
      </c>
      <c r="Q79" s="148" t="str">
        <f>IF(ISERR(FIND(CONCATENATE(Q$4,","),Stac!$Q79))=FALSE,1,"")</f>
        <v/>
      </c>
      <c r="R79" s="148" t="str">
        <f>IF(ISERR(FIND(CONCATENATE(R$4,","),Stac!$Q79))=FALSE,1,"")</f>
        <v/>
      </c>
      <c r="S79" s="148" t="str">
        <f>IF(ISERR(FIND(CONCATENATE(S$4,","),Stac!$Q79))=FALSE,1,"")</f>
        <v/>
      </c>
      <c r="T79" s="148" t="str">
        <f>IF(ISERR(FIND(CONCATENATE(T$4,","),Stac!$Q79))=FALSE,1,"")</f>
        <v/>
      </c>
      <c r="U79" s="148">
        <f>IF(ISERR(FIND(CONCATENATE(U$4,","),Stac!$Q79))=FALSE,1,"")</f>
        <v>1</v>
      </c>
      <c r="V79" s="148">
        <f>IF(ISERR(FIND(CONCATENATE(V$4,","),Stac!$Q79))=FALSE,1,"")</f>
        <v>1</v>
      </c>
      <c r="W79" s="148" t="str">
        <f>IF(ISERR(FIND(CONCATENATE(W$4,","),Stac!$Q79))=FALSE,1,"")</f>
        <v/>
      </c>
      <c r="X79" s="148" t="str">
        <f>IF(ISERR(FIND(CONCATENATE(X$4,","),Stac!$Q79))=FALSE,1,"")</f>
        <v/>
      </c>
      <c r="Y79" s="148" t="str">
        <f>IF(ISERR(FIND(CONCATENATE(Y$4,","),Stac!$Q79))=FALSE,1,"")</f>
        <v/>
      </c>
      <c r="Z79" s="148" t="str">
        <f>IF(ISERR(FIND(CONCATENATE(Z$4,","),Stac!$Q79))=FALSE,1,"")</f>
        <v/>
      </c>
      <c r="AA79" s="148" t="str">
        <f>IF(ISERR(FIND(CONCATENATE(AA$4,","),Stac!$Q79))=FALSE,1,"")</f>
        <v/>
      </c>
      <c r="AB79" s="148" t="str">
        <f>IF(ISERR(FIND(CONCATENATE(AB$4,","),Stac!$Q79))=FALSE,1,"")</f>
        <v/>
      </c>
      <c r="AC79" s="148">
        <f>IF(ISERR(FIND(CONCATENATE(AC$4,","),Stac!$Q79))=FALSE,1,"")</f>
        <v>1</v>
      </c>
      <c r="AD79" s="147" t="str">
        <f>(Stac!$C79)</f>
        <v>Przedmiot obieralny 8: 
1) Aplikacje Internetu rzeczy
2) Wprowadzenie do przetwarzania obrazów</v>
      </c>
      <c r="AE79" s="148" t="str">
        <f>IF(ISERR(FIND(CONCATENATE(AE$4,","),Stac!$R79))=FALSE,1,"")</f>
        <v/>
      </c>
      <c r="AF79" s="148" t="str">
        <f>IF(ISERR(FIND(CONCATENATE(AF$4,","),Stac!$R79))=FALSE,1,"")</f>
        <v/>
      </c>
      <c r="AG79" s="148" t="str">
        <f>IF(ISERR(FIND(CONCATENATE(AG$4,","),Stac!$R79))=FALSE,1,"")</f>
        <v/>
      </c>
      <c r="AH79" s="148" t="str">
        <f>IF(ISERR(FIND(CONCATENATE(AH$4,","),Stac!$R79))=FALSE,1,"")</f>
        <v/>
      </c>
      <c r="AI79" s="148" t="str">
        <f>IF(ISERR(FIND(CONCATENATE(AI$4,","),Stac!$R79))=FALSE,1,"")</f>
        <v/>
      </c>
      <c r="AJ79" s="148" t="str">
        <f>IF(ISERR(FIND(CONCATENATE(AJ$4,","),Stac!$R79))=FALSE,1,"")</f>
        <v/>
      </c>
      <c r="AK79" s="148" t="str">
        <f>IF(ISERR(FIND(CONCATENATE(AK$4,","),Stac!$R79))=FALSE,1,"")</f>
        <v/>
      </c>
      <c r="AL79" s="148" t="str">
        <f>IF(ISERR(FIND(CONCATENATE(AL$4,","),Stac!$R79))=FALSE,1,"")</f>
        <v/>
      </c>
      <c r="AM79" s="148" t="str">
        <f>IF(ISERR(FIND(CONCATENATE(AM$4,","),Stac!$R79))=FALSE,1,"")</f>
        <v/>
      </c>
      <c r="AN79" s="148" t="str">
        <f>IF(ISERR(FIND(CONCATENATE(AN$4,","),Stac!$R79))=FALSE,1,"")</f>
        <v/>
      </c>
      <c r="AO79" s="148" t="str">
        <f>IF(ISERR(FIND(CONCATENATE(AO$4,","),Stac!$R79))=FALSE,1,"")</f>
        <v/>
      </c>
      <c r="AP79" s="148" t="str">
        <f>IF(ISERR(FIND(CONCATENATE(AP$4,","),Stac!$R79))=FALSE,1,"")</f>
        <v/>
      </c>
      <c r="AQ79" s="148" t="str">
        <f>IF(ISERR(FIND(CONCATENATE(AQ$4,","),Stac!$R79))=FALSE,1,"")</f>
        <v/>
      </c>
      <c r="AR79" s="148" t="str">
        <f>IF(ISERR(FIND(CONCATENATE(AR$4,","),Stac!$R79))=FALSE,1,"")</f>
        <v/>
      </c>
      <c r="AS79" s="148" t="str">
        <f>IF(ISERR(FIND(CONCATENATE(AS$4,","),Stac!$R79))=FALSE,1,"")</f>
        <v/>
      </c>
      <c r="AT79" s="148" t="str">
        <f>IF(ISERR(FIND(CONCATENATE(AT$4,","),Stac!$R79))=FALSE,1,"")</f>
        <v/>
      </c>
      <c r="AU79" s="148" t="str">
        <f>IF(ISERR(FIND(CONCATENATE(AU$4,","),Stac!$R79))=FALSE,1,"")</f>
        <v/>
      </c>
      <c r="AV79" s="148" t="str">
        <f>IF(ISERR(FIND(CONCATENATE(AV$4,","),Stac!$R79))=FALSE,1,"")</f>
        <v/>
      </c>
      <c r="AW79" s="148" t="str">
        <f>IF(ISERR(FIND(CONCATENATE(AW$4,","),Stac!$R79))=FALSE,1,"")</f>
        <v/>
      </c>
      <c r="AX79" s="148" t="str">
        <f>IF(ISERR(FIND(CONCATENATE(AX$4,","),Stac!$R79))=FALSE,1,"")</f>
        <v/>
      </c>
      <c r="AY79" s="148">
        <f>IF(ISERR(FIND(CONCATENATE(AY$4,","),Stac!$R79))=FALSE,1,"")</f>
        <v>1</v>
      </c>
      <c r="AZ79" s="148">
        <f>IF(ISERR(FIND(CONCATENATE(AZ$4,","),Stac!$R79))=FALSE,1,"")</f>
        <v>1</v>
      </c>
      <c r="BA79" s="148">
        <f>IF(ISERR(FIND(CONCATENATE(BA$4,","),Stac!$R79))=FALSE,1,"")</f>
        <v>1</v>
      </c>
      <c r="BB79" s="148" t="str">
        <f>IF(ISERR(FIND(CONCATENATE(BB$4,","),Stac!$R79))=FALSE,1,"")</f>
        <v/>
      </c>
      <c r="BC79" s="148" t="str">
        <f>IF(ISERR(FIND(CONCATENATE(BC$4,","),Stac!$R79))=FALSE,1,"")</f>
        <v/>
      </c>
      <c r="BD79" s="148">
        <f>IF(ISERR(FIND(CONCATENATE(BD$4,","),Stac!$R79))=FALSE,1,"")</f>
        <v>1</v>
      </c>
      <c r="BE79" s="148" t="str">
        <f>IF(ISERR(FIND(CONCATENATE(BE$4,","),Stac!$R79))=FALSE,1,"")</f>
        <v/>
      </c>
      <c r="BF79" s="148" t="str">
        <f>IF(ISERR(FIND(CONCATENATE(BF$4,","),Stac!$R79))=FALSE,1,"")</f>
        <v/>
      </c>
      <c r="BG79" s="148" t="str">
        <f>IF(ISERR(FIND(CONCATENATE(BG$4,","),Stac!$R79))=FALSE,1,"")</f>
        <v/>
      </c>
      <c r="BH79" s="148" t="str">
        <f>IF(ISERR(FIND(CONCATENATE(BH$4,","),Stac!$R79))=FALSE,1,"")</f>
        <v/>
      </c>
      <c r="BI79" s="148" t="str">
        <f>IF(ISERR(FIND(CONCATENATE(BI$4,","),Stac!$R79))=FALSE,1,"")</f>
        <v/>
      </c>
      <c r="BJ79" s="147" t="str">
        <f>(Stac!$C79)</f>
        <v>Przedmiot obieralny 8: 
1) Aplikacje Internetu rzeczy
2) Wprowadzenie do przetwarzania obrazów</v>
      </c>
      <c r="BK79" s="148" t="str">
        <f>IF(ISERR(FIND(CONCATENATE(BK$4,","),Stac!$S79))=FALSE,1,"")</f>
        <v/>
      </c>
      <c r="BL79" s="148">
        <f>IF(ISERR(FIND(CONCATENATE(BL$4,","),Stac!$S79))=FALSE,1,"")</f>
        <v>1</v>
      </c>
      <c r="BM79" s="148" t="str">
        <f>IF(ISERR(FIND(CONCATENATE(BM$4,","),Stac!$S79))=FALSE,1,"")</f>
        <v/>
      </c>
      <c r="BN79" s="148" t="str">
        <f>IF(ISERR(FIND(CONCATENATE(BN$4,","),Stac!$S79))=FALSE,1,"")</f>
        <v/>
      </c>
      <c r="BO79" s="148">
        <f>IF(ISERR(FIND(CONCATENATE(BO$4,","),Stac!$S79))=FALSE,1,"")</f>
        <v>1</v>
      </c>
      <c r="BP79" s="148" t="str">
        <f>IF(ISERR(FIND(CONCATENATE(BP$4,","),Stac!$S79))=FALSE,1,"")</f>
        <v/>
      </c>
      <c r="BQ79" s="148" t="str">
        <f>IF(ISERR(FIND(CONCATENATE(BQ$4,","),Stac!$S79))=FALSE,1,"")</f>
        <v/>
      </c>
    </row>
    <row r="80" spans="1:69" ht="12.75" customHeight="1" x14ac:dyDescent="0.2">
      <c r="A80" s="147" t="str">
        <f>(Stac!$C80)</f>
        <v>Projekt przejściowy</v>
      </c>
      <c r="B80" s="148" t="str">
        <f>IF(ISERR(FIND(CONCATENATE(B$4,","),Stac!$Q80))=FALSE,1,"")</f>
        <v/>
      </c>
      <c r="C80" s="148" t="str">
        <f>IF(ISERR(FIND(CONCATENATE(C$4,","),Stac!$Q80))=FALSE,1,"")</f>
        <v/>
      </c>
      <c r="D80" s="148" t="str">
        <f>IF(ISERR(FIND(CONCATENATE(D$4,","),Stac!$Q80))=FALSE,1,"")</f>
        <v/>
      </c>
      <c r="E80" s="148" t="str">
        <f>IF(ISERR(FIND(CONCATENATE(E$4,","),Stac!$Q80))=FALSE,1,"")</f>
        <v/>
      </c>
      <c r="F80" s="148" t="str">
        <f>IF(ISERR(FIND(CONCATENATE(F$4,","),Stac!$Q80))=FALSE,1,"")</f>
        <v/>
      </c>
      <c r="G80" s="148" t="str">
        <f>IF(ISERR(FIND(CONCATENATE(G$4,","),Stac!$Q80))=FALSE,1,"")</f>
        <v/>
      </c>
      <c r="H80" s="148" t="str">
        <f>IF(ISERR(FIND(CONCATENATE(H$4,","),Stac!$Q80))=FALSE,1,"")</f>
        <v/>
      </c>
      <c r="I80" s="148" t="str">
        <f>IF(ISERR(FIND(CONCATENATE(I$4,","),Stac!$Q80))=FALSE,1,"")</f>
        <v/>
      </c>
      <c r="J80" s="148" t="str">
        <f>IF(ISERR(FIND(CONCATENATE(J$4,","),Stac!$Q80))=FALSE,1,"")</f>
        <v/>
      </c>
      <c r="K80" s="148" t="str">
        <f>IF(ISERR(FIND(CONCATENATE(K$4,","),Stac!$Q80))=FALSE,1,"")</f>
        <v/>
      </c>
      <c r="L80" s="148" t="str">
        <f>IF(ISERR(FIND(CONCATENATE(L$4,","),Stac!$Q80))=FALSE,1,"")</f>
        <v/>
      </c>
      <c r="M80" s="148" t="str">
        <f>IF(ISERR(FIND(CONCATENATE(M$4,","),Stac!$Q80))=FALSE,1,"")</f>
        <v/>
      </c>
      <c r="N80" s="148" t="str">
        <f>IF(ISERR(FIND(CONCATENATE(N$4,","),Stac!$Q80))=FALSE,1,"")</f>
        <v/>
      </c>
      <c r="O80" s="148" t="str">
        <f>IF(ISERR(FIND(CONCATENATE(O$4,","),Stac!$Q80))=FALSE,1,"")</f>
        <v/>
      </c>
      <c r="P80" s="148" t="str">
        <f>IF(ISERR(FIND(CONCATENATE(P$4,","),Stac!$Q80))=FALSE,1,"")</f>
        <v/>
      </c>
      <c r="Q80" s="148" t="str">
        <f>IF(ISERR(FIND(CONCATENATE(Q$4,","),Stac!$Q80))=FALSE,1,"")</f>
        <v/>
      </c>
      <c r="R80" s="148" t="str">
        <f>IF(ISERR(FIND(CONCATENATE(R$4,","),Stac!$Q80))=FALSE,1,"")</f>
        <v/>
      </c>
      <c r="S80" s="148" t="str">
        <f>IF(ISERR(FIND(CONCATENATE(S$4,","),Stac!$Q80))=FALSE,1,"")</f>
        <v/>
      </c>
      <c r="T80" s="148" t="str">
        <f>IF(ISERR(FIND(CONCATENATE(T$4,","),Stac!$Q80))=FALSE,1,"")</f>
        <v/>
      </c>
      <c r="U80" s="148">
        <f>IF(ISERR(FIND(CONCATENATE(U$4,","),Stac!$Q80))=FALSE,1,"")</f>
        <v>1</v>
      </c>
      <c r="V80" s="148">
        <f>IF(ISERR(FIND(CONCATENATE(V$4,","),Stac!$Q80))=FALSE,1,"")</f>
        <v>1</v>
      </c>
      <c r="W80" s="148" t="str">
        <f>IF(ISERR(FIND(CONCATENATE(W$4,","),Stac!$Q80))=FALSE,1,"")</f>
        <v/>
      </c>
      <c r="X80" s="148" t="str">
        <f>IF(ISERR(FIND(CONCATENATE(X$4,","),Stac!$Q80))=FALSE,1,"")</f>
        <v/>
      </c>
      <c r="Y80" s="148" t="str">
        <f>IF(ISERR(FIND(CONCATENATE(Y$4,","),Stac!$Q80))=FALSE,1,"")</f>
        <v/>
      </c>
      <c r="Z80" s="148" t="str">
        <f>IF(ISERR(FIND(CONCATENATE(Z$4,","),Stac!$Q80))=FALSE,1,"")</f>
        <v/>
      </c>
      <c r="AA80" s="148" t="str">
        <f>IF(ISERR(FIND(CONCATENATE(AA$4,","),Stac!$Q80))=FALSE,1,"")</f>
        <v/>
      </c>
      <c r="AB80" s="148" t="str">
        <f>IF(ISERR(FIND(CONCATENATE(AB$4,","),Stac!$Q80))=FALSE,1,"")</f>
        <v/>
      </c>
      <c r="AC80" s="148" t="str">
        <f>IF(ISERR(FIND(CONCATENATE(AC$4,","),Stac!$Q80))=FALSE,1,"")</f>
        <v/>
      </c>
      <c r="AD80" s="147" t="str">
        <f>(Stac!$C80)</f>
        <v>Projekt przejściowy</v>
      </c>
      <c r="AE80" s="148" t="str">
        <f>IF(ISERR(FIND(CONCATENATE(AE$4,","),Stac!$R80))=FALSE,1,"")</f>
        <v/>
      </c>
      <c r="AF80" s="148">
        <f>IF(ISERR(FIND(CONCATENATE(AF$4,","),Stac!$R80))=FALSE,1,"")</f>
        <v>1</v>
      </c>
      <c r="AG80" s="148" t="str">
        <f>IF(ISERR(FIND(CONCATENATE(AG$4,","),Stac!$R80))=FALSE,1,"")</f>
        <v/>
      </c>
      <c r="AH80" s="148" t="str">
        <f>IF(ISERR(FIND(CONCATENATE(AH$4,","),Stac!$R80))=FALSE,1,"")</f>
        <v/>
      </c>
      <c r="AI80" s="148" t="str">
        <f>IF(ISERR(FIND(CONCATENATE(AI$4,","),Stac!$R80))=FALSE,1,"")</f>
        <v/>
      </c>
      <c r="AJ80" s="148">
        <f>IF(ISERR(FIND(CONCATENATE(AJ$4,","),Stac!$R80))=FALSE,1,"")</f>
        <v>1</v>
      </c>
      <c r="AK80" s="148" t="str">
        <f>IF(ISERR(FIND(CONCATENATE(AK$4,","),Stac!$R80))=FALSE,1,"")</f>
        <v/>
      </c>
      <c r="AL80" s="148" t="str">
        <f>IF(ISERR(FIND(CONCATENATE(AL$4,","),Stac!$R80))=FALSE,1,"")</f>
        <v/>
      </c>
      <c r="AM80" s="148" t="str">
        <f>IF(ISERR(FIND(CONCATENATE(AM$4,","),Stac!$R80))=FALSE,1,"")</f>
        <v/>
      </c>
      <c r="AN80" s="148" t="str">
        <f>IF(ISERR(FIND(CONCATENATE(AN$4,","),Stac!$R80))=FALSE,1,"")</f>
        <v/>
      </c>
      <c r="AO80" s="148" t="str">
        <f>IF(ISERR(FIND(CONCATENATE(AO$4,","),Stac!$R80))=FALSE,1,"")</f>
        <v/>
      </c>
      <c r="AP80" s="148" t="str">
        <f>IF(ISERR(FIND(CONCATENATE(AP$4,","),Stac!$R80))=FALSE,1,"")</f>
        <v/>
      </c>
      <c r="AQ80" s="148" t="str">
        <f>IF(ISERR(FIND(CONCATENATE(AQ$4,","),Stac!$R80))=FALSE,1,"")</f>
        <v/>
      </c>
      <c r="AR80" s="148" t="str">
        <f>IF(ISERR(FIND(CONCATENATE(AR$4,","),Stac!$R80))=FALSE,1,"")</f>
        <v/>
      </c>
      <c r="AS80" s="148" t="str">
        <f>IF(ISERR(FIND(CONCATENATE(AS$4,","),Stac!$R80))=FALSE,1,"")</f>
        <v/>
      </c>
      <c r="AT80" s="148" t="str">
        <f>IF(ISERR(FIND(CONCATENATE(AT$4,","),Stac!$R80))=FALSE,1,"")</f>
        <v/>
      </c>
      <c r="AU80" s="148" t="str">
        <f>IF(ISERR(FIND(CONCATENATE(AU$4,","),Stac!$R80))=FALSE,1,"")</f>
        <v/>
      </c>
      <c r="AV80" s="148" t="str">
        <f>IF(ISERR(FIND(CONCATENATE(AV$4,","),Stac!$R80))=FALSE,1,"")</f>
        <v/>
      </c>
      <c r="AW80" s="148" t="str">
        <f>IF(ISERR(FIND(CONCATENATE(AW$4,","),Stac!$R80))=FALSE,1,"")</f>
        <v/>
      </c>
      <c r="AX80" s="148" t="str">
        <f>IF(ISERR(FIND(CONCATENATE(AX$4,","),Stac!$R80))=FALSE,1,"")</f>
        <v/>
      </c>
      <c r="AY80" s="148" t="str">
        <f>IF(ISERR(FIND(CONCATENATE(AY$4,","),Stac!$R80))=FALSE,1,"")</f>
        <v/>
      </c>
      <c r="AZ80" s="148" t="str">
        <f>IF(ISERR(FIND(CONCATENATE(AZ$4,","),Stac!$R80))=FALSE,1,"")</f>
        <v/>
      </c>
      <c r="BA80" s="148" t="str">
        <f>IF(ISERR(FIND(CONCATENATE(BA$4,","),Stac!$R80))=FALSE,1,"")</f>
        <v/>
      </c>
      <c r="BB80" s="148" t="str">
        <f>IF(ISERR(FIND(CONCATENATE(BB$4,","),Stac!$R80))=FALSE,1,"")</f>
        <v/>
      </c>
      <c r="BC80" s="148" t="str">
        <f>IF(ISERR(FIND(CONCATENATE(BC$4,","),Stac!$R80))=FALSE,1,"")</f>
        <v/>
      </c>
      <c r="BD80" s="148" t="str">
        <f>IF(ISERR(FIND(CONCATENATE(BD$4,","),Stac!$R80))=FALSE,1,"")</f>
        <v/>
      </c>
      <c r="BE80" s="148" t="str">
        <f>IF(ISERR(FIND(CONCATENATE(BE$4,","),Stac!$R80))=FALSE,1,"")</f>
        <v/>
      </c>
      <c r="BF80" s="148" t="str">
        <f>IF(ISERR(FIND(CONCATENATE(BF$4,","),Stac!$R80))=FALSE,1,"")</f>
        <v/>
      </c>
      <c r="BG80" s="148" t="str">
        <f>IF(ISERR(FIND(CONCATENATE(BG$4,","),Stac!$R80))=FALSE,1,"")</f>
        <v/>
      </c>
      <c r="BH80" s="148">
        <f>IF(ISERR(FIND(CONCATENATE(BH$4,","),Stac!$R80))=FALSE,1,"")</f>
        <v>1</v>
      </c>
      <c r="BI80" s="148" t="str">
        <f>IF(ISERR(FIND(CONCATENATE(BI$4,","),Stac!$R80))=FALSE,1,"")</f>
        <v/>
      </c>
      <c r="BJ80" s="147" t="str">
        <f>(Stac!$C80)</f>
        <v>Projekt przejściowy</v>
      </c>
      <c r="BK80" s="148" t="str">
        <f>IF(ISERR(FIND(CONCATENATE(BK$4,","),Stac!$S80))=FALSE,1,"")</f>
        <v/>
      </c>
      <c r="BL80" s="148" t="str">
        <f>IF(ISERR(FIND(CONCATENATE(BL$4,","),Stac!$S80))=FALSE,1,"")</f>
        <v/>
      </c>
      <c r="BM80" s="148">
        <f>IF(ISERR(FIND(CONCATENATE(BM$4,","),Stac!$S80))=FALSE,1,"")</f>
        <v>1</v>
      </c>
      <c r="BN80" s="148" t="str">
        <f>IF(ISERR(FIND(CONCATENATE(BN$4,","),Stac!$S80))=FALSE,1,"")</f>
        <v/>
      </c>
      <c r="BO80" s="148" t="str">
        <f>IF(ISERR(FIND(CONCATENATE(BO$4,","),Stac!$S80))=FALSE,1,"")</f>
        <v/>
      </c>
      <c r="BP80" s="148" t="str">
        <f>IF(ISERR(FIND(CONCATENATE(BP$4,","),Stac!$S80))=FALSE,1,"")</f>
        <v/>
      </c>
      <c r="BQ80" s="148" t="str">
        <f>IF(ISERR(FIND(CONCATENATE(BQ$4,","),Stac!$S80))=FALSE,1,"")</f>
        <v/>
      </c>
    </row>
    <row r="81" spans="1:69" ht="12.75" customHeight="1" x14ac:dyDescent="0.2">
      <c r="A81" s="147" t="str">
        <f>(Stac!$C81)</f>
        <v>Praktyka zawodowa (4 tyg.)</v>
      </c>
      <c r="B81" s="148" t="str">
        <f>IF(ISERR(FIND(CONCATENATE(B$4,","),Stac!$Q81))=FALSE,1,"")</f>
        <v/>
      </c>
      <c r="C81" s="148" t="str">
        <f>IF(ISERR(FIND(CONCATENATE(C$4,","),Stac!$Q81))=FALSE,1,"")</f>
        <v/>
      </c>
      <c r="D81" s="148" t="str">
        <f>IF(ISERR(FIND(CONCATENATE(D$4,","),Stac!$Q81))=FALSE,1,"")</f>
        <v/>
      </c>
      <c r="E81" s="148" t="str">
        <f>IF(ISERR(FIND(CONCATENATE(E$4,","),Stac!$Q81))=FALSE,1,"")</f>
        <v/>
      </c>
      <c r="F81" s="148" t="str">
        <f>IF(ISERR(FIND(CONCATENATE(F$4,","),Stac!$Q81))=FALSE,1,"")</f>
        <v/>
      </c>
      <c r="G81" s="148" t="str">
        <f>IF(ISERR(FIND(CONCATENATE(G$4,","),Stac!$Q81))=FALSE,1,"")</f>
        <v/>
      </c>
      <c r="H81" s="148" t="str">
        <f>IF(ISERR(FIND(CONCATENATE(H$4,","),Stac!$Q81))=FALSE,1,"")</f>
        <v/>
      </c>
      <c r="I81" s="148" t="str">
        <f>IF(ISERR(FIND(CONCATENATE(I$4,","),Stac!$Q81))=FALSE,1,"")</f>
        <v/>
      </c>
      <c r="J81" s="148" t="str">
        <f>IF(ISERR(FIND(CONCATENATE(J$4,","),Stac!$Q81))=FALSE,1,"")</f>
        <v/>
      </c>
      <c r="K81" s="148" t="str">
        <f>IF(ISERR(FIND(CONCATENATE(K$4,","),Stac!$Q81))=FALSE,1,"")</f>
        <v/>
      </c>
      <c r="L81" s="148" t="str">
        <f>IF(ISERR(FIND(CONCATENATE(L$4,","),Stac!$Q81))=FALSE,1,"")</f>
        <v/>
      </c>
      <c r="M81" s="148" t="str">
        <f>IF(ISERR(FIND(CONCATENATE(M$4,","),Stac!$Q81))=FALSE,1,"")</f>
        <v/>
      </c>
      <c r="N81" s="148" t="str">
        <f>IF(ISERR(FIND(CONCATENATE(N$4,","),Stac!$Q81))=FALSE,1,"")</f>
        <v/>
      </c>
      <c r="O81" s="148" t="str">
        <f>IF(ISERR(FIND(CONCATENATE(O$4,","),Stac!$Q81))=FALSE,1,"")</f>
        <v/>
      </c>
      <c r="P81" s="148" t="str">
        <f>IF(ISERR(FIND(CONCATENATE(P$4,","),Stac!$Q81))=FALSE,1,"")</f>
        <v/>
      </c>
      <c r="Q81" s="148" t="str">
        <f>IF(ISERR(FIND(CONCATENATE(Q$4,","),Stac!$Q81))=FALSE,1,"")</f>
        <v/>
      </c>
      <c r="R81" s="148" t="str">
        <f>IF(ISERR(FIND(CONCATENATE(R$4,","),Stac!$Q81))=FALSE,1,"")</f>
        <v/>
      </c>
      <c r="S81" s="148" t="str">
        <f>IF(ISERR(FIND(CONCATENATE(S$4,","),Stac!$Q81))=FALSE,1,"")</f>
        <v/>
      </c>
      <c r="T81" s="148" t="str">
        <f>IF(ISERR(FIND(CONCATENATE(T$4,","),Stac!$Q81))=FALSE,1,"")</f>
        <v/>
      </c>
      <c r="U81" s="148" t="str">
        <f>IF(ISERR(FIND(CONCATENATE(U$4,","),Stac!$Q81))=FALSE,1,"")</f>
        <v/>
      </c>
      <c r="V81" s="148">
        <f>IF(ISERR(FIND(CONCATENATE(V$4,","),Stac!$Q81))=FALSE,1,"")</f>
        <v>1</v>
      </c>
      <c r="W81" s="148" t="str">
        <f>IF(ISERR(FIND(CONCATENATE(W$4,","),Stac!$Q81))=FALSE,1,"")</f>
        <v/>
      </c>
      <c r="X81" s="148" t="str">
        <f>IF(ISERR(FIND(CONCATENATE(X$4,","),Stac!$Q81))=FALSE,1,"")</f>
        <v/>
      </c>
      <c r="Y81" s="148">
        <f>IF(ISERR(FIND(CONCATENATE(Y$4,","),Stac!$Q81))=FALSE,1,"")</f>
        <v>1</v>
      </c>
      <c r="Z81" s="148">
        <f>IF(ISERR(FIND(CONCATENATE(Z$4,","),Stac!$Q81))=FALSE,1,"")</f>
        <v>1</v>
      </c>
      <c r="AA81" s="148">
        <f>IF(ISERR(FIND(CONCATENATE(AA$4,","),Stac!$Q81))=FALSE,1,"")</f>
        <v>1</v>
      </c>
      <c r="AB81" s="148">
        <f>IF(ISERR(FIND(CONCATENATE(AB$4,","),Stac!$Q81))=FALSE,1,"")</f>
        <v>1</v>
      </c>
      <c r="AC81" s="148" t="str">
        <f>IF(ISERR(FIND(CONCATENATE(AC$4,","),Stac!$Q81))=FALSE,1,"")</f>
        <v/>
      </c>
      <c r="AD81" s="147" t="str">
        <f>(Stac!$C81)</f>
        <v>Praktyka zawodowa (4 tyg.)</v>
      </c>
      <c r="AE81" s="148" t="str">
        <f>IF(ISERR(FIND(CONCATENATE(AE$4,","),Stac!$R81))=FALSE,1,"")</f>
        <v/>
      </c>
      <c r="AF81" s="148">
        <f>IF(ISERR(FIND(CONCATENATE(AF$4,","),Stac!$R81))=FALSE,1,"")</f>
        <v>1</v>
      </c>
      <c r="AG81" s="148" t="str">
        <f>IF(ISERR(FIND(CONCATENATE(AG$4,","),Stac!$R81))=FALSE,1,"")</f>
        <v/>
      </c>
      <c r="AH81" s="148" t="str">
        <f>IF(ISERR(FIND(CONCATENATE(AH$4,","),Stac!$R81))=FALSE,1,"")</f>
        <v/>
      </c>
      <c r="AI81" s="148" t="str">
        <f>IF(ISERR(FIND(CONCATENATE(AI$4,","),Stac!$R81))=FALSE,1,"")</f>
        <v/>
      </c>
      <c r="AJ81" s="148" t="str">
        <f>IF(ISERR(FIND(CONCATENATE(AJ$4,","),Stac!$R81))=FALSE,1,"")</f>
        <v/>
      </c>
      <c r="AK81" s="148" t="str">
        <f>IF(ISERR(FIND(CONCATENATE(AK$4,","),Stac!$R81))=FALSE,1,"")</f>
        <v/>
      </c>
      <c r="AL81" s="148" t="str">
        <f>IF(ISERR(FIND(CONCATENATE(AL$4,","),Stac!$R81))=FALSE,1,"")</f>
        <v/>
      </c>
      <c r="AM81" s="148" t="str">
        <f>IF(ISERR(FIND(CONCATENATE(AM$4,","),Stac!$R81))=FALSE,1,"")</f>
        <v/>
      </c>
      <c r="AN81" s="148" t="str">
        <f>IF(ISERR(FIND(CONCATENATE(AN$4,","),Stac!$R81))=FALSE,1,"")</f>
        <v/>
      </c>
      <c r="AO81" s="148" t="str">
        <f>IF(ISERR(FIND(CONCATENATE(AO$4,","),Stac!$R81))=FALSE,1,"")</f>
        <v/>
      </c>
      <c r="AP81" s="148" t="str">
        <f>IF(ISERR(FIND(CONCATENATE(AP$4,","),Stac!$R81))=FALSE,1,"")</f>
        <v/>
      </c>
      <c r="AQ81" s="148" t="str">
        <f>IF(ISERR(FIND(CONCATENATE(AQ$4,","),Stac!$R81))=FALSE,1,"")</f>
        <v/>
      </c>
      <c r="AR81" s="148" t="str">
        <f>IF(ISERR(FIND(CONCATENATE(AR$4,","),Stac!$R81))=FALSE,1,"")</f>
        <v/>
      </c>
      <c r="AS81" s="148" t="str">
        <f>IF(ISERR(FIND(CONCATENATE(AS$4,","),Stac!$R81))=FALSE,1,"")</f>
        <v/>
      </c>
      <c r="AT81" s="148" t="str">
        <f>IF(ISERR(FIND(CONCATENATE(AT$4,","),Stac!$R81))=FALSE,1,"")</f>
        <v/>
      </c>
      <c r="AU81" s="148" t="str">
        <f>IF(ISERR(FIND(CONCATENATE(AU$4,","),Stac!$R81))=FALSE,1,"")</f>
        <v/>
      </c>
      <c r="AV81" s="148" t="str">
        <f>IF(ISERR(FIND(CONCATENATE(AV$4,","),Stac!$R81))=FALSE,1,"")</f>
        <v/>
      </c>
      <c r="AW81" s="148">
        <f>IF(ISERR(FIND(CONCATENATE(AW$4,","),Stac!$R81))=FALSE,1,"")</f>
        <v>1</v>
      </c>
      <c r="AX81" s="148" t="str">
        <f>IF(ISERR(FIND(CONCATENATE(AX$4,","),Stac!$R81))=FALSE,1,"")</f>
        <v/>
      </c>
      <c r="AY81" s="148" t="str">
        <f>IF(ISERR(FIND(CONCATENATE(AY$4,","),Stac!$R81))=FALSE,1,"")</f>
        <v/>
      </c>
      <c r="AZ81" s="148" t="str">
        <f>IF(ISERR(FIND(CONCATENATE(AZ$4,","),Stac!$R81))=FALSE,1,"")</f>
        <v/>
      </c>
      <c r="BA81" s="148">
        <f>IF(ISERR(FIND(CONCATENATE(BA$4,","),Stac!$R81))=FALSE,1,"")</f>
        <v>1</v>
      </c>
      <c r="BB81" s="148" t="str">
        <f>IF(ISERR(FIND(CONCATENATE(BB$4,","),Stac!$R81))=FALSE,1,"")</f>
        <v/>
      </c>
      <c r="BC81" s="148" t="str">
        <f>IF(ISERR(FIND(CONCATENATE(BC$4,","),Stac!$R81))=FALSE,1,"")</f>
        <v/>
      </c>
      <c r="BD81" s="148" t="str">
        <f>IF(ISERR(FIND(CONCATENATE(BD$4,","),Stac!$R81))=FALSE,1,"")</f>
        <v/>
      </c>
      <c r="BE81" s="148" t="str">
        <f>IF(ISERR(FIND(CONCATENATE(BE$4,","),Stac!$R81))=FALSE,1,"")</f>
        <v/>
      </c>
      <c r="BF81" s="148" t="str">
        <f>IF(ISERR(FIND(CONCATENATE(BF$4,","),Stac!$R81))=FALSE,1,"")</f>
        <v/>
      </c>
      <c r="BG81" s="148" t="str">
        <f>IF(ISERR(FIND(CONCATENATE(BG$4,","),Stac!$R81))=FALSE,1,"")</f>
        <v/>
      </c>
      <c r="BH81" s="148" t="str">
        <f>IF(ISERR(FIND(CONCATENATE(BH$4,","),Stac!$R81))=FALSE,1,"")</f>
        <v/>
      </c>
      <c r="BI81" s="148" t="str">
        <f>IF(ISERR(FIND(CONCATENATE(BI$4,","),Stac!$R81))=FALSE,1,"")</f>
        <v/>
      </c>
      <c r="BJ81" s="147" t="str">
        <f>(Stac!$C81)</f>
        <v>Praktyka zawodowa (4 tyg.)</v>
      </c>
      <c r="BK81" s="148" t="str">
        <f>IF(ISERR(FIND(CONCATENATE(BK$4,","),Stac!$S81))=FALSE,1,"")</f>
        <v/>
      </c>
      <c r="BL81" s="148">
        <f>IF(ISERR(FIND(CONCATENATE(BL$4,","),Stac!$S81))=FALSE,1,"")</f>
        <v>1</v>
      </c>
      <c r="BM81" s="148">
        <f>IF(ISERR(FIND(CONCATENATE(BM$4,","),Stac!$S81))=FALSE,1,"")</f>
        <v>1</v>
      </c>
      <c r="BN81" s="148">
        <f>IF(ISERR(FIND(CONCATENATE(BN$4,","),Stac!$S81))=FALSE,1,"")</f>
        <v>1</v>
      </c>
      <c r="BO81" s="148">
        <f>IF(ISERR(FIND(CONCATENATE(BO$4,","),Stac!$S81))=FALSE,1,"")</f>
        <v>1</v>
      </c>
      <c r="BP81" s="148">
        <f>IF(ISERR(FIND(CONCATENATE(BP$4,","),Stac!$S81))=FALSE,1,"")</f>
        <v>1</v>
      </c>
      <c r="BQ81" s="148" t="str">
        <f>IF(ISERR(FIND(CONCATENATE(BQ$4,","),Stac!$S81))=FALSE,1,"")</f>
        <v/>
      </c>
    </row>
    <row r="82" spans="1:69" ht="12.75" customHeight="1" x14ac:dyDescent="0.2">
      <c r="A82" s="147">
        <f>(Stac!$C82)</f>
        <v>0</v>
      </c>
      <c r="B82" s="148" t="str">
        <f>IF(ISERR(FIND(CONCATENATE(B$4,","),Stac!$Q82))=FALSE,1,"")</f>
        <v/>
      </c>
      <c r="C82" s="148" t="str">
        <f>IF(ISERR(FIND(CONCATENATE(C$4,","),Stac!$Q82))=FALSE,1,"")</f>
        <v/>
      </c>
      <c r="D82" s="148" t="str">
        <f>IF(ISERR(FIND(CONCATENATE(D$4,","),Stac!$Q82))=FALSE,1,"")</f>
        <v/>
      </c>
      <c r="E82" s="148" t="str">
        <f>IF(ISERR(FIND(CONCATENATE(E$4,","),Stac!$Q82))=FALSE,1,"")</f>
        <v/>
      </c>
      <c r="F82" s="148" t="str">
        <f>IF(ISERR(FIND(CONCATENATE(F$4,","),Stac!$Q82))=FALSE,1,"")</f>
        <v/>
      </c>
      <c r="G82" s="148" t="str">
        <f>IF(ISERR(FIND(CONCATENATE(G$4,","),Stac!$Q82))=FALSE,1,"")</f>
        <v/>
      </c>
      <c r="H82" s="148" t="str">
        <f>IF(ISERR(FIND(CONCATENATE(H$4,","),Stac!$Q82))=FALSE,1,"")</f>
        <v/>
      </c>
      <c r="I82" s="148" t="str">
        <f>IF(ISERR(FIND(CONCATENATE(I$4,","),Stac!$Q82))=FALSE,1,"")</f>
        <v/>
      </c>
      <c r="J82" s="148" t="str">
        <f>IF(ISERR(FIND(CONCATENATE(J$4,","),Stac!$Q82))=FALSE,1,"")</f>
        <v/>
      </c>
      <c r="K82" s="148" t="str">
        <f>IF(ISERR(FIND(CONCATENATE(K$4,","),Stac!$Q82))=FALSE,1,"")</f>
        <v/>
      </c>
      <c r="L82" s="148" t="str">
        <f>IF(ISERR(FIND(CONCATENATE(L$4,","),Stac!$Q82))=FALSE,1,"")</f>
        <v/>
      </c>
      <c r="M82" s="148" t="str">
        <f>IF(ISERR(FIND(CONCATENATE(M$4,","),Stac!$Q82))=FALSE,1,"")</f>
        <v/>
      </c>
      <c r="N82" s="148" t="str">
        <f>IF(ISERR(FIND(CONCATENATE(N$4,","),Stac!$Q82))=FALSE,1,"")</f>
        <v/>
      </c>
      <c r="O82" s="148" t="str">
        <f>IF(ISERR(FIND(CONCATENATE(O$4,","),Stac!$Q82))=FALSE,1,"")</f>
        <v/>
      </c>
      <c r="P82" s="148" t="str">
        <f>IF(ISERR(FIND(CONCATENATE(P$4,","),Stac!$Q82))=FALSE,1,"")</f>
        <v/>
      </c>
      <c r="Q82" s="148" t="str">
        <f>IF(ISERR(FIND(CONCATENATE(Q$4,","),Stac!$Q82))=FALSE,1,"")</f>
        <v/>
      </c>
      <c r="R82" s="148" t="str">
        <f>IF(ISERR(FIND(CONCATENATE(R$4,","),Stac!$Q82))=FALSE,1,"")</f>
        <v/>
      </c>
      <c r="S82" s="148" t="str">
        <f>IF(ISERR(FIND(CONCATENATE(S$4,","),Stac!$Q82))=FALSE,1,"")</f>
        <v/>
      </c>
      <c r="T82" s="148" t="str">
        <f>IF(ISERR(FIND(CONCATENATE(T$4,","),Stac!$Q82))=FALSE,1,"")</f>
        <v/>
      </c>
      <c r="U82" s="148" t="str">
        <f>IF(ISERR(FIND(CONCATENATE(U$4,","),Stac!$Q82))=FALSE,1,"")</f>
        <v/>
      </c>
      <c r="V82" s="148" t="str">
        <f>IF(ISERR(FIND(CONCATENATE(V$4,","),Stac!$Q82))=FALSE,1,"")</f>
        <v/>
      </c>
      <c r="W82" s="148" t="str">
        <f>IF(ISERR(FIND(CONCATENATE(W$4,","),Stac!$Q82))=FALSE,1,"")</f>
        <v/>
      </c>
      <c r="X82" s="148" t="str">
        <f>IF(ISERR(FIND(CONCATENATE(X$4,","),Stac!$Q82))=FALSE,1,"")</f>
        <v/>
      </c>
      <c r="Y82" s="148" t="str">
        <f>IF(ISERR(FIND(CONCATENATE(Y$4,","),Stac!$Q82))=FALSE,1,"")</f>
        <v/>
      </c>
      <c r="Z82" s="148" t="str">
        <f>IF(ISERR(FIND(CONCATENATE(Z$4,","),Stac!$Q82))=FALSE,1,"")</f>
        <v/>
      </c>
      <c r="AA82" s="148" t="str">
        <f>IF(ISERR(FIND(CONCATENATE(AA$4,","),Stac!$Q82))=FALSE,1,"")</f>
        <v/>
      </c>
      <c r="AB82" s="148" t="str">
        <f>IF(ISERR(FIND(CONCATENATE(AB$4,","),Stac!$Q82))=FALSE,1,"")</f>
        <v/>
      </c>
      <c r="AC82" s="148" t="str">
        <f>IF(ISERR(FIND(CONCATENATE(AC$4,","),Stac!$Q82))=FALSE,1,"")</f>
        <v/>
      </c>
      <c r="AD82" s="147">
        <f>(Stac!$C82)</f>
        <v>0</v>
      </c>
      <c r="AE82" s="148" t="str">
        <f>IF(ISERR(FIND(CONCATENATE(AE$4,","),Stac!$R82))=FALSE,1,"")</f>
        <v/>
      </c>
      <c r="AF82" s="148" t="str">
        <f>IF(ISERR(FIND(CONCATENATE(AF$4,","),Stac!$R82))=FALSE,1,"")</f>
        <v/>
      </c>
      <c r="AG82" s="148" t="str">
        <f>IF(ISERR(FIND(CONCATENATE(AG$4,","),Stac!$R82))=FALSE,1,"")</f>
        <v/>
      </c>
      <c r="AH82" s="148" t="str">
        <f>IF(ISERR(FIND(CONCATENATE(AH$4,","),Stac!$R82))=FALSE,1,"")</f>
        <v/>
      </c>
      <c r="AI82" s="148" t="str">
        <f>IF(ISERR(FIND(CONCATENATE(AI$4,","),Stac!$R82))=FALSE,1,"")</f>
        <v/>
      </c>
      <c r="AJ82" s="148" t="str">
        <f>IF(ISERR(FIND(CONCATENATE(AJ$4,","),Stac!$R82))=FALSE,1,"")</f>
        <v/>
      </c>
      <c r="AK82" s="148" t="str">
        <f>IF(ISERR(FIND(CONCATENATE(AK$4,","),Stac!$R82))=FALSE,1,"")</f>
        <v/>
      </c>
      <c r="AL82" s="148" t="str">
        <f>IF(ISERR(FIND(CONCATENATE(AL$4,","),Stac!$R82))=FALSE,1,"")</f>
        <v/>
      </c>
      <c r="AM82" s="148" t="str">
        <f>IF(ISERR(FIND(CONCATENATE(AM$4,","),Stac!$R82))=FALSE,1,"")</f>
        <v/>
      </c>
      <c r="AN82" s="148" t="str">
        <f>IF(ISERR(FIND(CONCATENATE(AN$4,","),Stac!$R82))=FALSE,1,"")</f>
        <v/>
      </c>
      <c r="AO82" s="148" t="str">
        <f>IF(ISERR(FIND(CONCATENATE(AO$4,","),Stac!$R82))=FALSE,1,"")</f>
        <v/>
      </c>
      <c r="AP82" s="148" t="str">
        <f>IF(ISERR(FIND(CONCATENATE(AP$4,","),Stac!$R82))=FALSE,1,"")</f>
        <v/>
      </c>
      <c r="AQ82" s="148" t="str">
        <f>IF(ISERR(FIND(CONCATENATE(AQ$4,","),Stac!$R82))=FALSE,1,"")</f>
        <v/>
      </c>
      <c r="AR82" s="148" t="str">
        <f>IF(ISERR(FIND(CONCATENATE(AR$4,","),Stac!$R82))=FALSE,1,"")</f>
        <v/>
      </c>
      <c r="AS82" s="148" t="str">
        <f>IF(ISERR(FIND(CONCATENATE(AS$4,","),Stac!$R82))=FALSE,1,"")</f>
        <v/>
      </c>
      <c r="AT82" s="148" t="str">
        <f>IF(ISERR(FIND(CONCATENATE(AT$4,","),Stac!$R82))=FALSE,1,"")</f>
        <v/>
      </c>
      <c r="AU82" s="148" t="str">
        <f>IF(ISERR(FIND(CONCATENATE(AU$4,","),Stac!$R82))=FALSE,1,"")</f>
        <v/>
      </c>
      <c r="AV82" s="148" t="str">
        <f>IF(ISERR(FIND(CONCATENATE(AV$4,","),Stac!$R82))=FALSE,1,"")</f>
        <v/>
      </c>
      <c r="AW82" s="148" t="str">
        <f>IF(ISERR(FIND(CONCATENATE(AW$4,","),Stac!$R82))=FALSE,1,"")</f>
        <v/>
      </c>
      <c r="AX82" s="148" t="str">
        <f>IF(ISERR(FIND(CONCATENATE(AX$4,","),Stac!$R82))=FALSE,1,"")</f>
        <v/>
      </c>
      <c r="AY82" s="148" t="str">
        <f>IF(ISERR(FIND(CONCATENATE(AY$4,","),Stac!$R82))=FALSE,1,"")</f>
        <v/>
      </c>
      <c r="AZ82" s="148" t="str">
        <f>IF(ISERR(FIND(CONCATENATE(AZ$4,","),Stac!$R82))=FALSE,1,"")</f>
        <v/>
      </c>
      <c r="BA82" s="148" t="str">
        <f>IF(ISERR(FIND(CONCATENATE(BA$4,","),Stac!$R82))=FALSE,1,"")</f>
        <v/>
      </c>
      <c r="BB82" s="148" t="str">
        <f>IF(ISERR(FIND(CONCATENATE(BB$4,","),Stac!$R82))=FALSE,1,"")</f>
        <v/>
      </c>
      <c r="BC82" s="148" t="str">
        <f>IF(ISERR(FIND(CONCATENATE(BC$4,","),Stac!$R82))=FALSE,1,"")</f>
        <v/>
      </c>
      <c r="BD82" s="148" t="str">
        <f>IF(ISERR(FIND(CONCATENATE(BD$4,","),Stac!$R82))=FALSE,1,"")</f>
        <v/>
      </c>
      <c r="BE82" s="148" t="str">
        <f>IF(ISERR(FIND(CONCATENATE(BE$4,","),Stac!$R82))=FALSE,1,"")</f>
        <v/>
      </c>
      <c r="BF82" s="148" t="str">
        <f>IF(ISERR(FIND(CONCATENATE(BF$4,","),Stac!$R82))=FALSE,1,"")</f>
        <v/>
      </c>
      <c r="BG82" s="148" t="str">
        <f>IF(ISERR(FIND(CONCATENATE(BG$4,","),Stac!$R82))=FALSE,1,"")</f>
        <v/>
      </c>
      <c r="BH82" s="148" t="str">
        <f>IF(ISERR(FIND(CONCATENATE(BH$4,","),Stac!$R82))=FALSE,1,"")</f>
        <v/>
      </c>
      <c r="BI82" s="148" t="str">
        <f>IF(ISERR(FIND(CONCATENATE(BI$4,","),Stac!$R82))=FALSE,1,"")</f>
        <v/>
      </c>
      <c r="BJ82" s="147">
        <f>(Stac!$C82)</f>
        <v>0</v>
      </c>
      <c r="BK82" s="148" t="str">
        <f>IF(ISERR(FIND(CONCATENATE(BK$4,","),Stac!$S82))=FALSE,1,"")</f>
        <v/>
      </c>
      <c r="BL82" s="148" t="str">
        <f>IF(ISERR(FIND(CONCATENATE(BL$4,","),Stac!$S82))=FALSE,1,"")</f>
        <v/>
      </c>
      <c r="BM82" s="148" t="str">
        <f>IF(ISERR(FIND(CONCATENATE(BM$4,","),Stac!$S82))=FALSE,1,"")</f>
        <v/>
      </c>
      <c r="BN82" s="148" t="str">
        <f>IF(ISERR(FIND(CONCATENATE(BN$4,","),Stac!$S82))=FALSE,1,"")</f>
        <v/>
      </c>
      <c r="BO82" s="148" t="str">
        <f>IF(ISERR(FIND(CONCATENATE(BO$4,","),Stac!$S82))=FALSE,1,"")</f>
        <v/>
      </c>
      <c r="BP82" s="148" t="str">
        <f>IF(ISERR(FIND(CONCATENATE(BP$4,","),Stac!$S82))=FALSE,1,"")</f>
        <v/>
      </c>
      <c r="BQ82" s="148" t="str">
        <f>IF(ISERR(FIND(CONCATENATE(BQ$4,","),Stac!$S82))=FALSE,1,"")</f>
        <v/>
      </c>
    </row>
    <row r="83" spans="1:69" ht="12.75" customHeight="1" x14ac:dyDescent="0.2">
      <c r="A83" s="147">
        <f>(Stac!$C83)</f>
        <v>0</v>
      </c>
      <c r="B83" s="148" t="str">
        <f>IF(ISERR(FIND(CONCATENATE(B$4,","),Stac!$Q83))=FALSE,1,"")</f>
        <v/>
      </c>
      <c r="C83" s="148" t="str">
        <f>IF(ISERR(FIND(CONCATENATE(C$4,","),Stac!$Q83))=FALSE,1,"")</f>
        <v/>
      </c>
      <c r="D83" s="148" t="str">
        <f>IF(ISERR(FIND(CONCATENATE(D$4,","),Stac!$Q83))=FALSE,1,"")</f>
        <v/>
      </c>
      <c r="E83" s="148" t="str">
        <f>IF(ISERR(FIND(CONCATENATE(E$4,","),Stac!$Q83))=FALSE,1,"")</f>
        <v/>
      </c>
      <c r="F83" s="148" t="str">
        <f>IF(ISERR(FIND(CONCATENATE(F$4,","),Stac!$Q83))=FALSE,1,"")</f>
        <v/>
      </c>
      <c r="G83" s="148" t="str">
        <f>IF(ISERR(FIND(CONCATENATE(G$4,","),Stac!$Q83))=FALSE,1,"")</f>
        <v/>
      </c>
      <c r="H83" s="148" t="str">
        <f>IF(ISERR(FIND(CONCATENATE(H$4,","),Stac!$Q83))=FALSE,1,"")</f>
        <v/>
      </c>
      <c r="I83" s="148" t="str">
        <f>IF(ISERR(FIND(CONCATENATE(I$4,","),Stac!$Q83))=FALSE,1,"")</f>
        <v/>
      </c>
      <c r="J83" s="148" t="str">
        <f>IF(ISERR(FIND(CONCATENATE(J$4,","),Stac!$Q83))=FALSE,1,"")</f>
        <v/>
      </c>
      <c r="K83" s="148" t="str">
        <f>IF(ISERR(FIND(CONCATENATE(K$4,","),Stac!$Q83))=FALSE,1,"")</f>
        <v/>
      </c>
      <c r="L83" s="148" t="str">
        <f>IF(ISERR(FIND(CONCATENATE(L$4,","),Stac!$Q83))=FALSE,1,"")</f>
        <v/>
      </c>
      <c r="M83" s="148" t="str">
        <f>IF(ISERR(FIND(CONCATENATE(M$4,","),Stac!$Q83))=FALSE,1,"")</f>
        <v/>
      </c>
      <c r="N83" s="148" t="str">
        <f>IF(ISERR(FIND(CONCATENATE(N$4,","),Stac!$Q83))=FALSE,1,"")</f>
        <v/>
      </c>
      <c r="O83" s="148" t="str">
        <f>IF(ISERR(FIND(CONCATENATE(O$4,","),Stac!$Q83))=FALSE,1,"")</f>
        <v/>
      </c>
      <c r="P83" s="148" t="str">
        <f>IF(ISERR(FIND(CONCATENATE(P$4,","),Stac!$Q83))=FALSE,1,"")</f>
        <v/>
      </c>
      <c r="Q83" s="148" t="str">
        <f>IF(ISERR(FIND(CONCATENATE(Q$4,","),Stac!$Q83))=FALSE,1,"")</f>
        <v/>
      </c>
      <c r="R83" s="148" t="str">
        <f>IF(ISERR(FIND(CONCATENATE(R$4,","),Stac!$Q83))=FALSE,1,"")</f>
        <v/>
      </c>
      <c r="S83" s="148" t="str">
        <f>IF(ISERR(FIND(CONCATENATE(S$4,","),Stac!$Q83))=FALSE,1,"")</f>
        <v/>
      </c>
      <c r="T83" s="148" t="str">
        <f>IF(ISERR(FIND(CONCATENATE(T$4,","),Stac!$Q83))=FALSE,1,"")</f>
        <v/>
      </c>
      <c r="U83" s="148" t="str">
        <f>IF(ISERR(FIND(CONCATENATE(U$4,","),Stac!$Q83))=FALSE,1,"")</f>
        <v/>
      </c>
      <c r="V83" s="148" t="str">
        <f>IF(ISERR(FIND(CONCATENATE(V$4,","),Stac!$Q83))=FALSE,1,"")</f>
        <v/>
      </c>
      <c r="W83" s="148" t="str">
        <f>IF(ISERR(FIND(CONCATENATE(W$4,","),Stac!$Q83))=FALSE,1,"")</f>
        <v/>
      </c>
      <c r="X83" s="148" t="str">
        <f>IF(ISERR(FIND(CONCATENATE(X$4,","),Stac!$Q83))=FALSE,1,"")</f>
        <v/>
      </c>
      <c r="Y83" s="148" t="str">
        <f>IF(ISERR(FIND(CONCATENATE(Y$4,","),Stac!$Q83))=FALSE,1,"")</f>
        <v/>
      </c>
      <c r="Z83" s="148" t="str">
        <f>IF(ISERR(FIND(CONCATENATE(Z$4,","),Stac!$Q83))=FALSE,1,"")</f>
        <v/>
      </c>
      <c r="AA83" s="148" t="str">
        <f>IF(ISERR(FIND(CONCATENATE(AA$4,","),Stac!$Q83))=FALSE,1,"")</f>
        <v/>
      </c>
      <c r="AB83" s="148" t="str">
        <f>IF(ISERR(FIND(CONCATENATE(AB$4,","),Stac!$Q83))=FALSE,1,"")</f>
        <v/>
      </c>
      <c r="AC83" s="148" t="str">
        <f>IF(ISERR(FIND(CONCATENATE(AC$4,","),Stac!$Q83))=FALSE,1,"")</f>
        <v/>
      </c>
      <c r="AD83" s="147">
        <f>(Stac!$C83)</f>
        <v>0</v>
      </c>
      <c r="AE83" s="148" t="str">
        <f>IF(ISERR(FIND(CONCATENATE(AE$4,","),Stac!$R83))=FALSE,1,"")</f>
        <v/>
      </c>
      <c r="AF83" s="148" t="str">
        <f>IF(ISERR(FIND(CONCATENATE(AF$4,","),Stac!$R83))=FALSE,1,"")</f>
        <v/>
      </c>
      <c r="AG83" s="148" t="str">
        <f>IF(ISERR(FIND(CONCATENATE(AG$4,","),Stac!$R83))=FALSE,1,"")</f>
        <v/>
      </c>
      <c r="AH83" s="148" t="str">
        <f>IF(ISERR(FIND(CONCATENATE(AH$4,","),Stac!$R83))=FALSE,1,"")</f>
        <v/>
      </c>
      <c r="AI83" s="148" t="str">
        <f>IF(ISERR(FIND(CONCATENATE(AI$4,","),Stac!$R83))=FALSE,1,"")</f>
        <v/>
      </c>
      <c r="AJ83" s="148" t="str">
        <f>IF(ISERR(FIND(CONCATENATE(AJ$4,","),Stac!$R83))=FALSE,1,"")</f>
        <v/>
      </c>
      <c r="AK83" s="148" t="str">
        <f>IF(ISERR(FIND(CONCATENATE(AK$4,","),Stac!$R83))=FALSE,1,"")</f>
        <v/>
      </c>
      <c r="AL83" s="148" t="str">
        <f>IF(ISERR(FIND(CONCATENATE(AL$4,","),Stac!$R83))=FALSE,1,"")</f>
        <v/>
      </c>
      <c r="AM83" s="148" t="str">
        <f>IF(ISERR(FIND(CONCATENATE(AM$4,","),Stac!$R83))=FALSE,1,"")</f>
        <v/>
      </c>
      <c r="AN83" s="148" t="str">
        <f>IF(ISERR(FIND(CONCATENATE(AN$4,","),Stac!$R83))=FALSE,1,"")</f>
        <v/>
      </c>
      <c r="AO83" s="148" t="str">
        <f>IF(ISERR(FIND(CONCATENATE(AO$4,","),Stac!$R83))=FALSE,1,"")</f>
        <v/>
      </c>
      <c r="AP83" s="148" t="str">
        <f>IF(ISERR(FIND(CONCATENATE(AP$4,","),Stac!$R83))=FALSE,1,"")</f>
        <v/>
      </c>
      <c r="AQ83" s="148" t="str">
        <f>IF(ISERR(FIND(CONCATENATE(AQ$4,","),Stac!$R83))=FALSE,1,"")</f>
        <v/>
      </c>
      <c r="AR83" s="148" t="str">
        <f>IF(ISERR(FIND(CONCATENATE(AR$4,","),Stac!$R83))=FALSE,1,"")</f>
        <v/>
      </c>
      <c r="AS83" s="148" t="str">
        <f>IF(ISERR(FIND(CONCATENATE(AS$4,","),Stac!$R83))=FALSE,1,"")</f>
        <v/>
      </c>
      <c r="AT83" s="148" t="str">
        <f>IF(ISERR(FIND(CONCATENATE(AT$4,","),Stac!$R83))=FALSE,1,"")</f>
        <v/>
      </c>
      <c r="AU83" s="148" t="str">
        <f>IF(ISERR(FIND(CONCATENATE(AU$4,","),Stac!$R83))=FALSE,1,"")</f>
        <v/>
      </c>
      <c r="AV83" s="148" t="str">
        <f>IF(ISERR(FIND(CONCATENATE(AV$4,","),Stac!$R83))=FALSE,1,"")</f>
        <v/>
      </c>
      <c r="AW83" s="148" t="str">
        <f>IF(ISERR(FIND(CONCATENATE(AW$4,","),Stac!$R83))=FALSE,1,"")</f>
        <v/>
      </c>
      <c r="AX83" s="148" t="str">
        <f>IF(ISERR(FIND(CONCATENATE(AX$4,","),Stac!$R83))=FALSE,1,"")</f>
        <v/>
      </c>
      <c r="AY83" s="148" t="str">
        <f>IF(ISERR(FIND(CONCATENATE(AY$4,","),Stac!$R83))=FALSE,1,"")</f>
        <v/>
      </c>
      <c r="AZ83" s="148" t="str">
        <f>IF(ISERR(FIND(CONCATENATE(AZ$4,","),Stac!$R83))=FALSE,1,"")</f>
        <v/>
      </c>
      <c r="BA83" s="148" t="str">
        <f>IF(ISERR(FIND(CONCATENATE(BA$4,","),Stac!$R83))=FALSE,1,"")</f>
        <v/>
      </c>
      <c r="BB83" s="148" t="str">
        <f>IF(ISERR(FIND(CONCATENATE(BB$4,","),Stac!$R83))=FALSE,1,"")</f>
        <v/>
      </c>
      <c r="BC83" s="148" t="str">
        <f>IF(ISERR(FIND(CONCATENATE(BC$4,","),Stac!$R83))=FALSE,1,"")</f>
        <v/>
      </c>
      <c r="BD83" s="148" t="str">
        <f>IF(ISERR(FIND(CONCATENATE(BD$4,","),Stac!$R83))=FALSE,1,"")</f>
        <v/>
      </c>
      <c r="BE83" s="148" t="str">
        <f>IF(ISERR(FIND(CONCATENATE(BE$4,","),Stac!$R83))=FALSE,1,"")</f>
        <v/>
      </c>
      <c r="BF83" s="148" t="str">
        <f>IF(ISERR(FIND(CONCATENATE(BF$4,","),Stac!$R83))=FALSE,1,"")</f>
        <v/>
      </c>
      <c r="BG83" s="148" t="str">
        <f>IF(ISERR(FIND(CONCATENATE(BG$4,","),Stac!$R83))=FALSE,1,"")</f>
        <v/>
      </c>
      <c r="BH83" s="148" t="str">
        <f>IF(ISERR(FIND(CONCATENATE(BH$4,","),Stac!$R83))=FALSE,1,"")</f>
        <v/>
      </c>
      <c r="BI83" s="148" t="str">
        <f>IF(ISERR(FIND(CONCATENATE(BI$4,","),Stac!$R83))=FALSE,1,"")</f>
        <v/>
      </c>
      <c r="BJ83" s="147">
        <f>(Stac!$C83)</f>
        <v>0</v>
      </c>
      <c r="BK83" s="148" t="str">
        <f>IF(ISERR(FIND(CONCATENATE(BK$4,","),Stac!$S83))=FALSE,1,"")</f>
        <v/>
      </c>
      <c r="BL83" s="148" t="str">
        <f>IF(ISERR(FIND(CONCATENATE(BL$4,","),Stac!$S83))=FALSE,1,"")</f>
        <v/>
      </c>
      <c r="BM83" s="148" t="str">
        <f>IF(ISERR(FIND(CONCATENATE(BM$4,","),Stac!$S83))=FALSE,1,"")</f>
        <v/>
      </c>
      <c r="BN83" s="148" t="str">
        <f>IF(ISERR(FIND(CONCATENATE(BN$4,","),Stac!$S83))=FALSE,1,"")</f>
        <v/>
      </c>
      <c r="BO83" s="148" t="str">
        <f>IF(ISERR(FIND(CONCATENATE(BO$4,","),Stac!$S83))=FALSE,1,"")</f>
        <v/>
      </c>
      <c r="BP83" s="148" t="str">
        <f>IF(ISERR(FIND(CONCATENATE(BP$4,","),Stac!$S83))=FALSE,1,"")</f>
        <v/>
      </c>
      <c r="BQ83" s="148" t="str">
        <f>IF(ISERR(FIND(CONCATENATE(BQ$4,","),Stac!$S83))=FALSE,1,"")</f>
        <v/>
      </c>
    </row>
    <row r="84" spans="1:69" ht="12.75" customHeight="1" x14ac:dyDescent="0.2">
      <c r="A84" s="144" t="str">
        <f>(Stac!$C84)</f>
        <v>Semestr 7:</v>
      </c>
      <c r="B84" s="148" t="str">
        <f>IF(ISERR(FIND(CONCATENATE(B$4,","),Stac!$Q84))=FALSE,1,"")</f>
        <v/>
      </c>
      <c r="C84" s="148" t="str">
        <f>IF(ISERR(FIND(CONCATENATE(C$4,","),Stac!$Q84))=FALSE,1,"")</f>
        <v/>
      </c>
      <c r="D84" s="148" t="str">
        <f>IF(ISERR(FIND(CONCATENATE(D$4,","),Stac!$Q84))=FALSE,1,"")</f>
        <v/>
      </c>
      <c r="E84" s="148" t="str">
        <f>IF(ISERR(FIND(CONCATENATE(E$4,","),Stac!$Q84))=FALSE,1,"")</f>
        <v/>
      </c>
      <c r="F84" s="148" t="str">
        <f>IF(ISERR(FIND(CONCATENATE(F$4,","),Stac!$Q84))=FALSE,1,"")</f>
        <v/>
      </c>
      <c r="G84" s="148" t="str">
        <f>IF(ISERR(FIND(CONCATENATE(G$4,","),Stac!$Q84))=FALSE,1,"")</f>
        <v/>
      </c>
      <c r="H84" s="148" t="str">
        <f>IF(ISERR(FIND(CONCATENATE(H$4,","),Stac!$Q84))=FALSE,1,"")</f>
        <v/>
      </c>
      <c r="I84" s="148" t="str">
        <f>IF(ISERR(FIND(CONCATENATE(I$4,","),Stac!$Q84))=FALSE,1,"")</f>
        <v/>
      </c>
      <c r="J84" s="148" t="str">
        <f>IF(ISERR(FIND(CONCATENATE(J$4,","),Stac!$Q84))=FALSE,1,"")</f>
        <v/>
      </c>
      <c r="K84" s="148" t="str">
        <f>IF(ISERR(FIND(CONCATENATE(K$4,","),Stac!$Q84))=FALSE,1,"")</f>
        <v/>
      </c>
      <c r="L84" s="148" t="str">
        <f>IF(ISERR(FIND(CONCATENATE(L$4,","),Stac!$Q84))=FALSE,1,"")</f>
        <v/>
      </c>
      <c r="M84" s="148" t="str">
        <f>IF(ISERR(FIND(CONCATENATE(M$4,","),Stac!$Q84))=FALSE,1,"")</f>
        <v/>
      </c>
      <c r="N84" s="148" t="str">
        <f>IF(ISERR(FIND(CONCATENATE(N$4,","),Stac!$Q84))=FALSE,1,"")</f>
        <v/>
      </c>
      <c r="O84" s="148" t="str">
        <f>IF(ISERR(FIND(CONCATENATE(O$4,","),Stac!$Q84))=FALSE,1,"")</f>
        <v/>
      </c>
      <c r="P84" s="148" t="str">
        <f>IF(ISERR(FIND(CONCATENATE(P$4,","),Stac!$Q84))=FALSE,1,"")</f>
        <v/>
      </c>
      <c r="Q84" s="148" t="str">
        <f>IF(ISERR(FIND(CONCATENATE(Q$4,","),Stac!$Q84))=FALSE,1,"")</f>
        <v/>
      </c>
      <c r="R84" s="148" t="str">
        <f>IF(ISERR(FIND(CONCATENATE(R$4,","),Stac!$Q84))=FALSE,1,"")</f>
        <v/>
      </c>
      <c r="S84" s="148" t="str">
        <f>IF(ISERR(FIND(CONCATENATE(S$4,","),Stac!$Q84))=FALSE,1,"")</f>
        <v/>
      </c>
      <c r="T84" s="148" t="str">
        <f>IF(ISERR(FIND(CONCATENATE(T$4,","),Stac!$Q84))=FALSE,1,"")</f>
        <v/>
      </c>
      <c r="U84" s="148" t="str">
        <f>IF(ISERR(FIND(CONCATENATE(U$4,","),Stac!$Q84))=FALSE,1,"")</f>
        <v/>
      </c>
      <c r="V84" s="148" t="str">
        <f>IF(ISERR(FIND(CONCATENATE(V$4,","),Stac!$Q84))=FALSE,1,"")</f>
        <v/>
      </c>
      <c r="W84" s="148" t="str">
        <f>IF(ISERR(FIND(CONCATENATE(W$4,","),Stac!$Q84))=FALSE,1,"")</f>
        <v/>
      </c>
      <c r="X84" s="148" t="str">
        <f>IF(ISERR(FIND(CONCATENATE(X$4,","),Stac!$Q84))=FALSE,1,"")</f>
        <v/>
      </c>
      <c r="Y84" s="148" t="str">
        <f>IF(ISERR(FIND(CONCATENATE(Y$4,","),Stac!$Q84))=FALSE,1,"")</f>
        <v/>
      </c>
      <c r="Z84" s="148" t="str">
        <f>IF(ISERR(FIND(CONCATENATE(Z$4,","),Stac!$Q84))=FALSE,1,"")</f>
        <v/>
      </c>
      <c r="AA84" s="148" t="str">
        <f>IF(ISERR(FIND(CONCATENATE(AA$4,","),Stac!$Q84))=FALSE,1,"")</f>
        <v/>
      </c>
      <c r="AB84" s="148" t="str">
        <f>IF(ISERR(FIND(CONCATENATE(AB$4,","),Stac!$Q84))=FALSE,1,"")</f>
        <v/>
      </c>
      <c r="AC84" s="148" t="str">
        <f>IF(ISERR(FIND(CONCATENATE(AC$4,","),Stac!$Q84))=FALSE,1,"")</f>
        <v/>
      </c>
      <c r="AD84" s="144" t="str">
        <f>(Stac!$C84)</f>
        <v>Semestr 7:</v>
      </c>
      <c r="AE84" s="148" t="str">
        <f>IF(ISERR(FIND(CONCATENATE(AE$4,","),Stac!$R84))=FALSE,1,"")</f>
        <v/>
      </c>
      <c r="AF84" s="148" t="str">
        <f>IF(ISERR(FIND(CONCATENATE(AF$4,","),Stac!$R84))=FALSE,1,"")</f>
        <v/>
      </c>
      <c r="AG84" s="148" t="str">
        <f>IF(ISERR(FIND(CONCATENATE(AG$4,","),Stac!$R84))=FALSE,1,"")</f>
        <v/>
      </c>
      <c r="AH84" s="148" t="str">
        <f>IF(ISERR(FIND(CONCATENATE(AH$4,","),Stac!$R84))=FALSE,1,"")</f>
        <v/>
      </c>
      <c r="AI84" s="148" t="str">
        <f>IF(ISERR(FIND(CONCATENATE(AI$4,","),Stac!$R84))=FALSE,1,"")</f>
        <v/>
      </c>
      <c r="AJ84" s="148" t="str">
        <f>IF(ISERR(FIND(CONCATENATE(AJ$4,","),Stac!$R84))=FALSE,1,"")</f>
        <v/>
      </c>
      <c r="AK84" s="148" t="str">
        <f>IF(ISERR(FIND(CONCATENATE(AK$4,","),Stac!$R84))=FALSE,1,"")</f>
        <v/>
      </c>
      <c r="AL84" s="148" t="str">
        <f>IF(ISERR(FIND(CONCATENATE(AL$4,","),Stac!$R84))=FALSE,1,"")</f>
        <v/>
      </c>
      <c r="AM84" s="148" t="str">
        <f>IF(ISERR(FIND(CONCATENATE(AM$4,","),Stac!$R84))=FALSE,1,"")</f>
        <v/>
      </c>
      <c r="AN84" s="148" t="str">
        <f>IF(ISERR(FIND(CONCATENATE(AN$4,","),Stac!$R84))=FALSE,1,"")</f>
        <v/>
      </c>
      <c r="AO84" s="148" t="str">
        <f>IF(ISERR(FIND(CONCATENATE(AO$4,","),Stac!$R84))=FALSE,1,"")</f>
        <v/>
      </c>
      <c r="AP84" s="148" t="str">
        <f>IF(ISERR(FIND(CONCATENATE(AP$4,","),Stac!$R84))=FALSE,1,"")</f>
        <v/>
      </c>
      <c r="AQ84" s="148" t="str">
        <f>IF(ISERR(FIND(CONCATENATE(AQ$4,","),Stac!$R84))=FALSE,1,"")</f>
        <v/>
      </c>
      <c r="AR84" s="148" t="str">
        <f>IF(ISERR(FIND(CONCATENATE(AR$4,","),Stac!$R84))=FALSE,1,"")</f>
        <v/>
      </c>
      <c r="AS84" s="148" t="str">
        <f>IF(ISERR(FIND(CONCATENATE(AS$4,","),Stac!$R84))=FALSE,1,"")</f>
        <v/>
      </c>
      <c r="AT84" s="148" t="str">
        <f>IF(ISERR(FIND(CONCATENATE(AT$4,","),Stac!$R84))=FALSE,1,"")</f>
        <v/>
      </c>
      <c r="AU84" s="148" t="str">
        <f>IF(ISERR(FIND(CONCATENATE(AU$4,","),Stac!$R84))=FALSE,1,"")</f>
        <v/>
      </c>
      <c r="AV84" s="148" t="str">
        <f>IF(ISERR(FIND(CONCATENATE(AV$4,","),Stac!$R84))=FALSE,1,"")</f>
        <v/>
      </c>
      <c r="AW84" s="148" t="str">
        <f>IF(ISERR(FIND(CONCATENATE(AW$4,","),Stac!$R84))=FALSE,1,"")</f>
        <v/>
      </c>
      <c r="AX84" s="148" t="str">
        <f>IF(ISERR(FIND(CONCATENATE(AX$4,","),Stac!$R84))=FALSE,1,"")</f>
        <v/>
      </c>
      <c r="AY84" s="148" t="str">
        <f>IF(ISERR(FIND(CONCATENATE(AY$4,","),Stac!$R84))=FALSE,1,"")</f>
        <v/>
      </c>
      <c r="AZ84" s="148" t="str">
        <f>IF(ISERR(FIND(CONCATENATE(AZ$4,","),Stac!$R84))=FALSE,1,"")</f>
        <v/>
      </c>
      <c r="BA84" s="148" t="str">
        <f>IF(ISERR(FIND(CONCATENATE(BA$4,","),Stac!$R84))=FALSE,1,"")</f>
        <v/>
      </c>
      <c r="BB84" s="148" t="str">
        <f>IF(ISERR(FIND(CONCATENATE(BB$4,","),Stac!$R84))=FALSE,1,"")</f>
        <v/>
      </c>
      <c r="BC84" s="148" t="str">
        <f>IF(ISERR(FIND(CONCATENATE(BC$4,","),Stac!$R84))=FALSE,1,"")</f>
        <v/>
      </c>
      <c r="BD84" s="148" t="str">
        <f>IF(ISERR(FIND(CONCATENATE(BD$4,","),Stac!$R84))=FALSE,1,"")</f>
        <v/>
      </c>
      <c r="BE84" s="148" t="str">
        <f>IF(ISERR(FIND(CONCATENATE(BE$4,","),Stac!$R84))=FALSE,1,"")</f>
        <v/>
      </c>
      <c r="BF84" s="148" t="str">
        <f>IF(ISERR(FIND(CONCATENATE(BF$4,","),Stac!$R84))=FALSE,1,"")</f>
        <v/>
      </c>
      <c r="BG84" s="148" t="str">
        <f>IF(ISERR(FIND(CONCATENATE(BG$4,","),Stac!$R84))=FALSE,1,"")</f>
        <v/>
      </c>
      <c r="BH84" s="148" t="str">
        <f>IF(ISERR(FIND(CONCATENATE(BH$4,","),Stac!$R84))=FALSE,1,"")</f>
        <v/>
      </c>
      <c r="BI84" s="148" t="str">
        <f>IF(ISERR(FIND(CONCATENATE(BI$4,","),Stac!$R84))=FALSE,1,"")</f>
        <v/>
      </c>
      <c r="BJ84" s="144" t="str">
        <f>(Stac!$C84)</f>
        <v>Semestr 7:</v>
      </c>
      <c r="BK84" s="148" t="str">
        <f>IF(ISERR(FIND(CONCATENATE(BK$4,","),Stac!$S84))=FALSE,1,"")</f>
        <v/>
      </c>
      <c r="BL84" s="148" t="str">
        <f>IF(ISERR(FIND(CONCATENATE(BL$4,","),Stac!$S84))=FALSE,1,"")</f>
        <v/>
      </c>
      <c r="BM84" s="148" t="str">
        <f>IF(ISERR(FIND(CONCATENATE(BM$4,","),Stac!$S84))=FALSE,1,"")</f>
        <v/>
      </c>
      <c r="BN84" s="148" t="str">
        <f>IF(ISERR(FIND(CONCATENATE(BN$4,","),Stac!$S84))=FALSE,1,"")</f>
        <v/>
      </c>
      <c r="BO84" s="148" t="str">
        <f>IF(ISERR(FIND(CONCATENATE(BO$4,","),Stac!$S84))=FALSE,1,"")</f>
        <v/>
      </c>
      <c r="BP84" s="148" t="str">
        <f>IF(ISERR(FIND(CONCATENATE(BP$4,","),Stac!$S84))=FALSE,1,"")</f>
        <v/>
      </c>
      <c r="BQ84" s="148" t="str">
        <f>IF(ISERR(FIND(CONCATENATE(BQ$4,","),Stac!$S84))=FALSE,1,"")</f>
        <v/>
      </c>
    </row>
    <row r="85" spans="1:69" ht="12.75" customHeight="1" x14ac:dyDescent="0.2">
      <c r="A85" s="144" t="str">
        <f>(Stac!$C85)</f>
        <v>Moduł kształcenia</v>
      </c>
      <c r="B85" s="148" t="str">
        <f>IF(ISERR(FIND(CONCATENATE(B$4,","),Stac!$Q85))=FALSE,1,"")</f>
        <v/>
      </c>
      <c r="C85" s="148" t="str">
        <f>IF(ISERR(FIND(CONCATENATE(C$4,","),Stac!$Q85))=FALSE,1,"")</f>
        <v/>
      </c>
      <c r="D85" s="148" t="str">
        <f>IF(ISERR(FIND(CONCATENATE(D$4,","),Stac!$Q85))=FALSE,1,"")</f>
        <v/>
      </c>
      <c r="E85" s="148" t="str">
        <f>IF(ISERR(FIND(CONCATENATE(E$4,","),Stac!$Q85))=FALSE,1,"")</f>
        <v/>
      </c>
      <c r="F85" s="148" t="str">
        <f>IF(ISERR(FIND(CONCATENATE(F$4,","),Stac!$Q85))=FALSE,1,"")</f>
        <v/>
      </c>
      <c r="G85" s="148" t="str">
        <f>IF(ISERR(FIND(CONCATENATE(G$4,","),Stac!$Q85))=FALSE,1,"")</f>
        <v/>
      </c>
      <c r="H85" s="148" t="str">
        <f>IF(ISERR(FIND(CONCATENATE(H$4,","),Stac!$Q85))=FALSE,1,"")</f>
        <v/>
      </c>
      <c r="I85" s="148" t="str">
        <f>IF(ISERR(FIND(CONCATENATE(I$4,","),Stac!$Q85))=FALSE,1,"")</f>
        <v/>
      </c>
      <c r="J85" s="148" t="str">
        <f>IF(ISERR(FIND(CONCATENATE(J$4,","),Stac!$Q85))=FALSE,1,"")</f>
        <v/>
      </c>
      <c r="K85" s="148" t="str">
        <f>IF(ISERR(FIND(CONCATENATE(K$4,","),Stac!$Q85))=FALSE,1,"")</f>
        <v/>
      </c>
      <c r="L85" s="148" t="str">
        <f>IF(ISERR(FIND(CONCATENATE(L$4,","),Stac!$Q85))=FALSE,1,"")</f>
        <v/>
      </c>
      <c r="M85" s="148" t="str">
        <f>IF(ISERR(FIND(CONCATENATE(M$4,","),Stac!$Q85))=FALSE,1,"")</f>
        <v/>
      </c>
      <c r="N85" s="148" t="str">
        <f>IF(ISERR(FIND(CONCATENATE(N$4,","),Stac!$Q85))=FALSE,1,"")</f>
        <v/>
      </c>
      <c r="O85" s="148" t="str">
        <f>IF(ISERR(FIND(CONCATENATE(O$4,","),Stac!$Q85))=FALSE,1,"")</f>
        <v/>
      </c>
      <c r="P85" s="148" t="str">
        <f>IF(ISERR(FIND(CONCATENATE(P$4,","),Stac!$Q85))=FALSE,1,"")</f>
        <v/>
      </c>
      <c r="Q85" s="148" t="str">
        <f>IF(ISERR(FIND(CONCATENATE(Q$4,","),Stac!$Q85))=FALSE,1,"")</f>
        <v/>
      </c>
      <c r="R85" s="148" t="str">
        <f>IF(ISERR(FIND(CONCATENATE(R$4,","),Stac!$Q85))=FALSE,1,"")</f>
        <v/>
      </c>
      <c r="S85" s="148" t="str">
        <f>IF(ISERR(FIND(CONCATENATE(S$4,","),Stac!$Q85))=FALSE,1,"")</f>
        <v/>
      </c>
      <c r="T85" s="148" t="str">
        <f>IF(ISERR(FIND(CONCATENATE(T$4,","),Stac!$Q85))=FALSE,1,"")</f>
        <v/>
      </c>
      <c r="U85" s="148" t="str">
        <f>IF(ISERR(FIND(CONCATENATE(U$4,","),Stac!$Q85))=FALSE,1,"")</f>
        <v/>
      </c>
      <c r="V85" s="148" t="str">
        <f>IF(ISERR(FIND(CONCATENATE(V$4,","),Stac!$Q85))=FALSE,1,"")</f>
        <v/>
      </c>
      <c r="W85" s="148" t="str">
        <f>IF(ISERR(FIND(CONCATENATE(W$4,","),Stac!$Q85))=FALSE,1,"")</f>
        <v/>
      </c>
      <c r="X85" s="148" t="str">
        <f>IF(ISERR(FIND(CONCATENATE(X$4,","),Stac!$Q85))=FALSE,1,"")</f>
        <v/>
      </c>
      <c r="Y85" s="148" t="str">
        <f>IF(ISERR(FIND(CONCATENATE(Y$4,","),Stac!$Q85))=FALSE,1,"")</f>
        <v/>
      </c>
      <c r="Z85" s="148" t="str">
        <f>IF(ISERR(FIND(CONCATENATE(Z$4,","),Stac!$Q85))=FALSE,1,"")</f>
        <v/>
      </c>
      <c r="AA85" s="148" t="str">
        <f>IF(ISERR(FIND(CONCATENATE(AA$4,","),Stac!$Q85))=FALSE,1,"")</f>
        <v/>
      </c>
      <c r="AB85" s="148" t="str">
        <f>IF(ISERR(FIND(CONCATENATE(AB$4,","),Stac!$Q85))=FALSE,1,"")</f>
        <v/>
      </c>
      <c r="AC85" s="148" t="str">
        <f>IF(ISERR(FIND(CONCATENATE(AC$4,","),Stac!$Q85))=FALSE,1,"")</f>
        <v/>
      </c>
      <c r="AD85" s="144" t="str">
        <f>(Stac!$C85)</f>
        <v>Moduł kształcenia</v>
      </c>
      <c r="AE85" s="148" t="str">
        <f>IF(ISERR(FIND(CONCATENATE(AE$4,","),Stac!$R85))=FALSE,1,"")</f>
        <v/>
      </c>
      <c r="AF85" s="148" t="str">
        <f>IF(ISERR(FIND(CONCATENATE(AF$4,","),Stac!$R85))=FALSE,1,"")</f>
        <v/>
      </c>
      <c r="AG85" s="148" t="str">
        <f>IF(ISERR(FIND(CONCATENATE(AG$4,","),Stac!$R85))=FALSE,1,"")</f>
        <v/>
      </c>
      <c r="AH85" s="148" t="str">
        <f>IF(ISERR(FIND(CONCATENATE(AH$4,","),Stac!$R85))=FALSE,1,"")</f>
        <v/>
      </c>
      <c r="AI85" s="148" t="str">
        <f>IF(ISERR(FIND(CONCATENATE(AI$4,","),Stac!$R85))=FALSE,1,"")</f>
        <v/>
      </c>
      <c r="AJ85" s="148" t="str">
        <f>IF(ISERR(FIND(CONCATENATE(AJ$4,","),Stac!$R85))=FALSE,1,"")</f>
        <v/>
      </c>
      <c r="AK85" s="148" t="str">
        <f>IF(ISERR(FIND(CONCATENATE(AK$4,","),Stac!$R85))=FALSE,1,"")</f>
        <v/>
      </c>
      <c r="AL85" s="148" t="str">
        <f>IF(ISERR(FIND(CONCATENATE(AL$4,","),Stac!$R85))=FALSE,1,"")</f>
        <v/>
      </c>
      <c r="AM85" s="148" t="str">
        <f>IF(ISERR(FIND(CONCATENATE(AM$4,","),Stac!$R85))=FALSE,1,"")</f>
        <v/>
      </c>
      <c r="AN85" s="148" t="str">
        <f>IF(ISERR(FIND(CONCATENATE(AN$4,","),Stac!$R85))=FALSE,1,"")</f>
        <v/>
      </c>
      <c r="AO85" s="148" t="str">
        <f>IF(ISERR(FIND(CONCATENATE(AO$4,","),Stac!$R85))=FALSE,1,"")</f>
        <v/>
      </c>
      <c r="AP85" s="148" t="str">
        <f>IF(ISERR(FIND(CONCATENATE(AP$4,","),Stac!$R85))=FALSE,1,"")</f>
        <v/>
      </c>
      <c r="AQ85" s="148" t="str">
        <f>IF(ISERR(FIND(CONCATENATE(AQ$4,","),Stac!$R85))=FALSE,1,"")</f>
        <v/>
      </c>
      <c r="AR85" s="148" t="str">
        <f>IF(ISERR(FIND(CONCATENATE(AR$4,","),Stac!$R85))=FALSE,1,"")</f>
        <v/>
      </c>
      <c r="AS85" s="148" t="str">
        <f>IF(ISERR(FIND(CONCATENATE(AS$4,","),Stac!$R85))=FALSE,1,"")</f>
        <v/>
      </c>
      <c r="AT85" s="148" t="str">
        <f>IF(ISERR(FIND(CONCATENATE(AT$4,","),Stac!$R85))=FALSE,1,"")</f>
        <v/>
      </c>
      <c r="AU85" s="148" t="str">
        <f>IF(ISERR(FIND(CONCATENATE(AU$4,","),Stac!$R85))=FALSE,1,"")</f>
        <v/>
      </c>
      <c r="AV85" s="148" t="str">
        <f>IF(ISERR(FIND(CONCATENATE(AV$4,","),Stac!$R85))=FALSE,1,"")</f>
        <v/>
      </c>
      <c r="AW85" s="148" t="str">
        <f>IF(ISERR(FIND(CONCATENATE(AW$4,","),Stac!$R85))=FALSE,1,"")</f>
        <v/>
      </c>
      <c r="AX85" s="148" t="str">
        <f>IF(ISERR(FIND(CONCATENATE(AX$4,","),Stac!$R85))=FALSE,1,"")</f>
        <v/>
      </c>
      <c r="AY85" s="148" t="str">
        <f>IF(ISERR(FIND(CONCATENATE(AY$4,","),Stac!$R85))=FALSE,1,"")</f>
        <v/>
      </c>
      <c r="AZ85" s="148" t="str">
        <f>IF(ISERR(FIND(CONCATENATE(AZ$4,","),Stac!$R85))=FALSE,1,"")</f>
        <v/>
      </c>
      <c r="BA85" s="148" t="str">
        <f>IF(ISERR(FIND(CONCATENATE(BA$4,","),Stac!$R85))=FALSE,1,"")</f>
        <v/>
      </c>
      <c r="BB85" s="148" t="str">
        <f>IF(ISERR(FIND(CONCATENATE(BB$4,","),Stac!$R85))=FALSE,1,"")</f>
        <v/>
      </c>
      <c r="BC85" s="148" t="str">
        <f>IF(ISERR(FIND(CONCATENATE(BC$4,","),Stac!$R85))=FALSE,1,"")</f>
        <v/>
      </c>
      <c r="BD85" s="148" t="str">
        <f>IF(ISERR(FIND(CONCATENATE(BD$4,","),Stac!$R85))=FALSE,1,"")</f>
        <v/>
      </c>
      <c r="BE85" s="148" t="str">
        <f>IF(ISERR(FIND(CONCATENATE(BE$4,","),Stac!$R85))=FALSE,1,"")</f>
        <v/>
      </c>
      <c r="BF85" s="148" t="str">
        <f>IF(ISERR(FIND(CONCATENATE(BF$4,","),Stac!$R85))=FALSE,1,"")</f>
        <v/>
      </c>
      <c r="BG85" s="148" t="str">
        <f>IF(ISERR(FIND(CONCATENATE(BG$4,","),Stac!$R85))=FALSE,1,"")</f>
        <v/>
      </c>
      <c r="BH85" s="148" t="str">
        <f>IF(ISERR(FIND(CONCATENATE(BH$4,","),Stac!$R85))=FALSE,1,"")</f>
        <v/>
      </c>
      <c r="BI85" s="148" t="str">
        <f>IF(ISERR(FIND(CONCATENATE(BI$4,","),Stac!$R85))=FALSE,1,"")</f>
        <v/>
      </c>
      <c r="BJ85" s="144" t="str">
        <f>(Stac!$C85)</f>
        <v>Moduł kształcenia</v>
      </c>
      <c r="BK85" s="148" t="str">
        <f>IF(ISERR(FIND(CONCATENATE(BK$4,","),Stac!$S85))=FALSE,1,"")</f>
        <v/>
      </c>
      <c r="BL85" s="148" t="str">
        <f>IF(ISERR(FIND(CONCATENATE(BL$4,","),Stac!$S85))=FALSE,1,"")</f>
        <v/>
      </c>
      <c r="BM85" s="148" t="str">
        <f>IF(ISERR(FIND(CONCATENATE(BM$4,","),Stac!$S85))=FALSE,1,"")</f>
        <v/>
      </c>
      <c r="BN85" s="148" t="str">
        <f>IF(ISERR(FIND(CONCATENATE(BN$4,","),Stac!$S85))=FALSE,1,"")</f>
        <v/>
      </c>
      <c r="BO85" s="148" t="str">
        <f>IF(ISERR(FIND(CONCATENATE(BO$4,","),Stac!$S85))=FALSE,1,"")</f>
        <v/>
      </c>
      <c r="BP85" s="148" t="str">
        <f>IF(ISERR(FIND(CONCATENATE(BP$4,","),Stac!$S85))=FALSE,1,"")</f>
        <v/>
      </c>
      <c r="BQ85" s="148" t="str">
        <f>IF(ISERR(FIND(CONCATENATE(BQ$4,","),Stac!$S85))=FALSE,1,"")</f>
        <v/>
      </c>
    </row>
    <row r="86" spans="1:69" ht="12.75" customHeight="1" x14ac:dyDescent="0.2">
      <c r="A86" s="147" t="str">
        <f>(Stac!$C86)</f>
        <v>Przedmiot obieralny 9: 
1) Systemy SCADA
2) Zautomatyzowane systemy wytwórcze</v>
      </c>
      <c r="B86" s="148" t="str">
        <f>IF(ISERR(FIND(CONCATENATE(B$4,","),Stac!$Q86))=FALSE,1,"")</f>
        <v/>
      </c>
      <c r="C86" s="148" t="str">
        <f>IF(ISERR(FIND(CONCATENATE(C$4,","),Stac!$Q86))=FALSE,1,"")</f>
        <v/>
      </c>
      <c r="D86" s="148" t="str">
        <f>IF(ISERR(FIND(CONCATENATE(D$4,","),Stac!$Q86))=FALSE,1,"")</f>
        <v/>
      </c>
      <c r="E86" s="148" t="str">
        <f>IF(ISERR(FIND(CONCATENATE(E$4,","),Stac!$Q86))=FALSE,1,"")</f>
        <v/>
      </c>
      <c r="F86" s="148" t="str">
        <f>IF(ISERR(FIND(CONCATENATE(F$4,","),Stac!$Q86))=FALSE,1,"")</f>
        <v/>
      </c>
      <c r="G86" s="148" t="str">
        <f>IF(ISERR(FIND(CONCATENATE(G$4,","),Stac!$Q86))=FALSE,1,"")</f>
        <v/>
      </c>
      <c r="H86" s="148" t="str">
        <f>IF(ISERR(FIND(CONCATENATE(H$4,","),Stac!$Q86))=FALSE,1,"")</f>
        <v/>
      </c>
      <c r="I86" s="148" t="str">
        <f>IF(ISERR(FIND(CONCATENATE(I$4,","),Stac!$Q86))=FALSE,1,"")</f>
        <v/>
      </c>
      <c r="J86" s="148" t="str">
        <f>IF(ISERR(FIND(CONCATENATE(J$4,","),Stac!$Q86))=FALSE,1,"")</f>
        <v/>
      </c>
      <c r="K86" s="148">
        <f>IF(ISERR(FIND(CONCATENATE(K$4,","),Stac!$Q86))=FALSE,1,"")</f>
        <v>1</v>
      </c>
      <c r="L86" s="148" t="str">
        <f>IF(ISERR(FIND(CONCATENATE(L$4,","),Stac!$Q86))=FALSE,1,"")</f>
        <v/>
      </c>
      <c r="M86" s="148" t="str">
        <f>IF(ISERR(FIND(CONCATENATE(M$4,","),Stac!$Q86))=FALSE,1,"")</f>
        <v/>
      </c>
      <c r="N86" s="148" t="str">
        <f>IF(ISERR(FIND(CONCATENATE(N$4,","),Stac!$Q86))=FALSE,1,"")</f>
        <v/>
      </c>
      <c r="O86" s="148" t="str">
        <f>IF(ISERR(FIND(CONCATENATE(O$4,","),Stac!$Q86))=FALSE,1,"")</f>
        <v/>
      </c>
      <c r="P86" s="148" t="str">
        <f>IF(ISERR(FIND(CONCATENATE(P$4,","),Stac!$Q86))=FALSE,1,"")</f>
        <v/>
      </c>
      <c r="Q86" s="148" t="str">
        <f>IF(ISERR(FIND(CONCATENATE(Q$4,","),Stac!$Q86))=FALSE,1,"")</f>
        <v/>
      </c>
      <c r="R86" s="148" t="str">
        <f>IF(ISERR(FIND(CONCATENATE(R$4,","),Stac!$Q86))=FALSE,1,"")</f>
        <v/>
      </c>
      <c r="S86" s="148" t="str">
        <f>IF(ISERR(FIND(CONCATENATE(S$4,","),Stac!$Q86))=FALSE,1,"")</f>
        <v/>
      </c>
      <c r="T86" s="148" t="str">
        <f>IF(ISERR(FIND(CONCATENATE(T$4,","),Stac!$Q86))=FALSE,1,"")</f>
        <v/>
      </c>
      <c r="U86" s="148">
        <f>IF(ISERR(FIND(CONCATENATE(U$4,","),Stac!$Q86))=FALSE,1,"")</f>
        <v>1</v>
      </c>
      <c r="V86" s="148">
        <f>IF(ISERR(FIND(CONCATENATE(V$4,","),Stac!$Q86))=FALSE,1,"")</f>
        <v>1</v>
      </c>
      <c r="W86" s="148">
        <f>IF(ISERR(FIND(CONCATENATE(W$4,","),Stac!$Q86))=FALSE,1,"")</f>
        <v>1</v>
      </c>
      <c r="X86" s="148">
        <f>IF(ISERR(FIND(CONCATENATE(X$4,","),Stac!$Q86))=FALSE,1,"")</f>
        <v>1</v>
      </c>
      <c r="Y86" s="148" t="str">
        <f>IF(ISERR(FIND(CONCATENATE(Y$4,","),Stac!$Q86))=FALSE,1,"")</f>
        <v/>
      </c>
      <c r="Z86" s="148" t="str">
        <f>IF(ISERR(FIND(CONCATENATE(Z$4,","),Stac!$Q86))=FALSE,1,"")</f>
        <v/>
      </c>
      <c r="AA86" s="148" t="str">
        <f>IF(ISERR(FIND(CONCATENATE(AA$4,","),Stac!$Q86))=FALSE,1,"")</f>
        <v/>
      </c>
      <c r="AB86" s="148" t="str">
        <f>IF(ISERR(FIND(CONCATENATE(AB$4,","),Stac!$Q86))=FALSE,1,"")</f>
        <v/>
      </c>
      <c r="AC86" s="148" t="str">
        <f>IF(ISERR(FIND(CONCATENATE(AC$4,","),Stac!$Q86))=FALSE,1,"")</f>
        <v/>
      </c>
      <c r="AD86" s="147" t="str">
        <f>(Stac!$C86)</f>
        <v>Przedmiot obieralny 9: 
1) Systemy SCADA
2) Zautomatyzowane systemy wytwórcze</v>
      </c>
      <c r="AE86" s="148" t="str">
        <f>IF(ISERR(FIND(CONCATENATE(AE$4,","),Stac!$R86))=FALSE,1,"")</f>
        <v/>
      </c>
      <c r="AF86" s="148" t="str">
        <f>IF(ISERR(FIND(CONCATENATE(AF$4,","),Stac!$R86))=FALSE,1,"")</f>
        <v/>
      </c>
      <c r="AG86" s="148" t="str">
        <f>IF(ISERR(FIND(CONCATENATE(AG$4,","),Stac!$R86))=FALSE,1,"")</f>
        <v/>
      </c>
      <c r="AH86" s="148" t="str">
        <f>IF(ISERR(FIND(CONCATENATE(AH$4,","),Stac!$R86))=FALSE,1,"")</f>
        <v/>
      </c>
      <c r="AI86" s="148" t="str">
        <f>IF(ISERR(FIND(CONCATENATE(AI$4,","),Stac!$R86))=FALSE,1,"")</f>
        <v/>
      </c>
      <c r="AJ86" s="148" t="str">
        <f>IF(ISERR(FIND(CONCATENATE(AJ$4,","),Stac!$R86))=FALSE,1,"")</f>
        <v/>
      </c>
      <c r="AK86" s="148" t="str">
        <f>IF(ISERR(FIND(CONCATENATE(AK$4,","),Stac!$R86))=FALSE,1,"")</f>
        <v/>
      </c>
      <c r="AL86" s="148" t="str">
        <f>IF(ISERR(FIND(CONCATENATE(AL$4,","),Stac!$R86))=FALSE,1,"")</f>
        <v/>
      </c>
      <c r="AM86" s="148" t="str">
        <f>IF(ISERR(FIND(CONCATENATE(AM$4,","),Stac!$R86))=FALSE,1,"")</f>
        <v/>
      </c>
      <c r="AN86" s="148" t="str">
        <f>IF(ISERR(FIND(CONCATENATE(AN$4,","),Stac!$R86))=FALSE,1,"")</f>
        <v/>
      </c>
      <c r="AO86" s="148">
        <f>IF(ISERR(FIND(CONCATENATE(AO$4,","),Stac!$R86))=FALSE,1,"")</f>
        <v>1</v>
      </c>
      <c r="AP86" s="148" t="str">
        <f>IF(ISERR(FIND(CONCATENATE(AP$4,","),Stac!$R86))=FALSE,1,"")</f>
        <v/>
      </c>
      <c r="AQ86" s="148">
        <f>IF(ISERR(FIND(CONCATENATE(AQ$4,","),Stac!$R86))=FALSE,1,"")</f>
        <v>1</v>
      </c>
      <c r="AR86" s="148" t="str">
        <f>IF(ISERR(FIND(CONCATENATE(AR$4,","),Stac!$R86))=FALSE,1,"")</f>
        <v/>
      </c>
      <c r="AS86" s="148" t="str">
        <f>IF(ISERR(FIND(CONCATENATE(AS$4,","),Stac!$R86))=FALSE,1,"")</f>
        <v/>
      </c>
      <c r="AT86" s="148" t="str">
        <f>IF(ISERR(FIND(CONCATENATE(AT$4,","),Stac!$R86))=FALSE,1,"")</f>
        <v/>
      </c>
      <c r="AU86" s="148" t="str">
        <f>IF(ISERR(FIND(CONCATENATE(AU$4,","),Stac!$R86))=FALSE,1,"")</f>
        <v/>
      </c>
      <c r="AV86" s="148" t="str">
        <f>IF(ISERR(FIND(CONCATENATE(AV$4,","),Stac!$R86))=FALSE,1,"")</f>
        <v/>
      </c>
      <c r="AW86" s="148" t="str">
        <f>IF(ISERR(FIND(CONCATENATE(AW$4,","),Stac!$R86))=FALSE,1,"")</f>
        <v/>
      </c>
      <c r="AX86" s="148">
        <f>IF(ISERR(FIND(CONCATENATE(AX$4,","),Stac!$R86))=FALSE,1,"")</f>
        <v>1</v>
      </c>
      <c r="AY86" s="148" t="str">
        <f>IF(ISERR(FIND(CONCATENATE(AY$4,","),Stac!$R86))=FALSE,1,"")</f>
        <v/>
      </c>
      <c r="AZ86" s="148" t="str">
        <f>IF(ISERR(FIND(CONCATENATE(AZ$4,","),Stac!$R86))=FALSE,1,"")</f>
        <v/>
      </c>
      <c r="BA86" s="148" t="str">
        <f>IF(ISERR(FIND(CONCATENATE(BA$4,","),Stac!$R86))=FALSE,1,"")</f>
        <v/>
      </c>
      <c r="BB86" s="148">
        <f>IF(ISERR(FIND(CONCATENATE(BB$4,","),Stac!$R86))=FALSE,1,"")</f>
        <v>1</v>
      </c>
      <c r="BC86" s="148" t="str">
        <f>IF(ISERR(FIND(CONCATENATE(BC$4,","),Stac!$R86))=FALSE,1,"")</f>
        <v/>
      </c>
      <c r="BD86" s="148" t="str">
        <f>IF(ISERR(FIND(CONCATENATE(BD$4,","),Stac!$R86))=FALSE,1,"")</f>
        <v/>
      </c>
      <c r="BE86" s="148" t="str">
        <f>IF(ISERR(FIND(CONCATENATE(BE$4,","),Stac!$R86))=FALSE,1,"")</f>
        <v/>
      </c>
      <c r="BF86" s="148" t="str">
        <f>IF(ISERR(FIND(CONCATENATE(BF$4,","),Stac!$R86))=FALSE,1,"")</f>
        <v/>
      </c>
      <c r="BG86" s="148" t="str">
        <f>IF(ISERR(FIND(CONCATENATE(BG$4,","),Stac!$R86))=FALSE,1,"")</f>
        <v/>
      </c>
      <c r="BH86" s="148" t="str">
        <f>IF(ISERR(FIND(CONCATENATE(BH$4,","),Stac!$R86))=FALSE,1,"")</f>
        <v/>
      </c>
      <c r="BI86" s="148" t="str">
        <f>IF(ISERR(FIND(CONCATENATE(BI$4,","),Stac!$R86))=FALSE,1,"")</f>
        <v/>
      </c>
      <c r="BJ86" s="147" t="str">
        <f>(Stac!$C86)</f>
        <v>Przedmiot obieralny 9: 
1) Systemy SCADA
2) Zautomatyzowane systemy wytwórcze</v>
      </c>
      <c r="BK86" s="148" t="str">
        <f>IF(ISERR(FIND(CONCATENATE(BK$4,","),Stac!$S86))=FALSE,1,"")</f>
        <v/>
      </c>
      <c r="BL86" s="148" t="str">
        <f>IF(ISERR(FIND(CONCATENATE(BL$4,","),Stac!$S86))=FALSE,1,"")</f>
        <v/>
      </c>
      <c r="BM86" s="148">
        <f>IF(ISERR(FIND(CONCATENATE(BM$4,","),Stac!$S86))=FALSE,1,"")</f>
        <v>1</v>
      </c>
      <c r="BN86" s="148">
        <f>IF(ISERR(FIND(CONCATENATE(BN$4,","),Stac!$S86))=FALSE,1,"")</f>
        <v>1</v>
      </c>
      <c r="BO86" s="148">
        <f>IF(ISERR(FIND(CONCATENATE(BO$4,","),Stac!$S86))=FALSE,1,"")</f>
        <v>1</v>
      </c>
      <c r="BP86" s="148" t="str">
        <f>IF(ISERR(FIND(CONCATENATE(BP$4,","),Stac!$S86))=FALSE,1,"")</f>
        <v/>
      </c>
      <c r="BQ86" s="148" t="str">
        <f>IF(ISERR(FIND(CONCATENATE(BQ$4,","),Stac!$S86))=FALSE,1,"")</f>
        <v/>
      </c>
    </row>
    <row r="87" spans="1:69" ht="12.75" customHeight="1" x14ac:dyDescent="0.2">
      <c r="A87" s="147" t="str">
        <f>(Stac!$C87)</f>
        <v>Przedmiot obieralny 10:
1) Monitoring i sterowanie w inżynierii środowiska
2) Programowanie robotów i planowanie zadań</v>
      </c>
      <c r="B87" s="148" t="str">
        <f>IF(ISERR(FIND(CONCATENATE(B$4,","),Stac!$Q87))=FALSE,1,"")</f>
        <v/>
      </c>
      <c r="C87" s="148" t="str">
        <f>IF(ISERR(FIND(CONCATENATE(C$4,","),Stac!$Q87))=FALSE,1,"")</f>
        <v/>
      </c>
      <c r="D87" s="148" t="str">
        <f>IF(ISERR(FIND(CONCATENATE(D$4,","),Stac!$Q87))=FALSE,1,"")</f>
        <v/>
      </c>
      <c r="E87" s="148" t="str">
        <f>IF(ISERR(FIND(CONCATENATE(E$4,","),Stac!$Q87))=FALSE,1,"")</f>
        <v/>
      </c>
      <c r="F87" s="148" t="str">
        <f>IF(ISERR(FIND(CONCATENATE(F$4,","),Stac!$Q87))=FALSE,1,"")</f>
        <v/>
      </c>
      <c r="G87" s="148" t="str">
        <f>IF(ISERR(FIND(CONCATENATE(G$4,","),Stac!$Q87))=FALSE,1,"")</f>
        <v/>
      </c>
      <c r="H87" s="148" t="str">
        <f>IF(ISERR(FIND(CONCATENATE(H$4,","),Stac!$Q87))=FALSE,1,"")</f>
        <v/>
      </c>
      <c r="I87" s="148" t="str">
        <f>IF(ISERR(FIND(CONCATENATE(I$4,","),Stac!$Q87))=FALSE,1,"")</f>
        <v/>
      </c>
      <c r="J87" s="148" t="str">
        <f>IF(ISERR(FIND(CONCATENATE(J$4,","),Stac!$Q87))=FALSE,1,"")</f>
        <v/>
      </c>
      <c r="K87" s="148">
        <f>IF(ISERR(FIND(CONCATENATE(K$4,","),Stac!$Q87))=FALSE,1,"")</f>
        <v>1</v>
      </c>
      <c r="L87" s="148" t="str">
        <f>IF(ISERR(FIND(CONCATENATE(L$4,","),Stac!$Q87))=FALSE,1,"")</f>
        <v/>
      </c>
      <c r="M87" s="148" t="str">
        <f>IF(ISERR(FIND(CONCATENATE(M$4,","),Stac!$Q87))=FALSE,1,"")</f>
        <v/>
      </c>
      <c r="N87" s="148" t="str">
        <f>IF(ISERR(FIND(CONCATENATE(N$4,","),Stac!$Q87))=FALSE,1,"")</f>
        <v/>
      </c>
      <c r="O87" s="148" t="str">
        <f>IF(ISERR(FIND(CONCATENATE(O$4,","),Stac!$Q87))=FALSE,1,"")</f>
        <v/>
      </c>
      <c r="P87" s="148" t="str">
        <f>IF(ISERR(FIND(CONCATENATE(P$4,","),Stac!$Q87))=FALSE,1,"")</f>
        <v/>
      </c>
      <c r="Q87" s="148">
        <f>IF(ISERR(FIND(CONCATENATE(Q$4,","),Stac!$Q87))=FALSE,1,"")</f>
        <v>1</v>
      </c>
      <c r="R87" s="148" t="str">
        <f>IF(ISERR(FIND(CONCATENATE(R$4,","),Stac!$Q87))=FALSE,1,"")</f>
        <v/>
      </c>
      <c r="S87" s="148">
        <f>IF(ISERR(FIND(CONCATENATE(S$4,","),Stac!$Q87))=FALSE,1,"")</f>
        <v>1</v>
      </c>
      <c r="T87" s="148" t="str">
        <f>IF(ISERR(FIND(CONCATENATE(T$4,","),Stac!$Q87))=FALSE,1,"")</f>
        <v/>
      </c>
      <c r="U87" s="148" t="str">
        <f>IF(ISERR(FIND(CONCATENATE(U$4,","),Stac!$Q87))=FALSE,1,"")</f>
        <v/>
      </c>
      <c r="V87" s="148" t="str">
        <f>IF(ISERR(FIND(CONCATENATE(V$4,","),Stac!$Q87))=FALSE,1,"")</f>
        <v/>
      </c>
      <c r="W87" s="148" t="str">
        <f>IF(ISERR(FIND(CONCATENATE(W$4,","),Stac!$Q87))=FALSE,1,"")</f>
        <v/>
      </c>
      <c r="X87" s="148">
        <f>IF(ISERR(FIND(CONCATENATE(X$4,","),Stac!$Q87))=FALSE,1,"")</f>
        <v>1</v>
      </c>
      <c r="Y87" s="148" t="str">
        <f>IF(ISERR(FIND(CONCATENATE(Y$4,","),Stac!$Q87))=FALSE,1,"")</f>
        <v/>
      </c>
      <c r="Z87" s="148" t="str">
        <f>IF(ISERR(FIND(CONCATENATE(Z$4,","),Stac!$Q87))=FALSE,1,"")</f>
        <v/>
      </c>
      <c r="AA87" s="148" t="str">
        <f>IF(ISERR(FIND(CONCATENATE(AA$4,","),Stac!$Q87))=FALSE,1,"")</f>
        <v/>
      </c>
      <c r="AB87" s="148" t="str">
        <f>IF(ISERR(FIND(CONCATENATE(AB$4,","),Stac!$Q87))=FALSE,1,"")</f>
        <v/>
      </c>
      <c r="AC87" s="148" t="str">
        <f>IF(ISERR(FIND(CONCATENATE(AC$4,","),Stac!$Q87))=FALSE,1,"")</f>
        <v/>
      </c>
      <c r="AD87" s="147" t="str">
        <f>(Stac!$C87)</f>
        <v>Przedmiot obieralny 10:
1) Monitoring i sterowanie w inżynierii środowiska
2) Programowanie robotów i planowanie zadań</v>
      </c>
      <c r="AE87" s="148" t="str">
        <f>IF(ISERR(FIND(CONCATENATE(AE$4,","),Stac!$R87))=FALSE,1,"")</f>
        <v/>
      </c>
      <c r="AF87" s="148" t="str">
        <f>IF(ISERR(FIND(CONCATENATE(AF$4,","),Stac!$R87))=FALSE,1,"")</f>
        <v/>
      </c>
      <c r="AG87" s="148" t="str">
        <f>IF(ISERR(FIND(CONCATENATE(AG$4,","),Stac!$R87))=FALSE,1,"")</f>
        <v/>
      </c>
      <c r="AH87" s="148" t="str">
        <f>IF(ISERR(FIND(CONCATENATE(AH$4,","),Stac!$R87))=FALSE,1,"")</f>
        <v/>
      </c>
      <c r="AI87" s="148" t="str">
        <f>IF(ISERR(FIND(CONCATENATE(AI$4,","),Stac!$R87))=FALSE,1,"")</f>
        <v/>
      </c>
      <c r="AJ87" s="148" t="str">
        <f>IF(ISERR(FIND(CONCATENATE(AJ$4,","),Stac!$R87))=FALSE,1,"")</f>
        <v/>
      </c>
      <c r="AK87" s="148" t="str">
        <f>IF(ISERR(FIND(CONCATENATE(AK$4,","),Stac!$R87))=FALSE,1,"")</f>
        <v/>
      </c>
      <c r="AL87" s="148" t="str">
        <f>IF(ISERR(FIND(CONCATENATE(AL$4,","),Stac!$R87))=FALSE,1,"")</f>
        <v/>
      </c>
      <c r="AM87" s="148" t="str">
        <f>IF(ISERR(FIND(CONCATENATE(AM$4,","),Stac!$R87))=FALSE,1,"")</f>
        <v/>
      </c>
      <c r="AN87" s="148">
        <f>IF(ISERR(FIND(CONCATENATE(AN$4,","),Stac!$R87))=FALSE,1,"")</f>
        <v>1</v>
      </c>
      <c r="AO87" s="148" t="str">
        <f>IF(ISERR(FIND(CONCATENATE(AO$4,","),Stac!$R87))=FALSE,1,"")</f>
        <v/>
      </c>
      <c r="AP87" s="148" t="str">
        <f>IF(ISERR(FIND(CONCATENATE(AP$4,","),Stac!$R87))=FALSE,1,"")</f>
        <v/>
      </c>
      <c r="AQ87" s="148">
        <f>IF(ISERR(FIND(CONCATENATE(AQ$4,","),Stac!$R87))=FALSE,1,"")</f>
        <v>1</v>
      </c>
      <c r="AR87" s="148" t="str">
        <f>IF(ISERR(FIND(CONCATENATE(AR$4,","),Stac!$R87))=FALSE,1,"")</f>
        <v/>
      </c>
      <c r="AS87" s="148" t="str">
        <f>IF(ISERR(FIND(CONCATENATE(AS$4,","),Stac!$R87))=FALSE,1,"")</f>
        <v/>
      </c>
      <c r="AT87" s="148" t="str">
        <f>IF(ISERR(FIND(CONCATENATE(AT$4,","),Stac!$R87))=FALSE,1,"")</f>
        <v/>
      </c>
      <c r="AU87" s="148">
        <f>IF(ISERR(FIND(CONCATENATE(AU$4,","),Stac!$R87))=FALSE,1,"")</f>
        <v>1</v>
      </c>
      <c r="AV87" s="148" t="str">
        <f>IF(ISERR(FIND(CONCATENATE(AV$4,","),Stac!$R87))=FALSE,1,"")</f>
        <v/>
      </c>
      <c r="AW87" s="148">
        <f>IF(ISERR(FIND(CONCATENATE(AW$4,","),Stac!$R87))=FALSE,1,"")</f>
        <v>1</v>
      </c>
      <c r="AX87" s="148" t="str">
        <f>IF(ISERR(FIND(CONCATENATE(AX$4,","),Stac!$R87))=FALSE,1,"")</f>
        <v/>
      </c>
      <c r="AY87" s="148" t="str">
        <f>IF(ISERR(FIND(CONCATENATE(AY$4,","),Stac!$R87))=FALSE,1,"")</f>
        <v/>
      </c>
      <c r="AZ87" s="148" t="str">
        <f>IF(ISERR(FIND(CONCATENATE(AZ$4,","),Stac!$R87))=FALSE,1,"")</f>
        <v/>
      </c>
      <c r="BA87" s="148" t="str">
        <f>IF(ISERR(FIND(CONCATENATE(BA$4,","),Stac!$R87))=FALSE,1,"")</f>
        <v/>
      </c>
      <c r="BB87" s="148">
        <f>IF(ISERR(FIND(CONCATENATE(BB$4,","),Stac!$R87))=FALSE,1,"")</f>
        <v>1</v>
      </c>
      <c r="BC87" s="148" t="str">
        <f>IF(ISERR(FIND(CONCATENATE(BC$4,","),Stac!$R87))=FALSE,1,"")</f>
        <v/>
      </c>
      <c r="BD87" s="148" t="str">
        <f>IF(ISERR(FIND(CONCATENATE(BD$4,","),Stac!$R87))=FALSE,1,"")</f>
        <v/>
      </c>
      <c r="BE87" s="148" t="str">
        <f>IF(ISERR(FIND(CONCATENATE(BE$4,","),Stac!$R87))=FALSE,1,"")</f>
        <v/>
      </c>
      <c r="BF87" s="148">
        <f>IF(ISERR(FIND(CONCATENATE(BF$4,","),Stac!$R87))=FALSE,1,"")</f>
        <v>1</v>
      </c>
      <c r="BG87" s="148" t="str">
        <f>IF(ISERR(FIND(CONCATENATE(BG$4,","),Stac!$R87))=FALSE,1,"")</f>
        <v/>
      </c>
      <c r="BH87" s="148" t="str">
        <f>IF(ISERR(FIND(CONCATENATE(BH$4,","),Stac!$R87))=FALSE,1,"")</f>
        <v/>
      </c>
      <c r="BI87" s="148" t="str">
        <f>IF(ISERR(FIND(CONCATENATE(BI$4,","),Stac!$R87))=FALSE,1,"")</f>
        <v/>
      </c>
      <c r="BJ87" s="147" t="str">
        <f>(Stac!$C87)</f>
        <v>Przedmiot obieralny 10:
1) Monitoring i sterowanie w inżynierii środowiska
2) Programowanie robotów i planowanie zadań</v>
      </c>
      <c r="BK87" s="148" t="str">
        <f>IF(ISERR(FIND(CONCATENATE(BK$4,","),Stac!$S87))=FALSE,1,"")</f>
        <v/>
      </c>
      <c r="BL87" s="148" t="str">
        <f>IF(ISERR(FIND(CONCATENATE(BL$4,","),Stac!$S87))=FALSE,1,"")</f>
        <v/>
      </c>
      <c r="BM87" s="148">
        <f>IF(ISERR(FIND(CONCATENATE(BM$4,","),Stac!$S87))=FALSE,1,"")</f>
        <v>1</v>
      </c>
      <c r="BN87" s="148">
        <f>IF(ISERR(FIND(CONCATENATE(BN$4,","),Stac!$S87))=FALSE,1,"")</f>
        <v>1</v>
      </c>
      <c r="BO87" s="148">
        <f>IF(ISERR(FIND(CONCATENATE(BO$4,","),Stac!$S87))=FALSE,1,"")</f>
        <v>1</v>
      </c>
      <c r="BP87" s="148" t="str">
        <f>IF(ISERR(FIND(CONCATENATE(BP$4,","),Stac!$S87))=FALSE,1,"")</f>
        <v/>
      </c>
      <c r="BQ87" s="148" t="str">
        <f>IF(ISERR(FIND(CONCATENATE(BQ$4,","),Stac!$S87))=FALSE,1,"")</f>
        <v/>
      </c>
    </row>
    <row r="88" spans="1:69" ht="12.75" customHeight="1" x14ac:dyDescent="0.2">
      <c r="A88" s="147" t="str">
        <f>(Stac!$C88)</f>
        <v>Przedmiot obieralny 11: 
1) Sieci komputerowe
2) Sterowniki programowalne i sieci przemysłowe</v>
      </c>
      <c r="B88" s="148" t="str">
        <f>IF(ISERR(FIND(CONCATENATE(B$4,","),Stac!$Q88))=FALSE,1,"")</f>
        <v/>
      </c>
      <c r="C88" s="148" t="str">
        <f>IF(ISERR(FIND(CONCATENATE(C$4,","),Stac!$Q88))=FALSE,1,"")</f>
        <v/>
      </c>
      <c r="D88" s="148" t="str">
        <f>IF(ISERR(FIND(CONCATENATE(D$4,","),Stac!$Q88))=FALSE,1,"")</f>
        <v/>
      </c>
      <c r="E88" s="148" t="str">
        <f>IF(ISERR(FIND(CONCATENATE(E$4,","),Stac!$Q88))=FALSE,1,"")</f>
        <v/>
      </c>
      <c r="F88" s="148" t="str">
        <f>IF(ISERR(FIND(CONCATENATE(F$4,","),Stac!$Q88))=FALSE,1,"")</f>
        <v/>
      </c>
      <c r="G88" s="148" t="str">
        <f>IF(ISERR(FIND(CONCATENATE(G$4,","),Stac!$Q88))=FALSE,1,"")</f>
        <v/>
      </c>
      <c r="H88" s="148" t="str">
        <f>IF(ISERR(FIND(CONCATENATE(H$4,","),Stac!$Q88))=FALSE,1,"")</f>
        <v/>
      </c>
      <c r="I88" s="148" t="str">
        <f>IF(ISERR(FIND(CONCATENATE(I$4,","),Stac!$Q88))=FALSE,1,"")</f>
        <v/>
      </c>
      <c r="J88" s="148">
        <f>IF(ISERR(FIND(CONCATENATE(J$4,","),Stac!$Q88))=FALSE,1,"")</f>
        <v>1</v>
      </c>
      <c r="K88" s="148" t="str">
        <f>IF(ISERR(FIND(CONCATENATE(K$4,","),Stac!$Q88))=FALSE,1,"")</f>
        <v/>
      </c>
      <c r="L88" s="148" t="str">
        <f>IF(ISERR(FIND(CONCATENATE(L$4,","),Stac!$Q88))=FALSE,1,"")</f>
        <v/>
      </c>
      <c r="M88" s="148" t="str">
        <f>IF(ISERR(FIND(CONCATENATE(M$4,","),Stac!$Q88))=FALSE,1,"")</f>
        <v/>
      </c>
      <c r="N88" s="148">
        <f>IF(ISERR(FIND(CONCATENATE(N$4,","),Stac!$Q88))=FALSE,1,"")</f>
        <v>1</v>
      </c>
      <c r="O88" s="148" t="str">
        <f>IF(ISERR(FIND(CONCATENATE(O$4,","),Stac!$Q88))=FALSE,1,"")</f>
        <v/>
      </c>
      <c r="P88" s="148" t="str">
        <f>IF(ISERR(FIND(CONCATENATE(P$4,","),Stac!$Q88))=FALSE,1,"")</f>
        <v/>
      </c>
      <c r="Q88" s="148" t="str">
        <f>IF(ISERR(FIND(CONCATENATE(Q$4,","),Stac!$Q88))=FALSE,1,"")</f>
        <v/>
      </c>
      <c r="R88" s="148" t="str">
        <f>IF(ISERR(FIND(CONCATENATE(R$4,","),Stac!$Q88))=FALSE,1,"")</f>
        <v/>
      </c>
      <c r="S88" s="148" t="str">
        <f>IF(ISERR(FIND(CONCATENATE(S$4,","),Stac!$Q88))=FALSE,1,"")</f>
        <v/>
      </c>
      <c r="T88" s="148" t="str">
        <f>IF(ISERR(FIND(CONCATENATE(T$4,","),Stac!$Q88))=FALSE,1,"")</f>
        <v/>
      </c>
      <c r="U88" s="148" t="str">
        <f>IF(ISERR(FIND(CONCATENATE(U$4,","),Stac!$Q88))=FALSE,1,"")</f>
        <v/>
      </c>
      <c r="V88" s="148" t="str">
        <f>IF(ISERR(FIND(CONCATENATE(V$4,","),Stac!$Q88))=FALSE,1,"")</f>
        <v/>
      </c>
      <c r="W88" s="148">
        <f>IF(ISERR(FIND(CONCATENATE(W$4,","),Stac!$Q88))=FALSE,1,"")</f>
        <v>1</v>
      </c>
      <c r="X88" s="148" t="str">
        <f>IF(ISERR(FIND(CONCATENATE(X$4,","),Stac!$Q88))=FALSE,1,"")</f>
        <v/>
      </c>
      <c r="Y88" s="148" t="str">
        <f>IF(ISERR(FIND(CONCATENATE(Y$4,","),Stac!$Q88))=FALSE,1,"")</f>
        <v/>
      </c>
      <c r="Z88" s="148" t="str">
        <f>IF(ISERR(FIND(CONCATENATE(Z$4,","),Stac!$Q88))=FALSE,1,"")</f>
        <v/>
      </c>
      <c r="AA88" s="148" t="str">
        <f>IF(ISERR(FIND(CONCATENATE(AA$4,","),Stac!$Q88))=FALSE,1,"")</f>
        <v/>
      </c>
      <c r="AB88" s="148" t="str">
        <f>IF(ISERR(FIND(CONCATENATE(AB$4,","),Stac!$Q88))=FALSE,1,"")</f>
        <v/>
      </c>
      <c r="AC88" s="148" t="str">
        <f>IF(ISERR(FIND(CONCATENATE(AC$4,","),Stac!$Q88))=FALSE,1,"")</f>
        <v/>
      </c>
      <c r="AD88" s="147" t="str">
        <f>(Stac!$C88)</f>
        <v>Przedmiot obieralny 11: 
1) Sieci komputerowe
2) Sterowniki programowalne i sieci przemysłowe</v>
      </c>
      <c r="AE88" s="148">
        <f>IF(ISERR(FIND(CONCATENATE(AE$4,","),Stac!$R88))=FALSE,1,"")</f>
        <v>1</v>
      </c>
      <c r="AF88" s="148">
        <f>IF(ISERR(FIND(CONCATENATE(AF$4,","),Stac!$R88))=FALSE,1,"")</f>
        <v>1</v>
      </c>
      <c r="AG88" s="148" t="str">
        <f>IF(ISERR(FIND(CONCATENATE(AG$4,","),Stac!$R88))=FALSE,1,"")</f>
        <v/>
      </c>
      <c r="AH88" s="148" t="str">
        <f>IF(ISERR(FIND(CONCATENATE(AH$4,","),Stac!$R88))=FALSE,1,"")</f>
        <v/>
      </c>
      <c r="AI88" s="148" t="str">
        <f>IF(ISERR(FIND(CONCATENATE(AI$4,","),Stac!$R88))=FALSE,1,"")</f>
        <v/>
      </c>
      <c r="AJ88" s="148" t="str">
        <f>IF(ISERR(FIND(CONCATENATE(AJ$4,","),Stac!$R88))=FALSE,1,"")</f>
        <v/>
      </c>
      <c r="AK88" s="148" t="str">
        <f>IF(ISERR(FIND(CONCATENATE(AK$4,","),Stac!$R88))=FALSE,1,"")</f>
        <v/>
      </c>
      <c r="AL88" s="148" t="str">
        <f>IF(ISERR(FIND(CONCATENATE(AL$4,","),Stac!$R88))=FALSE,1,"")</f>
        <v/>
      </c>
      <c r="AM88" s="148" t="str">
        <f>IF(ISERR(FIND(CONCATENATE(AM$4,","),Stac!$R88))=FALSE,1,"")</f>
        <v/>
      </c>
      <c r="AN88" s="148" t="str">
        <f>IF(ISERR(FIND(CONCATENATE(AN$4,","),Stac!$R88))=FALSE,1,"")</f>
        <v/>
      </c>
      <c r="AO88" s="148" t="str">
        <f>IF(ISERR(FIND(CONCATENATE(AO$4,","),Stac!$R88))=FALSE,1,"")</f>
        <v/>
      </c>
      <c r="AP88" s="148" t="str">
        <f>IF(ISERR(FIND(CONCATENATE(AP$4,","),Stac!$R88))=FALSE,1,"")</f>
        <v/>
      </c>
      <c r="AQ88" s="148" t="str">
        <f>IF(ISERR(FIND(CONCATENATE(AQ$4,","),Stac!$R88))=FALSE,1,"")</f>
        <v/>
      </c>
      <c r="AR88" s="148" t="str">
        <f>IF(ISERR(FIND(CONCATENATE(AR$4,","),Stac!$R88))=FALSE,1,"")</f>
        <v/>
      </c>
      <c r="AS88" s="148" t="str">
        <f>IF(ISERR(FIND(CONCATENATE(AS$4,","),Stac!$R88))=FALSE,1,"")</f>
        <v/>
      </c>
      <c r="AT88" s="148" t="str">
        <f>IF(ISERR(FIND(CONCATENATE(AT$4,","),Stac!$R88))=FALSE,1,"")</f>
        <v/>
      </c>
      <c r="AU88" s="148" t="str">
        <f>IF(ISERR(FIND(CONCATENATE(AU$4,","),Stac!$R88))=FALSE,1,"")</f>
        <v/>
      </c>
      <c r="AV88" s="148" t="str">
        <f>IF(ISERR(FIND(CONCATENATE(AV$4,","),Stac!$R88))=FALSE,1,"")</f>
        <v/>
      </c>
      <c r="AW88" s="148" t="str">
        <f>IF(ISERR(FIND(CONCATENATE(AW$4,","),Stac!$R88))=FALSE,1,"")</f>
        <v/>
      </c>
      <c r="AX88" s="148" t="str">
        <f>IF(ISERR(FIND(CONCATENATE(AX$4,","),Stac!$R88))=FALSE,1,"")</f>
        <v/>
      </c>
      <c r="AY88" s="148" t="str">
        <f>IF(ISERR(FIND(CONCATENATE(AY$4,","),Stac!$R88))=FALSE,1,"")</f>
        <v/>
      </c>
      <c r="AZ88" s="148" t="str">
        <f>IF(ISERR(FIND(CONCATENATE(AZ$4,","),Stac!$R88))=FALSE,1,"")</f>
        <v/>
      </c>
      <c r="BA88" s="148" t="str">
        <f>IF(ISERR(FIND(CONCATENATE(BA$4,","),Stac!$R88))=FALSE,1,"")</f>
        <v/>
      </c>
      <c r="BB88" s="148" t="str">
        <f>IF(ISERR(FIND(CONCATENATE(BB$4,","),Stac!$R88))=FALSE,1,"")</f>
        <v/>
      </c>
      <c r="BC88" s="148" t="str">
        <f>IF(ISERR(FIND(CONCATENATE(BC$4,","),Stac!$R88))=FALSE,1,"")</f>
        <v/>
      </c>
      <c r="BD88" s="148" t="str">
        <f>IF(ISERR(FIND(CONCATENATE(BD$4,","),Stac!$R88))=FALSE,1,"")</f>
        <v/>
      </c>
      <c r="BE88" s="148" t="str">
        <f>IF(ISERR(FIND(CONCATENATE(BE$4,","),Stac!$R88))=FALSE,1,"")</f>
        <v/>
      </c>
      <c r="BF88" s="148">
        <f>IF(ISERR(FIND(CONCATENATE(BF$4,","),Stac!$R88))=FALSE,1,"")</f>
        <v>1</v>
      </c>
      <c r="BG88" s="148" t="str">
        <f>IF(ISERR(FIND(CONCATENATE(BG$4,","),Stac!$R88))=FALSE,1,"")</f>
        <v/>
      </c>
      <c r="BH88" s="148" t="str">
        <f>IF(ISERR(FIND(CONCATENATE(BH$4,","),Stac!$R88))=FALSE,1,"")</f>
        <v/>
      </c>
      <c r="BI88" s="148" t="str">
        <f>IF(ISERR(FIND(CONCATENATE(BI$4,","),Stac!$R88))=FALSE,1,"")</f>
        <v/>
      </c>
      <c r="BJ88" s="147" t="str">
        <f>(Stac!$C88)</f>
        <v>Przedmiot obieralny 11: 
1) Sieci komputerowe
2) Sterowniki programowalne i sieci przemysłowe</v>
      </c>
      <c r="BK88" s="148">
        <f>IF(ISERR(FIND(CONCATENATE(BK$4,","),Stac!$S88))=FALSE,1,"")</f>
        <v>1</v>
      </c>
      <c r="BL88" s="148">
        <f>IF(ISERR(FIND(CONCATENATE(BL$4,","),Stac!$S88))=FALSE,1,"")</f>
        <v>1</v>
      </c>
      <c r="BM88" s="148" t="str">
        <f>IF(ISERR(FIND(CONCATENATE(BM$4,","),Stac!$S88))=FALSE,1,"")</f>
        <v/>
      </c>
      <c r="BN88" s="148">
        <f>IF(ISERR(FIND(CONCATENATE(BN$4,","),Stac!$S88))=FALSE,1,"")</f>
        <v>1</v>
      </c>
      <c r="BO88" s="148">
        <f>IF(ISERR(FIND(CONCATENATE(BO$4,","),Stac!$S88))=FALSE,1,"")</f>
        <v>1</v>
      </c>
      <c r="BP88" s="148" t="str">
        <f>IF(ISERR(FIND(CONCATENATE(BP$4,","),Stac!$S88))=FALSE,1,"")</f>
        <v/>
      </c>
      <c r="BQ88" s="148" t="str">
        <f>IF(ISERR(FIND(CONCATENATE(BQ$4,","),Stac!$S88))=FALSE,1,"")</f>
        <v/>
      </c>
    </row>
    <row r="89" spans="1:69" ht="12.75" customHeight="1" x14ac:dyDescent="0.2">
      <c r="A89" s="147" t="str">
        <f>(Stac!$C89)</f>
        <v>Przedmiot obieralny 12 - nauki humanistyczne:
1) Etyka 
2) Filozofia
3) Metodologia nauk dla inżynierów</v>
      </c>
      <c r="B89" s="148" t="str">
        <f>IF(ISERR(FIND(CONCATENATE(B$4,","),Stac!$Q89))=FALSE,1,"")</f>
        <v/>
      </c>
      <c r="C89" s="148" t="str">
        <f>IF(ISERR(FIND(CONCATENATE(C$4,","),Stac!$Q89))=FALSE,1,"")</f>
        <v/>
      </c>
      <c r="D89" s="148" t="str">
        <f>IF(ISERR(FIND(CONCATENATE(D$4,","),Stac!$Q89))=FALSE,1,"")</f>
        <v/>
      </c>
      <c r="E89" s="148" t="str">
        <f>IF(ISERR(FIND(CONCATENATE(E$4,","),Stac!$Q89))=FALSE,1,"")</f>
        <v/>
      </c>
      <c r="F89" s="148" t="str">
        <f>IF(ISERR(FIND(CONCATENATE(F$4,","),Stac!$Q89))=FALSE,1,"")</f>
        <v/>
      </c>
      <c r="G89" s="148" t="str">
        <f>IF(ISERR(FIND(CONCATENATE(G$4,","),Stac!$Q89))=FALSE,1,"")</f>
        <v/>
      </c>
      <c r="H89" s="148" t="str">
        <f>IF(ISERR(FIND(CONCATENATE(H$4,","),Stac!$Q89))=FALSE,1,"")</f>
        <v/>
      </c>
      <c r="I89" s="148" t="str">
        <f>IF(ISERR(FIND(CONCATENATE(I$4,","),Stac!$Q89))=FALSE,1,"")</f>
        <v/>
      </c>
      <c r="J89" s="148" t="str">
        <f>IF(ISERR(FIND(CONCATENATE(J$4,","),Stac!$Q89))=FALSE,1,"")</f>
        <v/>
      </c>
      <c r="K89" s="148" t="str">
        <f>IF(ISERR(FIND(CONCATENATE(K$4,","),Stac!$Q89))=FALSE,1,"")</f>
        <v/>
      </c>
      <c r="L89" s="148" t="str">
        <f>IF(ISERR(FIND(CONCATENATE(L$4,","),Stac!$Q89))=FALSE,1,"")</f>
        <v/>
      </c>
      <c r="M89" s="148" t="str">
        <f>IF(ISERR(FIND(CONCATENATE(M$4,","),Stac!$Q89))=FALSE,1,"")</f>
        <v/>
      </c>
      <c r="N89" s="148" t="str">
        <f>IF(ISERR(FIND(CONCATENATE(N$4,","),Stac!$Q89))=FALSE,1,"")</f>
        <v/>
      </c>
      <c r="O89" s="148" t="str">
        <f>IF(ISERR(FIND(CONCATENATE(O$4,","),Stac!$Q89))=FALSE,1,"")</f>
        <v/>
      </c>
      <c r="P89" s="148" t="str">
        <f>IF(ISERR(FIND(CONCATENATE(P$4,","),Stac!$Q89))=FALSE,1,"")</f>
        <v/>
      </c>
      <c r="Q89" s="148" t="str">
        <f>IF(ISERR(FIND(CONCATENATE(Q$4,","),Stac!$Q89))=FALSE,1,"")</f>
        <v/>
      </c>
      <c r="R89" s="148" t="str">
        <f>IF(ISERR(FIND(CONCATENATE(R$4,","),Stac!$Q89))=FALSE,1,"")</f>
        <v/>
      </c>
      <c r="S89" s="148" t="str">
        <f>IF(ISERR(FIND(CONCATENATE(S$4,","),Stac!$Q89))=FALSE,1,"")</f>
        <v/>
      </c>
      <c r="T89" s="148" t="str">
        <f>IF(ISERR(FIND(CONCATENATE(T$4,","),Stac!$Q89))=FALSE,1,"")</f>
        <v/>
      </c>
      <c r="U89" s="148" t="str">
        <f>IF(ISERR(FIND(CONCATENATE(U$4,","),Stac!$Q89))=FALSE,1,"")</f>
        <v/>
      </c>
      <c r="V89" s="148" t="str">
        <f>IF(ISERR(FIND(CONCATENATE(V$4,","),Stac!$Q89))=FALSE,1,"")</f>
        <v/>
      </c>
      <c r="W89" s="148" t="str">
        <f>IF(ISERR(FIND(CONCATENATE(W$4,","),Stac!$Q89))=FALSE,1,"")</f>
        <v/>
      </c>
      <c r="X89" s="148">
        <f>IF(ISERR(FIND(CONCATENATE(X$4,","),Stac!$Q89))=FALSE,1,"")</f>
        <v>1</v>
      </c>
      <c r="Y89" s="148">
        <f>IF(ISERR(FIND(CONCATENATE(Y$4,","),Stac!$Q89))=FALSE,1,"")</f>
        <v>1</v>
      </c>
      <c r="Z89" s="148" t="str">
        <f>IF(ISERR(FIND(CONCATENATE(Z$4,","),Stac!$Q89))=FALSE,1,"")</f>
        <v/>
      </c>
      <c r="AA89" s="148">
        <f>IF(ISERR(FIND(CONCATENATE(AA$4,","),Stac!$Q89))=FALSE,1,"")</f>
        <v>1</v>
      </c>
      <c r="AB89" s="148" t="str">
        <f>IF(ISERR(FIND(CONCATENATE(AB$4,","),Stac!$Q89))=FALSE,1,"")</f>
        <v/>
      </c>
      <c r="AC89" s="148" t="str">
        <f>IF(ISERR(FIND(CONCATENATE(AC$4,","),Stac!$Q89))=FALSE,1,"")</f>
        <v/>
      </c>
      <c r="AD89" s="147" t="str">
        <f>(Stac!$C89)</f>
        <v>Przedmiot obieralny 12 - nauki humanistyczne:
1) Etyka 
2) Filozofia
3) Metodologia nauk dla inżynierów</v>
      </c>
      <c r="AE89" s="148" t="str">
        <f>IF(ISERR(FIND(CONCATENATE(AE$4,","),Stac!$R89))=FALSE,1,"")</f>
        <v/>
      </c>
      <c r="AF89" s="148" t="str">
        <f>IF(ISERR(FIND(CONCATENATE(AF$4,","),Stac!$R89))=FALSE,1,"")</f>
        <v/>
      </c>
      <c r="AG89" s="148">
        <f>IF(ISERR(FIND(CONCATENATE(AG$4,","),Stac!$R89))=FALSE,1,"")</f>
        <v>1</v>
      </c>
      <c r="AH89" s="148">
        <f>IF(ISERR(FIND(CONCATENATE(AH$4,","),Stac!$R89))=FALSE,1,"")</f>
        <v>1</v>
      </c>
      <c r="AI89" s="148">
        <f>IF(ISERR(FIND(CONCATENATE(AI$4,","),Stac!$R89))=FALSE,1,"")</f>
        <v>1</v>
      </c>
      <c r="AJ89" s="148">
        <f>IF(ISERR(FIND(CONCATENATE(AJ$4,","),Stac!$R89))=FALSE,1,"")</f>
        <v>1</v>
      </c>
      <c r="AK89" s="148" t="str">
        <f>IF(ISERR(FIND(CONCATENATE(AK$4,","),Stac!$R89))=FALSE,1,"")</f>
        <v/>
      </c>
      <c r="AL89" s="148" t="str">
        <f>IF(ISERR(FIND(CONCATENATE(AL$4,","),Stac!$R89))=FALSE,1,"")</f>
        <v/>
      </c>
      <c r="AM89" s="148" t="str">
        <f>IF(ISERR(FIND(CONCATENATE(AM$4,","),Stac!$R89))=FALSE,1,"")</f>
        <v/>
      </c>
      <c r="AN89" s="148" t="str">
        <f>IF(ISERR(FIND(CONCATENATE(AN$4,","),Stac!$R89))=FALSE,1,"")</f>
        <v/>
      </c>
      <c r="AO89" s="148" t="str">
        <f>IF(ISERR(FIND(CONCATENATE(AO$4,","),Stac!$R89))=FALSE,1,"")</f>
        <v/>
      </c>
      <c r="AP89" s="148" t="str">
        <f>IF(ISERR(FIND(CONCATENATE(AP$4,","),Stac!$R89))=FALSE,1,"")</f>
        <v/>
      </c>
      <c r="AQ89" s="148" t="str">
        <f>IF(ISERR(FIND(CONCATENATE(AQ$4,","),Stac!$R89))=FALSE,1,"")</f>
        <v/>
      </c>
      <c r="AR89" s="148" t="str">
        <f>IF(ISERR(FIND(CONCATENATE(AR$4,","),Stac!$R89))=FALSE,1,"")</f>
        <v/>
      </c>
      <c r="AS89" s="148" t="str">
        <f>IF(ISERR(FIND(CONCATENATE(AS$4,","),Stac!$R89))=FALSE,1,"")</f>
        <v/>
      </c>
      <c r="AT89" s="148">
        <f>IF(ISERR(FIND(CONCATENATE(AT$4,","),Stac!$R89))=FALSE,1,"")</f>
        <v>1</v>
      </c>
      <c r="AU89" s="148" t="str">
        <f>IF(ISERR(FIND(CONCATENATE(AU$4,","),Stac!$R89))=FALSE,1,"")</f>
        <v/>
      </c>
      <c r="AV89" s="148" t="str">
        <f>IF(ISERR(FIND(CONCATENATE(AV$4,","),Stac!$R89))=FALSE,1,"")</f>
        <v/>
      </c>
      <c r="AW89" s="148" t="str">
        <f>IF(ISERR(FIND(CONCATENATE(AW$4,","),Stac!$R89))=FALSE,1,"")</f>
        <v/>
      </c>
      <c r="AX89" s="148" t="str">
        <f>IF(ISERR(FIND(CONCATENATE(AX$4,","),Stac!$R89))=FALSE,1,"")</f>
        <v/>
      </c>
      <c r="AY89" s="148" t="str">
        <f>IF(ISERR(FIND(CONCATENATE(AY$4,","),Stac!$R89))=FALSE,1,"")</f>
        <v/>
      </c>
      <c r="AZ89" s="148" t="str">
        <f>IF(ISERR(FIND(CONCATENATE(AZ$4,","),Stac!$R89))=FALSE,1,"")</f>
        <v/>
      </c>
      <c r="BA89" s="148" t="str">
        <f>IF(ISERR(FIND(CONCATENATE(BA$4,","),Stac!$R89))=FALSE,1,"")</f>
        <v/>
      </c>
      <c r="BB89" s="148" t="str">
        <f>IF(ISERR(FIND(CONCATENATE(BB$4,","),Stac!$R89))=FALSE,1,"")</f>
        <v/>
      </c>
      <c r="BC89" s="148" t="str">
        <f>IF(ISERR(FIND(CONCATENATE(BC$4,","),Stac!$R89))=FALSE,1,"")</f>
        <v/>
      </c>
      <c r="BD89" s="148" t="str">
        <f>IF(ISERR(FIND(CONCATENATE(BD$4,","),Stac!$R89))=FALSE,1,"")</f>
        <v/>
      </c>
      <c r="BE89" s="148" t="str">
        <f>IF(ISERR(FIND(CONCATENATE(BE$4,","),Stac!$R89))=FALSE,1,"")</f>
        <v/>
      </c>
      <c r="BF89" s="148" t="str">
        <f>IF(ISERR(FIND(CONCATENATE(BF$4,","),Stac!$R89))=FALSE,1,"")</f>
        <v/>
      </c>
      <c r="BG89" s="148" t="str">
        <f>IF(ISERR(FIND(CONCATENATE(BG$4,","),Stac!$R89))=FALSE,1,"")</f>
        <v/>
      </c>
      <c r="BH89" s="148" t="str">
        <f>IF(ISERR(FIND(CONCATENATE(BH$4,","),Stac!$R89))=FALSE,1,"")</f>
        <v/>
      </c>
      <c r="BI89" s="148" t="str">
        <f>IF(ISERR(FIND(CONCATENATE(BI$4,","),Stac!$R89))=FALSE,1,"")</f>
        <v/>
      </c>
      <c r="BJ89" s="147" t="str">
        <f>(Stac!$C89)</f>
        <v>Przedmiot obieralny 12 - nauki humanistyczne:
1) Etyka 
2) Filozofia
3) Metodologia nauk dla inżynierów</v>
      </c>
      <c r="BK89" s="148">
        <f>IF(ISERR(FIND(CONCATENATE(BK$4,","),Stac!$S89))=FALSE,1,"")</f>
        <v>1</v>
      </c>
      <c r="BL89" s="148" t="str">
        <f>IF(ISERR(FIND(CONCATENATE(BL$4,","),Stac!$S89))=FALSE,1,"")</f>
        <v/>
      </c>
      <c r="BM89" s="148" t="str">
        <f>IF(ISERR(FIND(CONCATENATE(BM$4,","),Stac!$S89))=FALSE,1,"")</f>
        <v/>
      </c>
      <c r="BN89" s="148" t="str">
        <f>IF(ISERR(FIND(CONCATENATE(BN$4,","),Stac!$S89))=FALSE,1,"")</f>
        <v/>
      </c>
      <c r="BO89" s="148" t="str">
        <f>IF(ISERR(FIND(CONCATENATE(BO$4,","),Stac!$S89))=FALSE,1,"")</f>
        <v/>
      </c>
      <c r="BP89" s="148" t="str">
        <f>IF(ISERR(FIND(CONCATENATE(BP$4,","),Stac!$S89))=FALSE,1,"")</f>
        <v/>
      </c>
      <c r="BQ89" s="148">
        <f>IF(ISERR(FIND(CONCATENATE(BQ$4,","),Stac!$S89))=FALSE,1,"")</f>
        <v>1</v>
      </c>
    </row>
    <row r="90" spans="1:69" ht="12.75" customHeight="1" x14ac:dyDescent="0.2">
      <c r="A90" s="147" t="str">
        <f>(Stac!$C90)</f>
        <v>Przygotowanie do badań naukowych</v>
      </c>
      <c r="B90" s="148" t="str">
        <f>IF(ISERR(FIND(CONCATENATE(B$4,","),Stac!$Q90))=FALSE,1,"")</f>
        <v/>
      </c>
      <c r="C90" s="148" t="str">
        <f>IF(ISERR(FIND(CONCATENATE(C$4,","),Stac!$Q90))=FALSE,1,"")</f>
        <v/>
      </c>
      <c r="D90" s="148" t="str">
        <f>IF(ISERR(FIND(CONCATENATE(D$4,","),Stac!$Q90))=FALSE,1,"")</f>
        <v/>
      </c>
      <c r="E90" s="148" t="str">
        <f>IF(ISERR(FIND(CONCATENATE(E$4,","),Stac!$Q90))=FALSE,1,"")</f>
        <v/>
      </c>
      <c r="F90" s="148" t="str">
        <f>IF(ISERR(FIND(CONCATENATE(F$4,","),Stac!$Q90))=FALSE,1,"")</f>
        <v/>
      </c>
      <c r="G90" s="148" t="str">
        <f>IF(ISERR(FIND(CONCATENATE(G$4,","),Stac!$Q90))=FALSE,1,"")</f>
        <v/>
      </c>
      <c r="H90" s="148" t="str">
        <f>IF(ISERR(FIND(CONCATENATE(H$4,","),Stac!$Q90))=FALSE,1,"")</f>
        <v/>
      </c>
      <c r="I90" s="148" t="str">
        <f>IF(ISERR(FIND(CONCATENATE(I$4,","),Stac!$Q90))=FALSE,1,"")</f>
        <v/>
      </c>
      <c r="J90" s="148" t="str">
        <f>IF(ISERR(FIND(CONCATENATE(J$4,","),Stac!$Q90))=FALSE,1,"")</f>
        <v/>
      </c>
      <c r="K90" s="148" t="str">
        <f>IF(ISERR(FIND(CONCATENATE(K$4,","),Stac!$Q90))=FALSE,1,"")</f>
        <v/>
      </c>
      <c r="L90" s="148" t="str">
        <f>IF(ISERR(FIND(CONCATENATE(L$4,","),Stac!$Q90))=FALSE,1,"")</f>
        <v/>
      </c>
      <c r="M90" s="148" t="str">
        <f>IF(ISERR(FIND(CONCATENATE(M$4,","),Stac!$Q90))=FALSE,1,"")</f>
        <v/>
      </c>
      <c r="N90" s="148" t="str">
        <f>IF(ISERR(FIND(CONCATENATE(N$4,","),Stac!$Q90))=FALSE,1,"")</f>
        <v/>
      </c>
      <c r="O90" s="148" t="str">
        <f>IF(ISERR(FIND(CONCATENATE(O$4,","),Stac!$Q90))=FALSE,1,"")</f>
        <v/>
      </c>
      <c r="P90" s="148" t="str">
        <f>IF(ISERR(FIND(CONCATENATE(P$4,","),Stac!$Q90))=FALSE,1,"")</f>
        <v/>
      </c>
      <c r="Q90" s="148" t="str">
        <f>IF(ISERR(FIND(CONCATENATE(Q$4,","),Stac!$Q90))=FALSE,1,"")</f>
        <v/>
      </c>
      <c r="R90" s="148" t="str">
        <f>IF(ISERR(FIND(CONCATENATE(R$4,","),Stac!$Q90))=FALSE,1,"")</f>
        <v/>
      </c>
      <c r="S90" s="148" t="str">
        <f>IF(ISERR(FIND(CONCATENATE(S$4,","),Stac!$Q90))=FALSE,1,"")</f>
        <v/>
      </c>
      <c r="T90" s="148" t="str">
        <f>IF(ISERR(FIND(CONCATENATE(T$4,","),Stac!$Q90))=FALSE,1,"")</f>
        <v/>
      </c>
      <c r="U90" s="148" t="str">
        <f>IF(ISERR(FIND(CONCATENATE(U$4,","),Stac!$Q90))=FALSE,1,"")</f>
        <v/>
      </c>
      <c r="V90" s="148">
        <f>IF(ISERR(FIND(CONCATENATE(V$4,","),Stac!$Q90))=FALSE,1,"")</f>
        <v>1</v>
      </c>
      <c r="W90" s="148" t="str">
        <f>IF(ISERR(FIND(CONCATENATE(W$4,","),Stac!$Q90))=FALSE,1,"")</f>
        <v/>
      </c>
      <c r="X90" s="148">
        <f>IF(ISERR(FIND(CONCATENATE(X$4,","),Stac!$Q90))=FALSE,1,"")</f>
        <v>1</v>
      </c>
      <c r="Y90" s="148" t="str">
        <f>IF(ISERR(FIND(CONCATENATE(Y$4,","),Stac!$Q90))=FALSE,1,"")</f>
        <v/>
      </c>
      <c r="Z90" s="148" t="str">
        <f>IF(ISERR(FIND(CONCATENATE(Z$4,","),Stac!$Q90))=FALSE,1,"")</f>
        <v/>
      </c>
      <c r="AA90" s="148" t="str">
        <f>IF(ISERR(FIND(CONCATENATE(AA$4,","),Stac!$Q90))=FALSE,1,"")</f>
        <v/>
      </c>
      <c r="AB90" s="148" t="str">
        <f>IF(ISERR(FIND(CONCATENATE(AB$4,","),Stac!$Q90))=FALSE,1,"")</f>
        <v/>
      </c>
      <c r="AC90" s="148" t="str">
        <f>IF(ISERR(FIND(CONCATENATE(AC$4,","),Stac!$Q90))=FALSE,1,"")</f>
        <v/>
      </c>
      <c r="AD90" s="147" t="str">
        <f>(Stac!$C90)</f>
        <v>Przygotowanie do badań naukowych</v>
      </c>
      <c r="AE90" s="148">
        <f>IF(ISERR(FIND(CONCATENATE(AE$4,","),Stac!$R90))=FALSE,1,"")</f>
        <v>1</v>
      </c>
      <c r="AF90" s="148" t="str">
        <f>IF(ISERR(FIND(CONCATENATE(AF$4,","),Stac!$R90))=FALSE,1,"")</f>
        <v/>
      </c>
      <c r="AG90" s="148">
        <f>IF(ISERR(FIND(CONCATENATE(AG$4,","),Stac!$R90))=FALSE,1,"")</f>
        <v>1</v>
      </c>
      <c r="AH90" s="148" t="str">
        <f>IF(ISERR(FIND(CONCATENATE(AH$4,","),Stac!$R90))=FALSE,1,"")</f>
        <v/>
      </c>
      <c r="AI90" s="148" t="str">
        <f>IF(ISERR(FIND(CONCATENATE(AI$4,","),Stac!$R90))=FALSE,1,"")</f>
        <v/>
      </c>
      <c r="AJ90" s="148">
        <f>IF(ISERR(FIND(CONCATENATE(AJ$4,","),Stac!$R90))=FALSE,1,"")</f>
        <v>1</v>
      </c>
      <c r="AK90" s="148" t="str">
        <f>IF(ISERR(FIND(CONCATENATE(AK$4,","),Stac!$R90))=FALSE,1,"")</f>
        <v/>
      </c>
      <c r="AL90" s="148" t="str">
        <f>IF(ISERR(FIND(CONCATENATE(AL$4,","),Stac!$R90))=FALSE,1,"")</f>
        <v/>
      </c>
      <c r="AM90" s="148" t="str">
        <f>IF(ISERR(FIND(CONCATENATE(AM$4,","),Stac!$R90))=FALSE,1,"")</f>
        <v/>
      </c>
      <c r="AN90" s="148" t="str">
        <f>IF(ISERR(FIND(CONCATENATE(AN$4,","),Stac!$R90))=FALSE,1,"")</f>
        <v/>
      </c>
      <c r="AO90" s="148" t="str">
        <f>IF(ISERR(FIND(CONCATENATE(AO$4,","),Stac!$R90))=FALSE,1,"")</f>
        <v/>
      </c>
      <c r="AP90" s="148" t="str">
        <f>IF(ISERR(FIND(CONCATENATE(AP$4,","),Stac!$R90))=FALSE,1,"")</f>
        <v/>
      </c>
      <c r="AQ90" s="148" t="str">
        <f>IF(ISERR(FIND(CONCATENATE(AQ$4,","),Stac!$R90))=FALSE,1,"")</f>
        <v/>
      </c>
      <c r="AR90" s="148" t="str">
        <f>IF(ISERR(FIND(CONCATENATE(AR$4,","),Stac!$R90))=FALSE,1,"")</f>
        <v/>
      </c>
      <c r="AS90" s="148" t="str">
        <f>IF(ISERR(FIND(CONCATENATE(AS$4,","),Stac!$R90))=FALSE,1,"")</f>
        <v/>
      </c>
      <c r="AT90" s="148" t="str">
        <f>IF(ISERR(FIND(CONCATENATE(AT$4,","),Stac!$R90))=FALSE,1,"")</f>
        <v/>
      </c>
      <c r="AU90" s="148" t="str">
        <f>IF(ISERR(FIND(CONCATENATE(AU$4,","),Stac!$R90))=FALSE,1,"")</f>
        <v/>
      </c>
      <c r="AV90" s="148" t="str">
        <f>IF(ISERR(FIND(CONCATENATE(AV$4,","),Stac!$R90))=FALSE,1,"")</f>
        <v/>
      </c>
      <c r="AW90" s="148" t="str">
        <f>IF(ISERR(FIND(CONCATENATE(AW$4,","),Stac!$R90))=FALSE,1,"")</f>
        <v/>
      </c>
      <c r="AX90" s="148" t="str">
        <f>IF(ISERR(FIND(CONCATENATE(AX$4,","),Stac!$R90))=FALSE,1,"")</f>
        <v/>
      </c>
      <c r="AY90" s="148" t="str">
        <f>IF(ISERR(FIND(CONCATENATE(AY$4,","),Stac!$R90))=FALSE,1,"")</f>
        <v/>
      </c>
      <c r="AZ90" s="148" t="str">
        <f>IF(ISERR(FIND(CONCATENATE(AZ$4,","),Stac!$R90))=FALSE,1,"")</f>
        <v/>
      </c>
      <c r="BA90" s="148" t="str">
        <f>IF(ISERR(FIND(CONCATENATE(BA$4,","),Stac!$R90))=FALSE,1,"")</f>
        <v/>
      </c>
      <c r="BB90" s="148" t="str">
        <f>IF(ISERR(FIND(CONCATENATE(BB$4,","),Stac!$R90))=FALSE,1,"")</f>
        <v/>
      </c>
      <c r="BC90" s="148" t="str">
        <f>IF(ISERR(FIND(CONCATENATE(BC$4,","),Stac!$R90))=FALSE,1,"")</f>
        <v/>
      </c>
      <c r="BD90" s="148" t="str">
        <f>IF(ISERR(FIND(CONCATENATE(BD$4,","),Stac!$R90))=FALSE,1,"")</f>
        <v/>
      </c>
      <c r="BE90" s="148" t="str">
        <f>IF(ISERR(FIND(CONCATENATE(BE$4,","),Stac!$R90))=FALSE,1,"")</f>
        <v/>
      </c>
      <c r="BF90" s="148" t="str">
        <f>IF(ISERR(FIND(CONCATENATE(BF$4,","),Stac!$R90))=FALSE,1,"")</f>
        <v/>
      </c>
      <c r="BG90" s="148" t="str">
        <f>IF(ISERR(FIND(CONCATENATE(BG$4,","),Stac!$R90))=FALSE,1,"")</f>
        <v/>
      </c>
      <c r="BH90" s="148" t="str">
        <f>IF(ISERR(FIND(CONCATENATE(BH$4,","),Stac!$R90))=FALSE,1,"")</f>
        <v/>
      </c>
      <c r="BI90" s="148" t="str">
        <f>IF(ISERR(FIND(CONCATENATE(BI$4,","),Stac!$R90))=FALSE,1,"")</f>
        <v/>
      </c>
      <c r="BJ90" s="147" t="str">
        <f>(Stac!$C90)</f>
        <v>Przygotowanie do badań naukowych</v>
      </c>
      <c r="BK90" s="148">
        <f>IF(ISERR(FIND(CONCATENATE(BK$4,","),Stac!$S90))=FALSE,1,"")</f>
        <v>1</v>
      </c>
      <c r="BL90" s="148" t="str">
        <f>IF(ISERR(FIND(CONCATENATE(BL$4,","),Stac!$S90))=FALSE,1,"")</f>
        <v/>
      </c>
      <c r="BM90" s="148" t="str">
        <f>IF(ISERR(FIND(CONCATENATE(BM$4,","),Stac!$S90))=FALSE,1,"")</f>
        <v/>
      </c>
      <c r="BN90" s="148" t="str">
        <f>IF(ISERR(FIND(CONCATENATE(BN$4,","),Stac!$S90))=FALSE,1,"")</f>
        <v/>
      </c>
      <c r="BO90" s="148" t="str">
        <f>IF(ISERR(FIND(CONCATENATE(BO$4,","),Stac!$S90))=FALSE,1,"")</f>
        <v/>
      </c>
      <c r="BP90" s="148" t="str">
        <f>IF(ISERR(FIND(CONCATENATE(BP$4,","),Stac!$S90))=FALSE,1,"")</f>
        <v/>
      </c>
      <c r="BQ90" s="148">
        <f>IF(ISERR(FIND(CONCATENATE(BQ$4,","),Stac!$S90))=FALSE,1,"")</f>
        <v>1</v>
      </c>
    </row>
    <row r="91" spans="1:69" ht="12.75" customHeight="1" x14ac:dyDescent="0.2">
      <c r="A91" s="147" t="str">
        <f>(Stac!$C91)</f>
        <v>Seminarium dyplomowe</v>
      </c>
      <c r="B91" s="148" t="str">
        <f>IF(ISERR(FIND(CONCATENATE(B$4,","),Stac!$Q91))=FALSE,1,"")</f>
        <v/>
      </c>
      <c r="C91" s="148" t="str">
        <f>IF(ISERR(FIND(CONCATENATE(C$4,","),Stac!$Q91))=FALSE,1,"")</f>
        <v/>
      </c>
      <c r="D91" s="148" t="str">
        <f>IF(ISERR(FIND(CONCATENATE(D$4,","),Stac!$Q91))=FALSE,1,"")</f>
        <v/>
      </c>
      <c r="E91" s="148" t="str">
        <f>IF(ISERR(FIND(CONCATENATE(E$4,","),Stac!$Q91))=FALSE,1,"")</f>
        <v/>
      </c>
      <c r="F91" s="148" t="str">
        <f>IF(ISERR(FIND(CONCATENATE(F$4,","),Stac!$Q91))=FALSE,1,"")</f>
        <v/>
      </c>
      <c r="G91" s="148" t="str">
        <f>IF(ISERR(FIND(CONCATENATE(G$4,","),Stac!$Q91))=FALSE,1,"")</f>
        <v/>
      </c>
      <c r="H91" s="148" t="str">
        <f>IF(ISERR(FIND(CONCATENATE(H$4,","),Stac!$Q91))=FALSE,1,"")</f>
        <v/>
      </c>
      <c r="I91" s="148" t="str">
        <f>IF(ISERR(FIND(CONCATENATE(I$4,","),Stac!$Q91))=FALSE,1,"")</f>
        <v/>
      </c>
      <c r="J91" s="148" t="str">
        <f>IF(ISERR(FIND(CONCATENATE(J$4,","),Stac!$Q91))=FALSE,1,"")</f>
        <v/>
      </c>
      <c r="K91" s="148" t="str">
        <f>IF(ISERR(FIND(CONCATENATE(K$4,","),Stac!$Q91))=FALSE,1,"")</f>
        <v/>
      </c>
      <c r="L91" s="148" t="str">
        <f>IF(ISERR(FIND(CONCATENATE(L$4,","),Stac!$Q91))=FALSE,1,"")</f>
        <v/>
      </c>
      <c r="M91" s="148" t="str">
        <f>IF(ISERR(FIND(CONCATENATE(M$4,","),Stac!$Q91))=FALSE,1,"")</f>
        <v/>
      </c>
      <c r="N91" s="148" t="str">
        <f>IF(ISERR(FIND(CONCATENATE(N$4,","),Stac!$Q91))=FALSE,1,"")</f>
        <v/>
      </c>
      <c r="O91" s="148" t="str">
        <f>IF(ISERR(FIND(CONCATENATE(O$4,","),Stac!$Q91))=FALSE,1,"")</f>
        <v/>
      </c>
      <c r="P91" s="148" t="str">
        <f>IF(ISERR(FIND(CONCATENATE(P$4,","),Stac!$Q91))=FALSE,1,"")</f>
        <v/>
      </c>
      <c r="Q91" s="148" t="str">
        <f>IF(ISERR(FIND(CONCATENATE(Q$4,","),Stac!$Q91))=FALSE,1,"")</f>
        <v/>
      </c>
      <c r="R91" s="148" t="str">
        <f>IF(ISERR(FIND(CONCATENATE(R$4,","),Stac!$Q91))=FALSE,1,"")</f>
        <v/>
      </c>
      <c r="S91" s="148" t="str">
        <f>IF(ISERR(FIND(CONCATENATE(S$4,","),Stac!$Q91))=FALSE,1,"")</f>
        <v/>
      </c>
      <c r="T91" s="148" t="str">
        <f>IF(ISERR(FIND(CONCATENATE(T$4,","),Stac!$Q91))=FALSE,1,"")</f>
        <v/>
      </c>
      <c r="U91" s="148" t="str">
        <f>IF(ISERR(FIND(CONCATENATE(U$4,","),Stac!$Q91))=FALSE,1,"")</f>
        <v/>
      </c>
      <c r="V91" s="148">
        <f>IF(ISERR(FIND(CONCATENATE(V$4,","),Stac!$Q91))=FALSE,1,"")</f>
        <v>1</v>
      </c>
      <c r="W91" s="148" t="str">
        <f>IF(ISERR(FIND(CONCATENATE(W$4,","),Stac!$Q91))=FALSE,1,"")</f>
        <v/>
      </c>
      <c r="X91" s="148">
        <f>IF(ISERR(FIND(CONCATENATE(X$4,","),Stac!$Q91))=FALSE,1,"")</f>
        <v>1</v>
      </c>
      <c r="Y91" s="148" t="str">
        <f>IF(ISERR(FIND(CONCATENATE(Y$4,","),Stac!$Q91))=FALSE,1,"")</f>
        <v/>
      </c>
      <c r="Z91" s="148" t="str">
        <f>IF(ISERR(FIND(CONCATENATE(Z$4,","),Stac!$Q91))=FALSE,1,"")</f>
        <v/>
      </c>
      <c r="AA91" s="148">
        <f>IF(ISERR(FIND(CONCATENATE(AA$4,","),Stac!$Q91))=FALSE,1,"")</f>
        <v>1</v>
      </c>
      <c r="AB91" s="148" t="str">
        <f>IF(ISERR(FIND(CONCATENATE(AB$4,","),Stac!$Q91))=FALSE,1,"")</f>
        <v/>
      </c>
      <c r="AC91" s="148" t="str">
        <f>IF(ISERR(FIND(CONCATENATE(AC$4,","),Stac!$Q91))=FALSE,1,"")</f>
        <v/>
      </c>
      <c r="AD91" s="147" t="str">
        <f>(Stac!$C91)</f>
        <v>Seminarium dyplomowe</v>
      </c>
      <c r="AE91" s="148" t="str">
        <f>IF(ISERR(FIND(CONCATENATE(AE$4,","),Stac!$R91))=FALSE,1,"")</f>
        <v/>
      </c>
      <c r="AF91" s="148" t="str">
        <f>IF(ISERR(FIND(CONCATENATE(AF$4,","),Stac!$R91))=FALSE,1,"")</f>
        <v/>
      </c>
      <c r="AG91" s="148">
        <f>IF(ISERR(FIND(CONCATENATE(AG$4,","),Stac!$R91))=FALSE,1,"")</f>
        <v>1</v>
      </c>
      <c r="AH91" s="148">
        <f>IF(ISERR(FIND(CONCATENATE(AH$4,","),Stac!$R91))=FALSE,1,"")</f>
        <v>1</v>
      </c>
      <c r="AI91" s="148">
        <f>IF(ISERR(FIND(CONCATENATE(AI$4,","),Stac!$R91))=FALSE,1,"")</f>
        <v>1</v>
      </c>
      <c r="AJ91" s="148">
        <f>IF(ISERR(FIND(CONCATENATE(AJ$4,","),Stac!$R91))=FALSE,1,"")</f>
        <v>1</v>
      </c>
      <c r="AK91" s="148" t="str">
        <f>IF(ISERR(FIND(CONCATENATE(AK$4,","),Stac!$R91))=FALSE,1,"")</f>
        <v/>
      </c>
      <c r="AL91" s="148">
        <f>IF(ISERR(FIND(CONCATENATE(AL$4,","),Stac!$R91))=FALSE,1,"")</f>
        <v>1</v>
      </c>
      <c r="AM91" s="148" t="str">
        <f>IF(ISERR(FIND(CONCATENATE(AM$4,","),Stac!$R91))=FALSE,1,"")</f>
        <v/>
      </c>
      <c r="AN91" s="148" t="str">
        <f>IF(ISERR(FIND(CONCATENATE(AN$4,","),Stac!$R91))=FALSE,1,"")</f>
        <v/>
      </c>
      <c r="AO91" s="148" t="str">
        <f>IF(ISERR(FIND(CONCATENATE(AO$4,","),Stac!$R91))=FALSE,1,"")</f>
        <v/>
      </c>
      <c r="AP91" s="148" t="str">
        <f>IF(ISERR(FIND(CONCATENATE(AP$4,","),Stac!$R91))=FALSE,1,"")</f>
        <v/>
      </c>
      <c r="AQ91" s="148" t="str">
        <f>IF(ISERR(FIND(CONCATENATE(AQ$4,","),Stac!$R91))=FALSE,1,"")</f>
        <v/>
      </c>
      <c r="AR91" s="148" t="str">
        <f>IF(ISERR(FIND(CONCATENATE(AR$4,","),Stac!$R91))=FALSE,1,"")</f>
        <v/>
      </c>
      <c r="AS91" s="148" t="str">
        <f>IF(ISERR(FIND(CONCATENATE(AS$4,","),Stac!$R91))=FALSE,1,"")</f>
        <v/>
      </c>
      <c r="AT91" s="148" t="str">
        <f>IF(ISERR(FIND(CONCATENATE(AT$4,","),Stac!$R91))=FALSE,1,"")</f>
        <v/>
      </c>
      <c r="AU91" s="148" t="str">
        <f>IF(ISERR(FIND(CONCATENATE(AU$4,","),Stac!$R91))=FALSE,1,"")</f>
        <v/>
      </c>
      <c r="AV91" s="148" t="str">
        <f>IF(ISERR(FIND(CONCATENATE(AV$4,","),Stac!$R91))=FALSE,1,"")</f>
        <v/>
      </c>
      <c r="AW91" s="148" t="str">
        <f>IF(ISERR(FIND(CONCATENATE(AW$4,","),Stac!$R91))=FALSE,1,"")</f>
        <v/>
      </c>
      <c r="AX91" s="148" t="str">
        <f>IF(ISERR(FIND(CONCATENATE(AX$4,","),Stac!$R91))=FALSE,1,"")</f>
        <v/>
      </c>
      <c r="AY91" s="148" t="str">
        <f>IF(ISERR(FIND(CONCATENATE(AY$4,","),Stac!$R91))=FALSE,1,"")</f>
        <v/>
      </c>
      <c r="AZ91" s="148" t="str">
        <f>IF(ISERR(FIND(CONCATENATE(AZ$4,","),Stac!$R91))=FALSE,1,"")</f>
        <v/>
      </c>
      <c r="BA91" s="148" t="str">
        <f>IF(ISERR(FIND(CONCATENATE(BA$4,","),Stac!$R91))=FALSE,1,"")</f>
        <v/>
      </c>
      <c r="BB91" s="148" t="str">
        <f>IF(ISERR(FIND(CONCATENATE(BB$4,","),Stac!$R91))=FALSE,1,"")</f>
        <v/>
      </c>
      <c r="BC91" s="148" t="str">
        <f>IF(ISERR(FIND(CONCATENATE(BC$4,","),Stac!$R91))=FALSE,1,"")</f>
        <v/>
      </c>
      <c r="BD91" s="148" t="str">
        <f>IF(ISERR(FIND(CONCATENATE(BD$4,","),Stac!$R91))=FALSE,1,"")</f>
        <v/>
      </c>
      <c r="BE91" s="148" t="str">
        <f>IF(ISERR(FIND(CONCATENATE(BE$4,","),Stac!$R91))=FALSE,1,"")</f>
        <v/>
      </c>
      <c r="BF91" s="148" t="str">
        <f>IF(ISERR(FIND(CONCATENATE(BF$4,","),Stac!$R91))=FALSE,1,"")</f>
        <v/>
      </c>
      <c r="BG91" s="148" t="str">
        <f>IF(ISERR(FIND(CONCATENATE(BG$4,","),Stac!$R91))=FALSE,1,"")</f>
        <v/>
      </c>
      <c r="BH91" s="148" t="str">
        <f>IF(ISERR(FIND(CONCATENATE(BH$4,","),Stac!$R91))=FALSE,1,"")</f>
        <v/>
      </c>
      <c r="BI91" s="148" t="str">
        <f>IF(ISERR(FIND(CONCATENATE(BI$4,","),Stac!$R91))=FALSE,1,"")</f>
        <v/>
      </c>
      <c r="BJ91" s="147" t="str">
        <f>(Stac!$C91)</f>
        <v>Seminarium dyplomowe</v>
      </c>
      <c r="BK91" s="148">
        <f>IF(ISERR(FIND(CONCATENATE(BK$4,","),Stac!$S91))=FALSE,1,"")</f>
        <v>1</v>
      </c>
      <c r="BL91" s="148" t="str">
        <f>IF(ISERR(FIND(CONCATENATE(BL$4,","),Stac!$S91))=FALSE,1,"")</f>
        <v/>
      </c>
      <c r="BM91" s="148">
        <f>IF(ISERR(FIND(CONCATENATE(BM$4,","),Stac!$S91))=FALSE,1,"")</f>
        <v>1</v>
      </c>
      <c r="BN91" s="148">
        <f>IF(ISERR(FIND(CONCATENATE(BN$4,","),Stac!$S91))=FALSE,1,"")</f>
        <v>1</v>
      </c>
      <c r="BO91" s="148">
        <f>IF(ISERR(FIND(CONCATENATE(BO$4,","),Stac!$S91))=FALSE,1,"")</f>
        <v>1</v>
      </c>
      <c r="BP91" s="148" t="str">
        <f>IF(ISERR(FIND(CONCATENATE(BP$4,","),Stac!$S91))=FALSE,1,"")</f>
        <v/>
      </c>
      <c r="BQ91" s="148">
        <f>IF(ISERR(FIND(CONCATENATE(BQ$4,","),Stac!$S91))=FALSE,1,"")</f>
        <v>1</v>
      </c>
    </row>
    <row r="92" spans="1:69" ht="12.75" customHeight="1" x14ac:dyDescent="0.2">
      <c r="A92" s="147" t="str">
        <f>(Stac!$C92)</f>
        <v>Przygotowanie pracy dyplomowej</v>
      </c>
      <c r="B92" s="148" t="str">
        <f>IF(ISERR(FIND(CONCATENATE(B$4,","),Stac!$Q92))=FALSE,1,"")</f>
        <v/>
      </c>
      <c r="C92" s="148" t="str">
        <f>IF(ISERR(FIND(CONCATENATE(C$4,","),Stac!$Q92))=FALSE,1,"")</f>
        <v/>
      </c>
      <c r="D92" s="148" t="str">
        <f>IF(ISERR(FIND(CONCATENATE(D$4,","),Stac!$Q92))=FALSE,1,"")</f>
        <v/>
      </c>
      <c r="E92" s="148" t="str">
        <f>IF(ISERR(FIND(CONCATENATE(E$4,","),Stac!$Q92))=FALSE,1,"")</f>
        <v/>
      </c>
      <c r="F92" s="148" t="str">
        <f>IF(ISERR(FIND(CONCATENATE(F$4,","),Stac!$Q92))=FALSE,1,"")</f>
        <v/>
      </c>
      <c r="G92" s="148" t="str">
        <f>IF(ISERR(FIND(CONCATENATE(G$4,","),Stac!$Q92))=FALSE,1,"")</f>
        <v/>
      </c>
      <c r="H92" s="148" t="str">
        <f>IF(ISERR(FIND(CONCATENATE(H$4,","),Stac!$Q92))=FALSE,1,"")</f>
        <v/>
      </c>
      <c r="I92" s="148" t="str">
        <f>IF(ISERR(FIND(CONCATENATE(I$4,","),Stac!$Q92))=FALSE,1,"")</f>
        <v/>
      </c>
      <c r="J92" s="148" t="str">
        <f>IF(ISERR(FIND(CONCATENATE(J$4,","),Stac!$Q92))=FALSE,1,"")</f>
        <v/>
      </c>
      <c r="K92" s="148" t="str">
        <f>IF(ISERR(FIND(CONCATENATE(K$4,","),Stac!$Q92))=FALSE,1,"")</f>
        <v/>
      </c>
      <c r="L92" s="148" t="str">
        <f>IF(ISERR(FIND(CONCATENATE(L$4,","),Stac!$Q92))=FALSE,1,"")</f>
        <v/>
      </c>
      <c r="M92" s="148" t="str">
        <f>IF(ISERR(FIND(CONCATENATE(M$4,","),Stac!$Q92))=FALSE,1,"")</f>
        <v/>
      </c>
      <c r="N92" s="148" t="str">
        <f>IF(ISERR(FIND(CONCATENATE(N$4,","),Stac!$Q92))=FALSE,1,"")</f>
        <v/>
      </c>
      <c r="O92" s="148" t="str">
        <f>IF(ISERR(FIND(CONCATENATE(O$4,","),Stac!$Q92))=FALSE,1,"")</f>
        <v/>
      </c>
      <c r="P92" s="148" t="str">
        <f>IF(ISERR(FIND(CONCATENATE(P$4,","),Stac!$Q92))=FALSE,1,"")</f>
        <v/>
      </c>
      <c r="Q92" s="148" t="str">
        <f>IF(ISERR(FIND(CONCATENATE(Q$4,","),Stac!$Q92))=FALSE,1,"")</f>
        <v/>
      </c>
      <c r="R92" s="148" t="str">
        <f>IF(ISERR(FIND(CONCATENATE(R$4,","),Stac!$Q92))=FALSE,1,"")</f>
        <v/>
      </c>
      <c r="S92" s="148" t="str">
        <f>IF(ISERR(FIND(CONCATENATE(S$4,","),Stac!$Q92))=FALSE,1,"")</f>
        <v/>
      </c>
      <c r="T92" s="148" t="str">
        <f>IF(ISERR(FIND(CONCATENATE(T$4,","),Stac!$Q92))=FALSE,1,"")</f>
        <v/>
      </c>
      <c r="U92" s="148">
        <f>IF(ISERR(FIND(CONCATENATE(U$4,","),Stac!$Q92))=FALSE,1,"")</f>
        <v>1</v>
      </c>
      <c r="V92" s="148">
        <f>IF(ISERR(FIND(CONCATENATE(V$4,","),Stac!$Q92))=FALSE,1,"")</f>
        <v>1</v>
      </c>
      <c r="W92" s="148" t="str">
        <f>IF(ISERR(FIND(CONCATENATE(W$4,","),Stac!$Q92))=FALSE,1,"")</f>
        <v/>
      </c>
      <c r="X92" s="148" t="str">
        <f>IF(ISERR(FIND(CONCATENATE(X$4,","),Stac!$Q92))=FALSE,1,"")</f>
        <v/>
      </c>
      <c r="Y92" s="148" t="str">
        <f>IF(ISERR(FIND(CONCATENATE(Y$4,","),Stac!$Q92))=FALSE,1,"")</f>
        <v/>
      </c>
      <c r="Z92" s="148" t="str">
        <f>IF(ISERR(FIND(CONCATENATE(Z$4,","),Stac!$Q92))=FALSE,1,"")</f>
        <v/>
      </c>
      <c r="AA92" s="148">
        <f>IF(ISERR(FIND(CONCATENATE(AA$4,","),Stac!$Q92))=FALSE,1,"")</f>
        <v>1</v>
      </c>
      <c r="AB92" s="148" t="str">
        <f>IF(ISERR(FIND(CONCATENATE(AB$4,","),Stac!$Q92))=FALSE,1,"")</f>
        <v/>
      </c>
      <c r="AC92" s="148" t="str">
        <f>IF(ISERR(FIND(CONCATENATE(AC$4,","),Stac!$Q92))=FALSE,1,"")</f>
        <v/>
      </c>
      <c r="AD92" s="147" t="str">
        <f>(Stac!$C92)</f>
        <v>Przygotowanie pracy dyplomowej</v>
      </c>
      <c r="AE92" s="148">
        <f>IF(ISERR(FIND(CONCATENATE(AE$4,","),Stac!$R92))=FALSE,1,"")</f>
        <v>1</v>
      </c>
      <c r="AF92" s="148">
        <f>IF(ISERR(FIND(CONCATENATE(AF$4,","),Stac!$R92))=FALSE,1,"")</f>
        <v>1</v>
      </c>
      <c r="AG92" s="148" t="str">
        <f>IF(ISERR(FIND(CONCATENATE(AG$4,","),Stac!$R92))=FALSE,1,"")</f>
        <v/>
      </c>
      <c r="AH92" s="148">
        <f>IF(ISERR(FIND(CONCATENATE(AH$4,","),Stac!$R92))=FALSE,1,"")</f>
        <v>1</v>
      </c>
      <c r="AI92" s="148" t="str">
        <f>IF(ISERR(FIND(CONCATENATE(AI$4,","),Stac!$R92))=FALSE,1,"")</f>
        <v/>
      </c>
      <c r="AJ92" s="148">
        <f>IF(ISERR(FIND(CONCATENATE(AJ$4,","),Stac!$R92))=FALSE,1,"")</f>
        <v>1</v>
      </c>
      <c r="AK92" s="148" t="str">
        <f>IF(ISERR(FIND(CONCATENATE(AK$4,","),Stac!$R92))=FALSE,1,"")</f>
        <v/>
      </c>
      <c r="AL92" s="148" t="str">
        <f>IF(ISERR(FIND(CONCATENATE(AL$4,","),Stac!$R92))=FALSE,1,"")</f>
        <v/>
      </c>
      <c r="AM92" s="148" t="str">
        <f>IF(ISERR(FIND(CONCATENATE(AM$4,","),Stac!$R92))=FALSE,1,"")</f>
        <v/>
      </c>
      <c r="AN92" s="148" t="str">
        <f>IF(ISERR(FIND(CONCATENATE(AN$4,","),Stac!$R92))=FALSE,1,"")</f>
        <v/>
      </c>
      <c r="AO92" s="148" t="str">
        <f>IF(ISERR(FIND(CONCATENATE(AO$4,","),Stac!$R92))=FALSE,1,"")</f>
        <v/>
      </c>
      <c r="AP92" s="148" t="str">
        <f>IF(ISERR(FIND(CONCATENATE(AP$4,","),Stac!$R92))=FALSE,1,"")</f>
        <v/>
      </c>
      <c r="AQ92" s="148" t="str">
        <f>IF(ISERR(FIND(CONCATENATE(AQ$4,","),Stac!$R92))=FALSE,1,"")</f>
        <v/>
      </c>
      <c r="AR92" s="148" t="str">
        <f>IF(ISERR(FIND(CONCATENATE(AR$4,","),Stac!$R92))=FALSE,1,"")</f>
        <v/>
      </c>
      <c r="AS92" s="148" t="str">
        <f>IF(ISERR(FIND(CONCATENATE(AS$4,","),Stac!$R92))=FALSE,1,"")</f>
        <v/>
      </c>
      <c r="AT92" s="148" t="str">
        <f>IF(ISERR(FIND(CONCATENATE(AT$4,","),Stac!$R92))=FALSE,1,"")</f>
        <v/>
      </c>
      <c r="AU92" s="148" t="str">
        <f>IF(ISERR(FIND(CONCATENATE(AU$4,","),Stac!$R92))=FALSE,1,"")</f>
        <v/>
      </c>
      <c r="AV92" s="148" t="str">
        <f>IF(ISERR(FIND(CONCATENATE(AV$4,","),Stac!$R92))=FALSE,1,"")</f>
        <v/>
      </c>
      <c r="AW92" s="148" t="str">
        <f>IF(ISERR(FIND(CONCATENATE(AW$4,","),Stac!$R92))=FALSE,1,"")</f>
        <v/>
      </c>
      <c r="AX92" s="148" t="str">
        <f>IF(ISERR(FIND(CONCATENATE(AX$4,","),Stac!$R92))=FALSE,1,"")</f>
        <v/>
      </c>
      <c r="AY92" s="148" t="str">
        <f>IF(ISERR(FIND(CONCATENATE(AY$4,","),Stac!$R92))=FALSE,1,"")</f>
        <v/>
      </c>
      <c r="AZ92" s="148" t="str">
        <f>IF(ISERR(FIND(CONCATENATE(AZ$4,","),Stac!$R92))=FALSE,1,"")</f>
        <v/>
      </c>
      <c r="BA92" s="148">
        <f>IF(ISERR(FIND(CONCATENATE(BA$4,","),Stac!$R92))=FALSE,1,"")</f>
        <v>1</v>
      </c>
      <c r="BB92" s="148">
        <f>IF(ISERR(FIND(CONCATENATE(BB$4,","),Stac!$R92))=FALSE,1,"")</f>
        <v>1</v>
      </c>
      <c r="BC92" s="148" t="str">
        <f>IF(ISERR(FIND(CONCATENATE(BC$4,","),Stac!$R92))=FALSE,1,"")</f>
        <v/>
      </c>
      <c r="BD92" s="148" t="str">
        <f>IF(ISERR(FIND(CONCATENATE(BD$4,","),Stac!$R92))=FALSE,1,"")</f>
        <v/>
      </c>
      <c r="BE92" s="148" t="str">
        <f>IF(ISERR(FIND(CONCATENATE(BE$4,","),Stac!$R92))=FALSE,1,"")</f>
        <v/>
      </c>
      <c r="BF92" s="148" t="str">
        <f>IF(ISERR(FIND(CONCATENATE(BF$4,","),Stac!$R92))=FALSE,1,"")</f>
        <v/>
      </c>
      <c r="BG92" s="148" t="str">
        <f>IF(ISERR(FIND(CONCATENATE(BG$4,","),Stac!$R92))=FALSE,1,"")</f>
        <v/>
      </c>
      <c r="BH92" s="148" t="str">
        <f>IF(ISERR(FIND(CONCATENATE(BH$4,","),Stac!$R92))=FALSE,1,"")</f>
        <v/>
      </c>
      <c r="BI92" s="148" t="str">
        <f>IF(ISERR(FIND(CONCATENATE(BI$4,","),Stac!$R92))=FALSE,1,"")</f>
        <v/>
      </c>
      <c r="BJ92" s="147" t="str">
        <f>(Stac!$C92)</f>
        <v>Przygotowanie pracy dyplomowej</v>
      </c>
      <c r="BK92" s="148">
        <f>IF(ISERR(FIND(CONCATENATE(BK$4,","),Stac!$S92))=FALSE,1,"")</f>
        <v>1</v>
      </c>
      <c r="BL92" s="148" t="str">
        <f>IF(ISERR(FIND(CONCATENATE(BL$4,","),Stac!$S92))=FALSE,1,"")</f>
        <v/>
      </c>
      <c r="BM92" s="148">
        <f>IF(ISERR(FIND(CONCATENATE(BM$4,","),Stac!$S92))=FALSE,1,"")</f>
        <v>1</v>
      </c>
      <c r="BN92" s="148">
        <f>IF(ISERR(FIND(CONCATENATE(BN$4,","),Stac!$S92))=FALSE,1,"")</f>
        <v>1</v>
      </c>
      <c r="BO92" s="148">
        <f>IF(ISERR(FIND(CONCATENATE(BO$4,","),Stac!$S92))=FALSE,1,"")</f>
        <v>1</v>
      </c>
      <c r="BP92" s="148" t="str">
        <f>IF(ISERR(FIND(CONCATENATE(BP$4,","),Stac!$S92))=FALSE,1,"")</f>
        <v/>
      </c>
      <c r="BQ92" s="148">
        <f>IF(ISERR(FIND(CONCATENATE(BQ$4,","),Stac!$S92))=FALSE,1,"")</f>
        <v>1</v>
      </c>
    </row>
    <row r="93" spans="1:69" ht="12.75" customHeight="1" x14ac:dyDescent="0.2">
      <c r="A93" s="147">
        <f>(Stac!$C93)</f>
        <v>0</v>
      </c>
      <c r="B93" s="148" t="str">
        <f>IF(ISERR(FIND(CONCATENATE(B$4,","),Stac!$Q93))=FALSE,1,"")</f>
        <v/>
      </c>
      <c r="C93" s="148" t="str">
        <f>IF(ISERR(FIND(CONCATENATE(C$4,","),Stac!$Q93))=FALSE,1,"")</f>
        <v/>
      </c>
      <c r="D93" s="148" t="str">
        <f>IF(ISERR(FIND(CONCATENATE(D$4,","),Stac!$Q93))=FALSE,1,"")</f>
        <v/>
      </c>
      <c r="E93" s="148" t="str">
        <f>IF(ISERR(FIND(CONCATENATE(E$4,","),Stac!$Q93))=FALSE,1,"")</f>
        <v/>
      </c>
      <c r="F93" s="148" t="str">
        <f>IF(ISERR(FIND(CONCATENATE(F$4,","),Stac!$Q93))=FALSE,1,"")</f>
        <v/>
      </c>
      <c r="G93" s="148" t="str">
        <f>IF(ISERR(FIND(CONCATENATE(G$4,","),Stac!$Q93))=FALSE,1,"")</f>
        <v/>
      </c>
      <c r="H93" s="148" t="str">
        <f>IF(ISERR(FIND(CONCATENATE(H$4,","),Stac!$Q93))=FALSE,1,"")</f>
        <v/>
      </c>
      <c r="I93" s="148" t="str">
        <f>IF(ISERR(FIND(CONCATENATE(I$4,","),Stac!$Q93))=FALSE,1,"")</f>
        <v/>
      </c>
      <c r="J93" s="148" t="str">
        <f>IF(ISERR(FIND(CONCATENATE(J$4,","),Stac!$Q93))=FALSE,1,"")</f>
        <v/>
      </c>
      <c r="K93" s="148" t="str">
        <f>IF(ISERR(FIND(CONCATENATE(K$4,","),Stac!$Q93))=FALSE,1,"")</f>
        <v/>
      </c>
      <c r="L93" s="148" t="str">
        <f>IF(ISERR(FIND(CONCATENATE(L$4,","),Stac!$Q93))=FALSE,1,"")</f>
        <v/>
      </c>
      <c r="M93" s="148" t="str">
        <f>IF(ISERR(FIND(CONCATENATE(M$4,","),Stac!$Q93))=FALSE,1,"")</f>
        <v/>
      </c>
      <c r="N93" s="148" t="str">
        <f>IF(ISERR(FIND(CONCATENATE(N$4,","),Stac!$Q93))=FALSE,1,"")</f>
        <v/>
      </c>
      <c r="O93" s="148" t="str">
        <f>IF(ISERR(FIND(CONCATENATE(O$4,","),Stac!$Q93))=FALSE,1,"")</f>
        <v/>
      </c>
      <c r="P93" s="148" t="str">
        <f>IF(ISERR(FIND(CONCATENATE(P$4,","),Stac!$Q93))=FALSE,1,"")</f>
        <v/>
      </c>
      <c r="Q93" s="148" t="str">
        <f>IF(ISERR(FIND(CONCATENATE(Q$4,","),Stac!$Q93))=FALSE,1,"")</f>
        <v/>
      </c>
      <c r="R93" s="148" t="str">
        <f>IF(ISERR(FIND(CONCATENATE(R$4,","),Stac!$Q93))=FALSE,1,"")</f>
        <v/>
      </c>
      <c r="S93" s="148" t="str">
        <f>IF(ISERR(FIND(CONCATENATE(S$4,","),Stac!$Q93))=FALSE,1,"")</f>
        <v/>
      </c>
      <c r="T93" s="148" t="str">
        <f>IF(ISERR(FIND(CONCATENATE(T$4,","),Stac!$Q93))=FALSE,1,"")</f>
        <v/>
      </c>
      <c r="U93" s="148" t="str">
        <f>IF(ISERR(FIND(CONCATENATE(U$4,","),Stac!$Q93))=FALSE,1,"")</f>
        <v/>
      </c>
      <c r="V93" s="148" t="str">
        <f>IF(ISERR(FIND(CONCATENATE(V$4,","),Stac!$Q93))=FALSE,1,"")</f>
        <v/>
      </c>
      <c r="W93" s="148" t="str">
        <f>IF(ISERR(FIND(CONCATENATE(W$4,","),Stac!$Q93))=FALSE,1,"")</f>
        <v/>
      </c>
      <c r="X93" s="148" t="str">
        <f>IF(ISERR(FIND(CONCATENATE(X$4,","),Stac!$Q93))=FALSE,1,"")</f>
        <v/>
      </c>
      <c r="Y93" s="148" t="str">
        <f>IF(ISERR(FIND(CONCATENATE(Y$4,","),Stac!$Q93))=FALSE,1,"")</f>
        <v/>
      </c>
      <c r="Z93" s="148" t="str">
        <f>IF(ISERR(FIND(CONCATENATE(Z$4,","),Stac!$Q93))=FALSE,1,"")</f>
        <v/>
      </c>
      <c r="AA93" s="148" t="str">
        <f>IF(ISERR(FIND(CONCATENATE(AA$4,","),Stac!$Q93))=FALSE,1,"")</f>
        <v/>
      </c>
      <c r="AB93" s="148" t="str">
        <f>IF(ISERR(FIND(CONCATENATE(AB$4,","),Stac!$Q93))=FALSE,1,"")</f>
        <v/>
      </c>
      <c r="AC93" s="148" t="str">
        <f>IF(ISERR(FIND(CONCATENATE(AC$4,","),Stac!$Q93))=FALSE,1,"")</f>
        <v/>
      </c>
      <c r="AD93" s="147">
        <f>(Stac!$C93)</f>
        <v>0</v>
      </c>
      <c r="AE93" s="148" t="str">
        <f>IF(ISERR(FIND(CONCATENATE(AE$4,","),Stac!$R93))=FALSE,1,"")</f>
        <v/>
      </c>
      <c r="AF93" s="148" t="str">
        <f>IF(ISERR(FIND(CONCATENATE(AF$4,","),Stac!$R93))=FALSE,1,"")</f>
        <v/>
      </c>
      <c r="AG93" s="148" t="str">
        <f>IF(ISERR(FIND(CONCATENATE(AG$4,","),Stac!$R93))=FALSE,1,"")</f>
        <v/>
      </c>
      <c r="AH93" s="148" t="str">
        <f>IF(ISERR(FIND(CONCATENATE(AH$4,","),Stac!$R93))=FALSE,1,"")</f>
        <v/>
      </c>
      <c r="AI93" s="148" t="str">
        <f>IF(ISERR(FIND(CONCATENATE(AI$4,","),Stac!$R93))=FALSE,1,"")</f>
        <v/>
      </c>
      <c r="AJ93" s="148" t="str">
        <f>IF(ISERR(FIND(CONCATENATE(AJ$4,","),Stac!$R93))=FALSE,1,"")</f>
        <v/>
      </c>
      <c r="AK93" s="148" t="str">
        <f>IF(ISERR(FIND(CONCATENATE(AK$4,","),Stac!$R93))=FALSE,1,"")</f>
        <v/>
      </c>
      <c r="AL93" s="148" t="str">
        <f>IF(ISERR(FIND(CONCATENATE(AL$4,","),Stac!$R93))=FALSE,1,"")</f>
        <v/>
      </c>
      <c r="AM93" s="148" t="str">
        <f>IF(ISERR(FIND(CONCATENATE(AM$4,","),Stac!$R93))=FALSE,1,"")</f>
        <v/>
      </c>
      <c r="AN93" s="148" t="str">
        <f>IF(ISERR(FIND(CONCATENATE(AN$4,","),Stac!$R93))=FALSE,1,"")</f>
        <v/>
      </c>
      <c r="AO93" s="148" t="str">
        <f>IF(ISERR(FIND(CONCATENATE(AO$4,","),Stac!$R93))=FALSE,1,"")</f>
        <v/>
      </c>
      <c r="AP93" s="148" t="str">
        <f>IF(ISERR(FIND(CONCATENATE(AP$4,","),Stac!$R93))=FALSE,1,"")</f>
        <v/>
      </c>
      <c r="AQ93" s="148" t="str">
        <f>IF(ISERR(FIND(CONCATENATE(AQ$4,","),Stac!$R93))=FALSE,1,"")</f>
        <v/>
      </c>
      <c r="AR93" s="148" t="str">
        <f>IF(ISERR(FIND(CONCATENATE(AR$4,","),Stac!$R93))=FALSE,1,"")</f>
        <v/>
      </c>
      <c r="AS93" s="148" t="str">
        <f>IF(ISERR(FIND(CONCATENATE(AS$4,","),Stac!$R93))=FALSE,1,"")</f>
        <v/>
      </c>
      <c r="AT93" s="148" t="str">
        <f>IF(ISERR(FIND(CONCATENATE(AT$4,","),Stac!$R93))=FALSE,1,"")</f>
        <v/>
      </c>
      <c r="AU93" s="148" t="str">
        <f>IF(ISERR(FIND(CONCATENATE(AU$4,","),Stac!$R93))=FALSE,1,"")</f>
        <v/>
      </c>
      <c r="AV93" s="148" t="str">
        <f>IF(ISERR(FIND(CONCATENATE(AV$4,","),Stac!$R93))=FALSE,1,"")</f>
        <v/>
      </c>
      <c r="AW93" s="148" t="str">
        <f>IF(ISERR(FIND(CONCATENATE(AW$4,","),Stac!$R93))=FALSE,1,"")</f>
        <v/>
      </c>
      <c r="AX93" s="148" t="str">
        <f>IF(ISERR(FIND(CONCATENATE(AX$4,","),Stac!$R93))=FALSE,1,"")</f>
        <v/>
      </c>
      <c r="AY93" s="148" t="str">
        <f>IF(ISERR(FIND(CONCATENATE(AY$4,","),Stac!$R93))=FALSE,1,"")</f>
        <v/>
      </c>
      <c r="AZ93" s="148" t="str">
        <f>IF(ISERR(FIND(CONCATENATE(AZ$4,","),Stac!$R93))=FALSE,1,"")</f>
        <v/>
      </c>
      <c r="BA93" s="148" t="str">
        <f>IF(ISERR(FIND(CONCATENATE(BA$4,","),Stac!$R93))=FALSE,1,"")</f>
        <v/>
      </c>
      <c r="BB93" s="148" t="str">
        <f>IF(ISERR(FIND(CONCATENATE(BB$4,","),Stac!$R93))=FALSE,1,"")</f>
        <v/>
      </c>
      <c r="BC93" s="148" t="str">
        <f>IF(ISERR(FIND(CONCATENATE(BC$4,","),Stac!$R93))=FALSE,1,"")</f>
        <v/>
      </c>
      <c r="BD93" s="148" t="str">
        <f>IF(ISERR(FIND(CONCATENATE(BD$4,","),Stac!$R93))=FALSE,1,"")</f>
        <v/>
      </c>
      <c r="BE93" s="148" t="str">
        <f>IF(ISERR(FIND(CONCATENATE(BE$4,","),Stac!$R93))=FALSE,1,"")</f>
        <v/>
      </c>
      <c r="BF93" s="148" t="str">
        <f>IF(ISERR(FIND(CONCATENATE(BF$4,","),Stac!$R93))=FALSE,1,"")</f>
        <v/>
      </c>
      <c r="BG93" s="148" t="str">
        <f>IF(ISERR(FIND(CONCATENATE(BG$4,","),Stac!$R93))=FALSE,1,"")</f>
        <v/>
      </c>
      <c r="BH93" s="148" t="str">
        <f>IF(ISERR(FIND(CONCATENATE(BH$4,","),Stac!$R93))=FALSE,1,"")</f>
        <v/>
      </c>
      <c r="BI93" s="148" t="str">
        <f>IF(ISERR(FIND(CONCATENATE(BI$4,","),Stac!$R93))=FALSE,1,"")</f>
        <v/>
      </c>
      <c r="BJ93" s="147">
        <f>(Stac!$C93)</f>
        <v>0</v>
      </c>
      <c r="BK93" s="148" t="str">
        <f>IF(ISERR(FIND(CONCATENATE(BK$4,","),Stac!$S93))=FALSE,1,"")</f>
        <v/>
      </c>
      <c r="BL93" s="148" t="str">
        <f>IF(ISERR(FIND(CONCATENATE(BL$4,","),Stac!$S93))=FALSE,1,"")</f>
        <v/>
      </c>
      <c r="BM93" s="148" t="str">
        <f>IF(ISERR(FIND(CONCATENATE(BM$4,","),Stac!$S93))=FALSE,1,"")</f>
        <v/>
      </c>
      <c r="BN93" s="148" t="str">
        <f>IF(ISERR(FIND(CONCATENATE(BN$4,","),Stac!$S93))=FALSE,1,"")</f>
        <v/>
      </c>
      <c r="BO93" s="148" t="str">
        <f>IF(ISERR(FIND(CONCATENATE(BO$4,","),Stac!$S93))=FALSE,1,"")</f>
        <v/>
      </c>
      <c r="BP93" s="148" t="str">
        <f>IF(ISERR(FIND(CONCATENATE(BP$4,","),Stac!$S93))=FALSE,1,"")</f>
        <v/>
      </c>
      <c r="BQ93" s="148" t="str">
        <f>IF(ISERR(FIND(CONCATENATE(BQ$4,","),Stac!$S93))=FALSE,1,"")</f>
        <v/>
      </c>
    </row>
    <row r="94" spans="1:69" ht="21" customHeight="1" x14ac:dyDescent="0.2">
      <c r="A94" s="149" t="s">
        <v>313</v>
      </c>
      <c r="B94" s="148">
        <f t="shared" ref="B94:AC94" si="0">SUM(B11:B93)</f>
        <v>10</v>
      </c>
      <c r="C94" s="148">
        <f t="shared" si="0"/>
        <v>4</v>
      </c>
      <c r="D94" s="148">
        <f t="shared" si="0"/>
        <v>5</v>
      </c>
      <c r="E94" s="148">
        <f t="shared" si="0"/>
        <v>2</v>
      </c>
      <c r="F94" s="148">
        <f t="shared" si="0"/>
        <v>4</v>
      </c>
      <c r="G94" s="148">
        <f t="shared" si="0"/>
        <v>2</v>
      </c>
      <c r="H94" s="148">
        <f t="shared" si="0"/>
        <v>1</v>
      </c>
      <c r="I94" s="148">
        <f t="shared" si="0"/>
        <v>4</v>
      </c>
      <c r="J94" s="148">
        <f t="shared" si="0"/>
        <v>8</v>
      </c>
      <c r="K94" s="148">
        <f t="shared" si="0"/>
        <v>7</v>
      </c>
      <c r="L94" s="148">
        <f t="shared" si="0"/>
        <v>3</v>
      </c>
      <c r="M94" s="148">
        <f t="shared" si="0"/>
        <v>4</v>
      </c>
      <c r="N94" s="148">
        <f t="shared" si="0"/>
        <v>4</v>
      </c>
      <c r="O94" s="148">
        <f t="shared" si="0"/>
        <v>3</v>
      </c>
      <c r="P94" s="148">
        <f t="shared" si="0"/>
        <v>2</v>
      </c>
      <c r="Q94" s="148">
        <f t="shared" si="0"/>
        <v>3</v>
      </c>
      <c r="R94" s="148">
        <f t="shared" si="0"/>
        <v>3</v>
      </c>
      <c r="S94" s="148">
        <f t="shared" si="0"/>
        <v>5</v>
      </c>
      <c r="T94" s="148">
        <f t="shared" si="0"/>
        <v>6</v>
      </c>
      <c r="U94" s="148">
        <f t="shared" si="0"/>
        <v>11</v>
      </c>
      <c r="V94" s="148">
        <f t="shared" si="0"/>
        <v>13</v>
      </c>
      <c r="W94" s="148">
        <f t="shared" si="0"/>
        <v>4</v>
      </c>
      <c r="X94" s="148">
        <f t="shared" si="0"/>
        <v>10</v>
      </c>
      <c r="Y94" s="148">
        <f t="shared" si="0"/>
        <v>4</v>
      </c>
      <c r="Z94" s="148">
        <f t="shared" si="0"/>
        <v>2</v>
      </c>
      <c r="AA94" s="148">
        <f t="shared" si="0"/>
        <v>5</v>
      </c>
      <c r="AB94" s="148">
        <f t="shared" si="0"/>
        <v>2</v>
      </c>
      <c r="AC94" s="148">
        <f t="shared" si="0"/>
        <v>4</v>
      </c>
      <c r="AD94" s="149" t="s">
        <v>313</v>
      </c>
      <c r="AE94" s="148">
        <f t="shared" ref="AE94:BI94" si="1">SUM(AE11:AE93)</f>
        <v>21</v>
      </c>
      <c r="AF94" s="148">
        <f t="shared" si="1"/>
        <v>11</v>
      </c>
      <c r="AG94" s="148">
        <f t="shared" si="1"/>
        <v>5</v>
      </c>
      <c r="AH94" s="148">
        <f t="shared" si="1"/>
        <v>8</v>
      </c>
      <c r="AI94" s="148">
        <f t="shared" si="1"/>
        <v>7</v>
      </c>
      <c r="AJ94" s="148">
        <f t="shared" si="1"/>
        <v>5</v>
      </c>
      <c r="AK94" s="148">
        <f t="shared" si="1"/>
        <v>4</v>
      </c>
      <c r="AL94" s="148">
        <f t="shared" si="1"/>
        <v>3</v>
      </c>
      <c r="AM94" s="148">
        <f t="shared" si="1"/>
        <v>6</v>
      </c>
      <c r="AN94" s="148">
        <f t="shared" si="1"/>
        <v>5</v>
      </c>
      <c r="AO94" s="148">
        <f t="shared" si="1"/>
        <v>8</v>
      </c>
      <c r="AP94" s="148">
        <f t="shared" si="1"/>
        <v>3</v>
      </c>
      <c r="AQ94" s="148">
        <f t="shared" si="1"/>
        <v>7</v>
      </c>
      <c r="AR94" s="148">
        <f t="shared" si="1"/>
        <v>5</v>
      </c>
      <c r="AS94" s="148">
        <f t="shared" si="1"/>
        <v>5</v>
      </c>
      <c r="AT94" s="148">
        <f t="shared" si="1"/>
        <v>3</v>
      </c>
      <c r="AU94" s="148">
        <f t="shared" si="1"/>
        <v>2</v>
      </c>
      <c r="AV94" s="148">
        <f t="shared" si="1"/>
        <v>3</v>
      </c>
      <c r="AW94" s="148">
        <f t="shared" si="1"/>
        <v>7</v>
      </c>
      <c r="AX94" s="148">
        <f t="shared" si="1"/>
        <v>2</v>
      </c>
      <c r="AY94" s="148">
        <f t="shared" si="1"/>
        <v>3</v>
      </c>
      <c r="AZ94" s="148">
        <f t="shared" si="1"/>
        <v>6</v>
      </c>
      <c r="BA94" s="148">
        <f t="shared" si="1"/>
        <v>7</v>
      </c>
      <c r="BB94" s="148">
        <f t="shared" si="1"/>
        <v>9</v>
      </c>
      <c r="BC94" s="148">
        <f t="shared" si="1"/>
        <v>5</v>
      </c>
      <c r="BD94" s="148">
        <f t="shared" si="1"/>
        <v>7</v>
      </c>
      <c r="BE94" s="148">
        <f t="shared" si="1"/>
        <v>4</v>
      </c>
      <c r="BF94" s="148">
        <f t="shared" si="1"/>
        <v>6</v>
      </c>
      <c r="BG94" s="148">
        <f t="shared" si="1"/>
        <v>4</v>
      </c>
      <c r="BH94" s="148">
        <f t="shared" si="1"/>
        <v>2</v>
      </c>
      <c r="BI94" s="148">
        <f t="shared" si="1"/>
        <v>3</v>
      </c>
      <c r="BJ94" s="149" t="s">
        <v>313</v>
      </c>
      <c r="BK94" s="148">
        <f t="shared" ref="BK94:BQ94" si="2">SUM(BK11:BK93)</f>
        <v>28</v>
      </c>
      <c r="BL94" s="148">
        <f t="shared" si="2"/>
        <v>10</v>
      </c>
      <c r="BM94" s="148">
        <f t="shared" si="2"/>
        <v>17</v>
      </c>
      <c r="BN94" s="148">
        <f t="shared" si="2"/>
        <v>12</v>
      </c>
      <c r="BO94" s="148">
        <f t="shared" si="2"/>
        <v>31</v>
      </c>
      <c r="BP94" s="148">
        <f t="shared" si="2"/>
        <v>3</v>
      </c>
      <c r="BQ94" s="148">
        <f t="shared" si="2"/>
        <v>6</v>
      </c>
    </row>
    <row r="95" spans="1:69" ht="70.5" customHeight="1" x14ac:dyDescent="0.2">
      <c r="A95" s="137" t="s">
        <v>314</v>
      </c>
      <c r="B95" s="138" t="s">
        <v>242</v>
      </c>
      <c r="C95" s="138" t="s">
        <v>243</v>
      </c>
      <c r="D95" s="138" t="s">
        <v>244</v>
      </c>
      <c r="E95" s="138" t="s">
        <v>245</v>
      </c>
      <c r="F95" s="138" t="s">
        <v>246</v>
      </c>
      <c r="G95" s="138" t="s">
        <v>247</v>
      </c>
      <c r="H95" s="138" t="s">
        <v>248</v>
      </c>
      <c r="I95" s="138" t="s">
        <v>249</v>
      </c>
      <c r="J95" s="138" t="s">
        <v>250</v>
      </c>
      <c r="K95" s="138" t="s">
        <v>251</v>
      </c>
      <c r="L95" s="138" t="s">
        <v>252</v>
      </c>
      <c r="M95" s="138" t="s">
        <v>253</v>
      </c>
      <c r="N95" s="138" t="s">
        <v>254</v>
      </c>
      <c r="O95" s="138" t="s">
        <v>255</v>
      </c>
      <c r="P95" s="138" t="s">
        <v>256</v>
      </c>
      <c r="Q95" s="138" t="s">
        <v>257</v>
      </c>
      <c r="R95" s="138" t="s">
        <v>258</v>
      </c>
      <c r="S95" s="138" t="s">
        <v>259</v>
      </c>
      <c r="T95" s="138" t="s">
        <v>260</v>
      </c>
      <c r="U95" s="138" t="s">
        <v>261</v>
      </c>
      <c r="V95" s="138" t="s">
        <v>262</v>
      </c>
      <c r="W95" s="138" t="s">
        <v>263</v>
      </c>
      <c r="X95" s="138" t="s">
        <v>264</v>
      </c>
      <c r="Y95" s="138" t="s">
        <v>265</v>
      </c>
      <c r="Z95" s="138" t="s">
        <v>266</v>
      </c>
      <c r="AA95" s="138" t="s">
        <v>267</v>
      </c>
      <c r="AB95" s="138" t="s">
        <v>268</v>
      </c>
      <c r="AC95" s="138" t="s">
        <v>269</v>
      </c>
      <c r="AD95" s="137" t="s">
        <v>315</v>
      </c>
      <c r="AE95" s="138" t="s">
        <v>271</v>
      </c>
      <c r="AF95" s="138" t="s">
        <v>272</v>
      </c>
      <c r="AG95" s="138" t="s">
        <v>273</v>
      </c>
      <c r="AH95" s="138" t="s">
        <v>274</v>
      </c>
      <c r="AI95" s="138" t="s">
        <v>275</v>
      </c>
      <c r="AJ95" s="138" t="s">
        <v>276</v>
      </c>
      <c r="AK95" s="138" t="s">
        <v>277</v>
      </c>
      <c r="AL95" s="138" t="s">
        <v>278</v>
      </c>
      <c r="AM95" s="138" t="s">
        <v>279</v>
      </c>
      <c r="AN95" s="138" t="s">
        <v>280</v>
      </c>
      <c r="AO95" s="138" t="s">
        <v>281</v>
      </c>
      <c r="AP95" s="138" t="s">
        <v>282</v>
      </c>
      <c r="AQ95" s="138" t="s">
        <v>283</v>
      </c>
      <c r="AR95" s="138" t="s">
        <v>284</v>
      </c>
      <c r="AS95" s="138" t="s">
        <v>285</v>
      </c>
      <c r="AT95" s="138" t="s">
        <v>286</v>
      </c>
      <c r="AU95" s="138" t="s">
        <v>287</v>
      </c>
      <c r="AV95" s="138" t="s">
        <v>288</v>
      </c>
      <c r="AW95" s="138" t="s">
        <v>289</v>
      </c>
      <c r="AX95" s="138" t="s">
        <v>290</v>
      </c>
      <c r="AY95" s="138" t="s">
        <v>291</v>
      </c>
      <c r="AZ95" s="138" t="s">
        <v>292</v>
      </c>
      <c r="BA95" s="138" t="s">
        <v>293</v>
      </c>
      <c r="BB95" s="138" t="s">
        <v>294</v>
      </c>
      <c r="BC95" s="138" t="s">
        <v>295</v>
      </c>
      <c r="BD95" s="138" t="s">
        <v>296</v>
      </c>
      <c r="BE95" s="138" t="s">
        <v>297</v>
      </c>
      <c r="BF95" s="138" t="s">
        <v>298</v>
      </c>
      <c r="BG95" s="138" t="s">
        <v>299</v>
      </c>
      <c r="BH95" s="138" t="s">
        <v>300</v>
      </c>
      <c r="BI95" s="138" t="s">
        <v>301</v>
      </c>
      <c r="BJ95" s="137" t="s">
        <v>316</v>
      </c>
      <c r="BK95" s="138" t="s">
        <v>303</v>
      </c>
      <c r="BL95" s="138" t="s">
        <v>304</v>
      </c>
      <c r="BM95" s="138" t="s">
        <v>305</v>
      </c>
      <c r="BN95" s="138" t="s">
        <v>306</v>
      </c>
      <c r="BO95" s="138" t="s">
        <v>307</v>
      </c>
      <c r="BP95" s="138" t="s">
        <v>308</v>
      </c>
      <c r="BQ95" s="138" t="s">
        <v>309</v>
      </c>
    </row>
    <row r="96" spans="1:69" ht="32.25" customHeight="1" x14ac:dyDescent="0.2">
      <c r="A96" s="150"/>
      <c r="B96" s="151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0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0"/>
      <c r="BK96" s="151"/>
      <c r="BL96" s="151"/>
      <c r="BM96" s="151"/>
      <c r="BN96" s="151"/>
      <c r="BO96" s="151"/>
      <c r="BP96" s="151"/>
      <c r="BQ96" s="151"/>
    </row>
    <row r="97" spans="1:62" ht="12.75" customHeight="1" x14ac:dyDescent="0.2">
      <c r="A97" s="134"/>
      <c r="AD97" s="134"/>
      <c r="BJ97" s="134"/>
    </row>
    <row r="98" spans="1:62" ht="12.75" customHeight="1" x14ac:dyDescent="0.2">
      <c r="A98" s="134"/>
      <c r="AD98" s="134"/>
      <c r="BJ98" s="134"/>
    </row>
    <row r="99" spans="1:62" ht="12.75" customHeight="1" x14ac:dyDescent="0.2">
      <c r="A99" s="134"/>
      <c r="AD99" s="134"/>
      <c r="BJ99" s="134"/>
    </row>
    <row r="100" spans="1:62" ht="12.75" customHeight="1" x14ac:dyDescent="0.2">
      <c r="A100" s="134"/>
      <c r="AD100" s="134"/>
      <c r="BJ100" s="134"/>
    </row>
    <row r="101" spans="1:62" ht="12.75" customHeight="1" x14ac:dyDescent="0.2">
      <c r="A101" s="134"/>
      <c r="AD101" s="134"/>
      <c r="BJ101" s="134"/>
    </row>
    <row r="102" spans="1:62" ht="12.75" customHeight="1" x14ac:dyDescent="0.2">
      <c r="A102" s="134" t="str">
        <f>CONCATENATE(D12,D13,D14,D15,D16,D17,D18,D20,D21,D22,D27,D28,D29,D30,D31,D32,D33,D34,D40,D41)</f>
        <v>111</v>
      </c>
      <c r="AD102" s="134"/>
      <c r="BJ102" s="134"/>
    </row>
    <row r="103" spans="1:62" ht="12.75" customHeight="1" x14ac:dyDescent="0.2">
      <c r="A103" s="134"/>
      <c r="AD103" s="134"/>
      <c r="BJ103" s="134"/>
    </row>
    <row r="104" spans="1:62" ht="12.75" customHeight="1" x14ac:dyDescent="0.2">
      <c r="A104" s="134"/>
      <c r="AD104" s="134"/>
      <c r="BJ104" s="134"/>
    </row>
    <row r="105" spans="1:62" ht="12.75" customHeight="1" x14ac:dyDescent="0.2">
      <c r="A105" s="134"/>
      <c r="AD105" s="134"/>
      <c r="BJ105" s="134"/>
    </row>
    <row r="106" spans="1:62" ht="12.75" customHeight="1" x14ac:dyDescent="0.2">
      <c r="A106" s="134"/>
      <c r="AD106" s="134"/>
      <c r="BJ106" s="134"/>
    </row>
    <row r="107" spans="1:62" ht="12.75" customHeight="1" x14ac:dyDescent="0.2">
      <c r="A107" s="134"/>
      <c r="AD107" s="134"/>
      <c r="BJ107" s="134"/>
    </row>
    <row r="108" spans="1:62" ht="12.75" customHeight="1" x14ac:dyDescent="0.2">
      <c r="A108" s="134"/>
      <c r="AD108" s="134"/>
      <c r="BJ108" s="134"/>
    </row>
    <row r="109" spans="1:62" ht="12.75" customHeight="1" x14ac:dyDescent="0.2">
      <c r="A109" s="134"/>
      <c r="AD109" s="134"/>
      <c r="BJ109" s="134"/>
    </row>
    <row r="110" spans="1:62" ht="12.75" customHeight="1" x14ac:dyDescent="0.2">
      <c r="A110" s="134"/>
      <c r="AD110" s="134"/>
      <c r="BJ110" s="134"/>
    </row>
    <row r="111" spans="1:62" ht="12.75" customHeight="1" x14ac:dyDescent="0.2">
      <c r="A111" s="134"/>
      <c r="AD111" s="134"/>
      <c r="BJ111" s="134"/>
    </row>
    <row r="112" spans="1:62" ht="12.75" customHeight="1" x14ac:dyDescent="0.2">
      <c r="A112" s="134"/>
      <c r="AD112" s="134"/>
      <c r="BJ112" s="134"/>
    </row>
    <row r="113" spans="1:62" ht="12.75" customHeight="1" x14ac:dyDescent="0.2">
      <c r="A113" s="134"/>
      <c r="AD113" s="134"/>
      <c r="BJ113" s="134"/>
    </row>
    <row r="114" spans="1:62" ht="12.75" customHeight="1" x14ac:dyDescent="0.2">
      <c r="A114" s="134"/>
      <c r="AD114" s="134"/>
      <c r="BJ114" s="134"/>
    </row>
    <row r="115" spans="1:62" ht="12.75" customHeight="1" x14ac:dyDescent="0.2">
      <c r="A115" s="134"/>
      <c r="AD115" s="134"/>
      <c r="BJ115" s="134"/>
    </row>
    <row r="116" spans="1:62" ht="12.75" customHeight="1" x14ac:dyDescent="0.2">
      <c r="A116" s="134"/>
      <c r="AD116" s="134"/>
      <c r="BJ116" s="134"/>
    </row>
    <row r="117" spans="1:62" ht="12.75" customHeight="1" x14ac:dyDescent="0.2">
      <c r="A117" s="134"/>
      <c r="AD117" s="134"/>
      <c r="BJ117" s="134"/>
    </row>
    <row r="118" spans="1:62" ht="12.75" customHeight="1" x14ac:dyDescent="0.2">
      <c r="A118" s="134"/>
      <c r="AD118" s="134"/>
      <c r="BJ118" s="134"/>
    </row>
    <row r="119" spans="1:62" ht="12.75" customHeight="1" x14ac:dyDescent="0.2">
      <c r="A119" s="134"/>
      <c r="AD119" s="134"/>
      <c r="BJ119" s="134"/>
    </row>
    <row r="120" spans="1:62" ht="12.75" customHeight="1" x14ac:dyDescent="0.2">
      <c r="A120" s="134"/>
      <c r="AD120" s="134"/>
      <c r="BJ120" s="134"/>
    </row>
    <row r="121" spans="1:62" ht="12.75" customHeight="1" x14ac:dyDescent="0.2">
      <c r="A121" s="134"/>
      <c r="AD121" s="134"/>
      <c r="BJ121" s="134"/>
    </row>
    <row r="122" spans="1:62" ht="12.75" customHeight="1" x14ac:dyDescent="0.2">
      <c r="A122" s="134"/>
      <c r="AD122" s="134"/>
      <c r="BJ122" s="134"/>
    </row>
    <row r="123" spans="1:62" ht="12.75" customHeight="1" x14ac:dyDescent="0.2">
      <c r="A123" s="134"/>
      <c r="AD123" s="134"/>
      <c r="BJ123" s="134"/>
    </row>
    <row r="124" spans="1:62" ht="12.75" customHeight="1" x14ac:dyDescent="0.2">
      <c r="A124" s="134"/>
      <c r="AD124" s="134"/>
      <c r="BJ124" s="134"/>
    </row>
    <row r="125" spans="1:62" ht="12.75" customHeight="1" x14ac:dyDescent="0.2">
      <c r="A125" s="134"/>
      <c r="AD125" s="134"/>
      <c r="BJ125" s="134"/>
    </row>
    <row r="126" spans="1:62" ht="12.75" customHeight="1" x14ac:dyDescent="0.2">
      <c r="A126" s="134"/>
      <c r="AD126" s="134"/>
      <c r="BJ126" s="134"/>
    </row>
    <row r="127" spans="1:62" ht="12.75" customHeight="1" x14ac:dyDescent="0.2">
      <c r="A127" s="134"/>
      <c r="AD127" s="134"/>
      <c r="BJ127" s="134"/>
    </row>
    <row r="128" spans="1:62" ht="12.75" customHeight="1" x14ac:dyDescent="0.2">
      <c r="A128" s="134"/>
      <c r="AD128" s="134"/>
      <c r="BJ128" s="134"/>
    </row>
    <row r="129" spans="1:62" ht="12.75" customHeight="1" x14ac:dyDescent="0.2">
      <c r="A129" s="134"/>
      <c r="AD129" s="134"/>
      <c r="BJ129" s="134"/>
    </row>
    <row r="130" spans="1:62" ht="12.75" customHeight="1" x14ac:dyDescent="0.2">
      <c r="A130" s="134"/>
      <c r="AD130" s="134"/>
      <c r="BJ130" s="134"/>
    </row>
    <row r="131" spans="1:62" ht="12.75" customHeight="1" x14ac:dyDescent="0.2">
      <c r="A131" s="134"/>
      <c r="AD131" s="134"/>
      <c r="BJ131" s="134"/>
    </row>
    <row r="132" spans="1:62" ht="12.75" customHeight="1" x14ac:dyDescent="0.2">
      <c r="A132" s="134"/>
      <c r="AD132" s="134"/>
      <c r="BJ132" s="134"/>
    </row>
    <row r="133" spans="1:62" ht="12.75" customHeight="1" x14ac:dyDescent="0.2">
      <c r="A133" s="134"/>
      <c r="AD133" s="134"/>
      <c r="BJ133" s="134"/>
    </row>
    <row r="134" spans="1:62" ht="12.75" customHeight="1" x14ac:dyDescent="0.2">
      <c r="A134" s="134"/>
      <c r="AD134" s="134"/>
      <c r="BJ134" s="134"/>
    </row>
    <row r="135" spans="1:62" ht="12.75" customHeight="1" x14ac:dyDescent="0.2">
      <c r="A135" s="134"/>
      <c r="AD135" s="134"/>
      <c r="BJ135" s="134"/>
    </row>
    <row r="136" spans="1:62" ht="12.75" customHeight="1" x14ac:dyDescent="0.2">
      <c r="A136" s="134"/>
      <c r="AD136" s="134"/>
      <c r="BJ136" s="134"/>
    </row>
    <row r="137" spans="1:62" ht="12.75" customHeight="1" x14ac:dyDescent="0.2">
      <c r="A137" s="134"/>
      <c r="AD137" s="134"/>
      <c r="BJ137" s="134"/>
    </row>
    <row r="138" spans="1:62" ht="12.75" customHeight="1" x14ac:dyDescent="0.2">
      <c r="A138" s="134"/>
      <c r="AD138" s="134"/>
      <c r="BJ138" s="134"/>
    </row>
    <row r="139" spans="1:62" ht="12.75" customHeight="1" x14ac:dyDescent="0.2">
      <c r="A139" s="134"/>
      <c r="AD139" s="134"/>
      <c r="BJ139" s="134"/>
    </row>
    <row r="140" spans="1:62" ht="12.75" customHeight="1" x14ac:dyDescent="0.2">
      <c r="A140" s="134"/>
      <c r="AD140" s="134"/>
      <c r="BJ140" s="134"/>
    </row>
    <row r="141" spans="1:62" ht="12.75" customHeight="1" x14ac:dyDescent="0.2">
      <c r="A141" s="134"/>
      <c r="AD141" s="134"/>
      <c r="BJ141" s="134"/>
    </row>
    <row r="142" spans="1:62" ht="12.75" customHeight="1" x14ac:dyDescent="0.2">
      <c r="A142" s="134"/>
      <c r="AD142" s="134"/>
      <c r="BJ142" s="134"/>
    </row>
    <row r="143" spans="1:62" ht="12.75" customHeight="1" x14ac:dyDescent="0.2">
      <c r="A143" s="134"/>
      <c r="AD143" s="134"/>
      <c r="BJ143" s="134"/>
    </row>
    <row r="144" spans="1:62" ht="12.75" customHeight="1" x14ac:dyDescent="0.2">
      <c r="A144" s="134"/>
      <c r="AD144" s="134"/>
      <c r="BJ144" s="134"/>
    </row>
    <row r="145" spans="1:62" ht="12.75" customHeight="1" x14ac:dyDescent="0.2">
      <c r="A145" s="134"/>
      <c r="AD145" s="134"/>
      <c r="BJ145" s="134"/>
    </row>
    <row r="146" spans="1:62" ht="12.75" customHeight="1" x14ac:dyDescent="0.2">
      <c r="A146" s="134"/>
      <c r="AD146" s="134"/>
      <c r="BJ146" s="134"/>
    </row>
    <row r="147" spans="1:62" ht="12.75" customHeight="1" x14ac:dyDescent="0.2">
      <c r="A147" s="134"/>
      <c r="AD147" s="134"/>
      <c r="BJ147" s="134"/>
    </row>
    <row r="148" spans="1:62" ht="12.75" customHeight="1" x14ac:dyDescent="0.2">
      <c r="A148" s="134"/>
      <c r="AD148" s="134"/>
      <c r="BJ148" s="134"/>
    </row>
    <row r="149" spans="1:62" ht="12.75" customHeight="1" x14ac:dyDescent="0.2">
      <c r="A149" s="134"/>
      <c r="AD149" s="134"/>
      <c r="BJ149" s="134"/>
    </row>
    <row r="150" spans="1:62" ht="12.75" customHeight="1" x14ac:dyDescent="0.2">
      <c r="A150" s="134"/>
      <c r="AD150" s="134"/>
      <c r="BJ150" s="134"/>
    </row>
    <row r="151" spans="1:62" ht="12.75" customHeight="1" x14ac:dyDescent="0.2">
      <c r="A151" s="134"/>
      <c r="AD151" s="134"/>
      <c r="BJ151" s="134"/>
    </row>
    <row r="152" spans="1:62" ht="12.75" customHeight="1" x14ac:dyDescent="0.2">
      <c r="A152" s="134"/>
      <c r="AD152" s="134"/>
      <c r="BJ152" s="134"/>
    </row>
    <row r="153" spans="1:62" ht="12.75" customHeight="1" x14ac:dyDescent="0.2">
      <c r="A153" s="134"/>
      <c r="AD153" s="134"/>
      <c r="BJ153" s="134"/>
    </row>
    <row r="154" spans="1:62" ht="12.75" customHeight="1" x14ac:dyDescent="0.2">
      <c r="A154" s="134"/>
      <c r="AD154" s="134"/>
      <c r="BJ154" s="134"/>
    </row>
    <row r="155" spans="1:62" ht="12.75" customHeight="1" x14ac:dyDescent="0.2">
      <c r="A155" s="134"/>
      <c r="AD155" s="134"/>
      <c r="BJ155" s="134"/>
    </row>
    <row r="156" spans="1:62" ht="12.75" customHeight="1" x14ac:dyDescent="0.2">
      <c r="A156" s="134"/>
      <c r="AD156" s="134"/>
      <c r="BJ156" s="134"/>
    </row>
    <row r="157" spans="1:62" ht="12.75" customHeight="1" x14ac:dyDescent="0.2">
      <c r="A157" s="134"/>
      <c r="AD157" s="134"/>
      <c r="BJ157" s="134"/>
    </row>
    <row r="158" spans="1:62" ht="12.75" customHeight="1" x14ac:dyDescent="0.2">
      <c r="A158" s="134"/>
      <c r="AD158" s="134"/>
      <c r="BJ158" s="134"/>
    </row>
    <row r="159" spans="1:62" ht="12.75" customHeight="1" x14ac:dyDescent="0.2">
      <c r="A159" s="134"/>
      <c r="AD159" s="134"/>
      <c r="BJ159" s="134"/>
    </row>
    <row r="160" spans="1:62" ht="12.75" customHeight="1" x14ac:dyDescent="0.2">
      <c r="A160" s="134"/>
      <c r="AD160" s="134"/>
      <c r="BJ160" s="134"/>
    </row>
    <row r="161" spans="1:62" ht="12.75" customHeight="1" x14ac:dyDescent="0.2">
      <c r="A161" s="134"/>
      <c r="AD161" s="134"/>
      <c r="BJ161" s="134"/>
    </row>
    <row r="162" spans="1:62" ht="12.75" customHeight="1" x14ac:dyDescent="0.2">
      <c r="A162" s="134"/>
      <c r="AD162" s="134"/>
      <c r="BJ162" s="134"/>
    </row>
    <row r="163" spans="1:62" ht="12.75" customHeight="1" x14ac:dyDescent="0.2">
      <c r="A163" s="134"/>
      <c r="AD163" s="134"/>
      <c r="BJ163" s="134"/>
    </row>
    <row r="164" spans="1:62" ht="12.75" customHeight="1" x14ac:dyDescent="0.2">
      <c r="A164" s="134"/>
      <c r="AD164" s="134"/>
      <c r="BJ164" s="134"/>
    </row>
    <row r="165" spans="1:62" ht="12.75" customHeight="1" x14ac:dyDescent="0.2">
      <c r="A165" s="134"/>
      <c r="AD165" s="134"/>
      <c r="BJ165" s="134"/>
    </row>
    <row r="166" spans="1:62" ht="12.75" customHeight="1" x14ac:dyDescent="0.2">
      <c r="A166" s="134"/>
      <c r="AD166" s="134"/>
      <c r="BJ166" s="134"/>
    </row>
    <row r="167" spans="1:62" ht="12.75" customHeight="1" x14ac:dyDescent="0.2">
      <c r="A167" s="134"/>
      <c r="AD167" s="134"/>
      <c r="BJ167" s="134"/>
    </row>
    <row r="168" spans="1:62" ht="12.75" customHeight="1" x14ac:dyDescent="0.2">
      <c r="A168" s="134"/>
      <c r="AD168" s="134"/>
      <c r="BJ168" s="134"/>
    </row>
    <row r="169" spans="1:62" ht="12.75" customHeight="1" x14ac:dyDescent="0.2">
      <c r="A169" s="134"/>
      <c r="AD169" s="134"/>
      <c r="BJ169" s="134"/>
    </row>
    <row r="170" spans="1:62" ht="12.75" customHeight="1" x14ac:dyDescent="0.2">
      <c r="A170" s="134"/>
      <c r="AD170" s="134"/>
      <c r="BJ170" s="134"/>
    </row>
    <row r="171" spans="1:62" ht="12.75" customHeight="1" x14ac:dyDescent="0.2">
      <c r="A171" s="134"/>
      <c r="AD171" s="134"/>
      <c r="BJ171" s="134"/>
    </row>
    <row r="172" spans="1:62" ht="12.75" customHeight="1" x14ac:dyDescent="0.2">
      <c r="A172" s="134"/>
      <c r="AD172" s="134"/>
      <c r="BJ172" s="134"/>
    </row>
    <row r="173" spans="1:62" ht="12.75" customHeight="1" x14ac:dyDescent="0.2">
      <c r="A173" s="134"/>
      <c r="AD173" s="134"/>
      <c r="BJ173" s="134"/>
    </row>
    <row r="174" spans="1:62" ht="12.75" customHeight="1" x14ac:dyDescent="0.2">
      <c r="A174" s="134"/>
      <c r="AD174" s="134"/>
      <c r="BJ174" s="134"/>
    </row>
    <row r="175" spans="1:62" ht="12.75" customHeight="1" x14ac:dyDescent="0.2">
      <c r="A175" s="134"/>
      <c r="AD175" s="134"/>
      <c r="BJ175" s="134"/>
    </row>
    <row r="176" spans="1:62" ht="12.75" customHeight="1" x14ac:dyDescent="0.2">
      <c r="A176" s="134"/>
      <c r="AD176" s="134"/>
      <c r="BJ176" s="134"/>
    </row>
    <row r="177" spans="1:62" ht="12.75" customHeight="1" x14ac:dyDescent="0.2">
      <c r="A177" s="134"/>
      <c r="AD177" s="134"/>
      <c r="BJ177" s="134"/>
    </row>
    <row r="178" spans="1:62" ht="12.75" customHeight="1" x14ac:dyDescent="0.2">
      <c r="A178" s="134"/>
      <c r="AD178" s="134"/>
      <c r="BJ178" s="134"/>
    </row>
    <row r="179" spans="1:62" ht="12.75" customHeight="1" x14ac:dyDescent="0.2">
      <c r="A179" s="134"/>
      <c r="AD179" s="134"/>
      <c r="BJ179" s="134"/>
    </row>
    <row r="180" spans="1:62" ht="12.75" customHeight="1" x14ac:dyDescent="0.2">
      <c r="A180" s="134"/>
      <c r="AD180" s="134"/>
      <c r="BJ180" s="134"/>
    </row>
    <row r="181" spans="1:62" ht="12.75" customHeight="1" x14ac:dyDescent="0.2">
      <c r="A181" s="134"/>
      <c r="AD181" s="134"/>
      <c r="BJ181" s="134"/>
    </row>
    <row r="182" spans="1:62" ht="12.75" customHeight="1" x14ac:dyDescent="0.2">
      <c r="A182" s="134"/>
      <c r="AD182" s="134"/>
      <c r="BJ182" s="134"/>
    </row>
    <row r="183" spans="1:62" ht="12.75" customHeight="1" x14ac:dyDescent="0.2">
      <c r="A183" s="134"/>
      <c r="AD183" s="134"/>
      <c r="BJ183" s="134"/>
    </row>
    <row r="184" spans="1:62" ht="12.75" customHeight="1" x14ac:dyDescent="0.2">
      <c r="A184" s="134"/>
      <c r="AD184" s="134"/>
      <c r="BJ184" s="134"/>
    </row>
    <row r="185" spans="1:62" ht="12.75" customHeight="1" x14ac:dyDescent="0.2">
      <c r="A185" s="134"/>
      <c r="AD185" s="134"/>
      <c r="BJ185" s="134"/>
    </row>
    <row r="186" spans="1:62" ht="12.75" customHeight="1" x14ac:dyDescent="0.2">
      <c r="A186" s="134"/>
      <c r="AD186" s="134"/>
      <c r="BJ186" s="134"/>
    </row>
    <row r="187" spans="1:62" ht="12.75" customHeight="1" x14ac:dyDescent="0.2">
      <c r="A187" s="134"/>
      <c r="AD187" s="134"/>
      <c r="BJ187" s="134"/>
    </row>
    <row r="188" spans="1:62" ht="12.75" customHeight="1" x14ac:dyDescent="0.2">
      <c r="A188" s="134"/>
      <c r="AD188" s="134"/>
      <c r="BJ188" s="134"/>
    </row>
    <row r="189" spans="1:62" ht="12.75" customHeight="1" x14ac:dyDescent="0.2">
      <c r="A189" s="134"/>
      <c r="AD189" s="134"/>
      <c r="BJ189" s="134"/>
    </row>
    <row r="190" spans="1:62" ht="12.75" customHeight="1" x14ac:dyDescent="0.2">
      <c r="A190" s="134"/>
      <c r="AD190" s="134"/>
      <c r="BJ190" s="134"/>
    </row>
    <row r="191" spans="1:62" ht="12.75" customHeight="1" x14ac:dyDescent="0.2">
      <c r="A191" s="134"/>
      <c r="AD191" s="134"/>
      <c r="BJ191" s="134"/>
    </row>
    <row r="192" spans="1:62" ht="12.75" customHeight="1" x14ac:dyDescent="0.2">
      <c r="A192" s="134"/>
      <c r="AD192" s="134"/>
      <c r="BJ192" s="134"/>
    </row>
    <row r="193" spans="1:62" ht="12.75" customHeight="1" x14ac:dyDescent="0.2">
      <c r="A193" s="134"/>
      <c r="AD193" s="134"/>
      <c r="BJ193" s="134"/>
    </row>
    <row r="194" spans="1:62" ht="12.75" customHeight="1" x14ac:dyDescent="0.2">
      <c r="A194" s="134"/>
      <c r="AD194" s="134"/>
      <c r="BJ194" s="134"/>
    </row>
    <row r="195" spans="1:62" ht="12.75" customHeight="1" x14ac:dyDescent="0.2">
      <c r="A195" s="134"/>
      <c r="AD195" s="134"/>
      <c r="BJ195" s="134"/>
    </row>
    <row r="196" spans="1:62" ht="12.75" customHeight="1" x14ac:dyDescent="0.2">
      <c r="A196" s="134"/>
      <c r="AD196" s="134"/>
      <c r="BJ196" s="134"/>
    </row>
    <row r="197" spans="1:62" ht="12.75" customHeight="1" x14ac:dyDescent="0.2">
      <c r="A197" s="134"/>
      <c r="AD197" s="134"/>
      <c r="BJ197" s="134"/>
    </row>
    <row r="198" spans="1:62" ht="12.75" customHeight="1" x14ac:dyDescent="0.2">
      <c r="A198" s="134"/>
      <c r="AD198" s="134"/>
      <c r="BJ198" s="134"/>
    </row>
    <row r="199" spans="1:62" ht="12.75" customHeight="1" x14ac:dyDescent="0.2">
      <c r="A199" s="134"/>
      <c r="AD199" s="134"/>
      <c r="BJ199" s="134"/>
    </row>
    <row r="200" spans="1:62" ht="12.75" customHeight="1" x14ac:dyDescent="0.2">
      <c r="A200" s="134"/>
      <c r="AD200" s="134"/>
      <c r="BJ200" s="134"/>
    </row>
    <row r="201" spans="1:62" ht="12.75" customHeight="1" x14ac:dyDescent="0.2">
      <c r="A201" s="134"/>
      <c r="AD201" s="134"/>
      <c r="BJ201" s="134"/>
    </row>
    <row r="202" spans="1:62" ht="12.75" customHeight="1" x14ac:dyDescent="0.2">
      <c r="A202" s="134"/>
      <c r="AD202" s="134"/>
      <c r="BJ202" s="134"/>
    </row>
    <row r="203" spans="1:62" ht="12.75" customHeight="1" x14ac:dyDescent="0.2">
      <c r="A203" s="134"/>
      <c r="AD203" s="134"/>
      <c r="BJ203" s="134"/>
    </row>
    <row r="204" spans="1:62" ht="12.75" customHeight="1" x14ac:dyDescent="0.2">
      <c r="A204" s="134"/>
      <c r="AD204" s="134"/>
      <c r="BJ204" s="134"/>
    </row>
    <row r="205" spans="1:62" ht="12.75" customHeight="1" x14ac:dyDescent="0.2">
      <c r="A205" s="134"/>
      <c r="AD205" s="134"/>
      <c r="BJ205" s="134"/>
    </row>
    <row r="206" spans="1:62" ht="12.75" customHeight="1" x14ac:dyDescent="0.2">
      <c r="A206" s="134"/>
      <c r="AD206" s="134"/>
      <c r="BJ206" s="134"/>
    </row>
    <row r="207" spans="1:62" ht="12.75" customHeight="1" x14ac:dyDescent="0.2">
      <c r="A207" s="134"/>
      <c r="AD207" s="134"/>
      <c r="BJ207" s="134"/>
    </row>
    <row r="208" spans="1:62" ht="12.75" customHeight="1" x14ac:dyDescent="0.2">
      <c r="A208" s="134"/>
      <c r="AD208" s="134"/>
      <c r="BJ208" s="134"/>
    </row>
    <row r="209" spans="1:62" ht="12.75" customHeight="1" x14ac:dyDescent="0.2">
      <c r="A209" s="134"/>
      <c r="AD209" s="134"/>
      <c r="BJ209" s="134"/>
    </row>
    <row r="210" spans="1:62" ht="12.75" customHeight="1" x14ac:dyDescent="0.2">
      <c r="A210" s="134"/>
      <c r="AD210" s="134"/>
      <c r="BJ210" s="134"/>
    </row>
    <row r="211" spans="1:62" ht="12.75" customHeight="1" x14ac:dyDescent="0.2">
      <c r="A211" s="134"/>
      <c r="AD211" s="134"/>
      <c r="BJ211" s="134"/>
    </row>
    <row r="212" spans="1:62" ht="12.75" customHeight="1" x14ac:dyDescent="0.2">
      <c r="A212" s="134"/>
      <c r="AD212" s="134"/>
      <c r="BJ212" s="134"/>
    </row>
    <row r="213" spans="1:62" ht="12.75" customHeight="1" x14ac:dyDescent="0.2">
      <c r="A213" s="134"/>
      <c r="AD213" s="134"/>
      <c r="BJ213" s="134"/>
    </row>
    <row r="214" spans="1:62" ht="12.75" customHeight="1" x14ac:dyDescent="0.2">
      <c r="A214" s="134"/>
      <c r="AD214" s="134"/>
      <c r="BJ214" s="134"/>
    </row>
    <row r="215" spans="1:62" ht="12.75" customHeight="1" x14ac:dyDescent="0.2">
      <c r="A215" s="134"/>
      <c r="AD215" s="134"/>
      <c r="BJ215" s="134"/>
    </row>
    <row r="216" spans="1:62" ht="12.75" customHeight="1" x14ac:dyDescent="0.2">
      <c r="A216" s="134"/>
      <c r="AD216" s="134"/>
      <c r="BJ216" s="134"/>
    </row>
    <row r="217" spans="1:62" ht="12.75" customHeight="1" x14ac:dyDescent="0.2">
      <c r="A217" s="134"/>
      <c r="AD217" s="134"/>
      <c r="BJ217" s="134"/>
    </row>
    <row r="218" spans="1:62" ht="12.75" customHeight="1" x14ac:dyDescent="0.2">
      <c r="A218" s="134"/>
      <c r="AD218" s="134"/>
      <c r="BJ218" s="134"/>
    </row>
    <row r="219" spans="1:62" ht="12.75" customHeight="1" x14ac:dyDescent="0.2">
      <c r="A219" s="134"/>
      <c r="AD219" s="134"/>
      <c r="BJ219" s="134"/>
    </row>
    <row r="220" spans="1:62" ht="12.75" customHeight="1" x14ac:dyDescent="0.2">
      <c r="A220" s="134"/>
      <c r="AD220" s="134"/>
      <c r="BJ220" s="134"/>
    </row>
    <row r="221" spans="1:62" ht="12.75" customHeight="1" x14ac:dyDescent="0.2">
      <c r="A221" s="134"/>
      <c r="AD221" s="134"/>
      <c r="BJ221" s="134"/>
    </row>
    <row r="222" spans="1:62" ht="12.75" customHeight="1" x14ac:dyDescent="0.2">
      <c r="A222" s="134"/>
      <c r="AD222" s="134"/>
      <c r="BJ222" s="134"/>
    </row>
    <row r="223" spans="1:62" ht="12.75" customHeight="1" x14ac:dyDescent="0.2">
      <c r="A223" s="134"/>
      <c r="AD223" s="134"/>
      <c r="BJ223" s="134"/>
    </row>
    <row r="224" spans="1:62" ht="12.75" customHeight="1" x14ac:dyDescent="0.2">
      <c r="A224" s="134"/>
      <c r="AD224" s="134"/>
      <c r="BJ224" s="134"/>
    </row>
    <row r="225" spans="1:62" ht="12.75" customHeight="1" x14ac:dyDescent="0.2">
      <c r="A225" s="134"/>
      <c r="AD225" s="134"/>
      <c r="BJ225" s="134"/>
    </row>
    <row r="226" spans="1:62" ht="12.75" customHeight="1" x14ac:dyDescent="0.2">
      <c r="A226" s="134"/>
      <c r="AD226" s="134"/>
      <c r="BJ226" s="134"/>
    </row>
    <row r="227" spans="1:62" ht="12.75" customHeight="1" x14ac:dyDescent="0.2">
      <c r="A227" s="134"/>
      <c r="AD227" s="134"/>
      <c r="BJ227" s="134"/>
    </row>
    <row r="228" spans="1:62" ht="12.75" customHeight="1" x14ac:dyDescent="0.2">
      <c r="A228" s="134"/>
      <c r="AD228" s="134"/>
      <c r="BJ228" s="134"/>
    </row>
    <row r="229" spans="1:62" ht="12.75" customHeight="1" x14ac:dyDescent="0.2">
      <c r="A229" s="134"/>
      <c r="AD229" s="134"/>
      <c r="BJ229" s="134"/>
    </row>
    <row r="230" spans="1:62" ht="12.75" customHeight="1" x14ac:dyDescent="0.2">
      <c r="A230" s="134"/>
      <c r="AD230" s="134"/>
      <c r="BJ230" s="134"/>
    </row>
    <row r="231" spans="1:62" ht="12.75" customHeight="1" x14ac:dyDescent="0.2">
      <c r="A231" s="134"/>
      <c r="AD231" s="134"/>
      <c r="BJ231" s="134"/>
    </row>
    <row r="232" spans="1:62" ht="12.75" customHeight="1" x14ac:dyDescent="0.2">
      <c r="A232" s="134"/>
      <c r="AD232" s="134"/>
      <c r="BJ232" s="134"/>
    </row>
    <row r="233" spans="1:62" ht="12.75" customHeight="1" x14ac:dyDescent="0.2">
      <c r="A233" s="134"/>
      <c r="AD233" s="134"/>
      <c r="BJ233" s="134"/>
    </row>
    <row r="234" spans="1:62" ht="12.75" customHeight="1" x14ac:dyDescent="0.2">
      <c r="A234" s="134"/>
      <c r="AD234" s="134"/>
      <c r="BJ234" s="134"/>
    </row>
    <row r="235" spans="1:62" ht="12.75" customHeight="1" x14ac:dyDescent="0.2">
      <c r="A235" s="134"/>
      <c r="AD235" s="134"/>
      <c r="BJ235" s="134"/>
    </row>
    <row r="236" spans="1:62" ht="12.75" customHeight="1" x14ac:dyDescent="0.2">
      <c r="A236" s="134"/>
      <c r="AD236" s="134"/>
      <c r="BJ236" s="134"/>
    </row>
    <row r="237" spans="1:62" ht="12.75" customHeight="1" x14ac:dyDescent="0.2">
      <c r="A237" s="134"/>
      <c r="AD237" s="134"/>
      <c r="BJ237" s="134"/>
    </row>
    <row r="238" spans="1:62" ht="12.75" customHeight="1" x14ac:dyDescent="0.2">
      <c r="A238" s="134"/>
      <c r="AD238" s="134"/>
      <c r="BJ238" s="134"/>
    </row>
    <row r="239" spans="1:62" ht="12.75" customHeight="1" x14ac:dyDescent="0.2">
      <c r="A239" s="134"/>
      <c r="AD239" s="134"/>
      <c r="BJ239" s="134"/>
    </row>
    <row r="240" spans="1:62" ht="12.75" customHeight="1" x14ac:dyDescent="0.2">
      <c r="A240" s="134"/>
      <c r="AD240" s="134"/>
      <c r="BJ240" s="134"/>
    </row>
    <row r="241" spans="1:62" ht="12.75" customHeight="1" x14ac:dyDescent="0.2">
      <c r="A241" s="134"/>
      <c r="AD241" s="134"/>
      <c r="BJ241" s="134"/>
    </row>
    <row r="242" spans="1:62" ht="12.75" customHeight="1" x14ac:dyDescent="0.2">
      <c r="A242" s="134"/>
      <c r="AD242" s="134"/>
      <c r="BJ242" s="134"/>
    </row>
    <row r="243" spans="1:62" ht="12.75" customHeight="1" x14ac:dyDescent="0.2">
      <c r="A243" s="134"/>
      <c r="AD243" s="134"/>
      <c r="BJ243" s="134"/>
    </row>
    <row r="244" spans="1:62" ht="12.75" customHeight="1" x14ac:dyDescent="0.2">
      <c r="A244" s="134"/>
      <c r="AD244" s="134"/>
      <c r="BJ244" s="134"/>
    </row>
    <row r="245" spans="1:62" ht="12.75" customHeight="1" x14ac:dyDescent="0.2">
      <c r="A245" s="134"/>
      <c r="AD245" s="134"/>
      <c r="BJ245" s="134"/>
    </row>
    <row r="246" spans="1:62" ht="12.75" customHeight="1" x14ac:dyDescent="0.2">
      <c r="A246" s="134"/>
      <c r="AD246" s="134"/>
      <c r="BJ246" s="134"/>
    </row>
    <row r="247" spans="1:62" ht="12.75" customHeight="1" x14ac:dyDescent="0.2">
      <c r="A247" s="134"/>
      <c r="AD247" s="134"/>
      <c r="BJ247" s="134"/>
    </row>
    <row r="248" spans="1:62" ht="12.75" customHeight="1" x14ac:dyDescent="0.2">
      <c r="A248" s="134"/>
      <c r="AD248" s="134"/>
      <c r="BJ248" s="134"/>
    </row>
    <row r="249" spans="1:62" ht="12.75" customHeight="1" x14ac:dyDescent="0.2">
      <c r="A249" s="134"/>
      <c r="AD249" s="134"/>
      <c r="BJ249" s="134"/>
    </row>
    <row r="250" spans="1:62" ht="12.75" customHeight="1" x14ac:dyDescent="0.2">
      <c r="A250" s="134"/>
      <c r="AD250" s="134"/>
      <c r="BJ250" s="134"/>
    </row>
    <row r="251" spans="1:62" ht="12.75" customHeight="1" x14ac:dyDescent="0.2">
      <c r="A251" s="134"/>
      <c r="AD251" s="134"/>
      <c r="BJ251" s="134"/>
    </row>
    <row r="252" spans="1:62" ht="12.75" customHeight="1" x14ac:dyDescent="0.2">
      <c r="A252" s="134"/>
      <c r="AD252" s="134"/>
      <c r="BJ252" s="134"/>
    </row>
    <row r="253" spans="1:62" ht="12.75" customHeight="1" x14ac:dyDescent="0.2">
      <c r="A253" s="134"/>
      <c r="AD253" s="134"/>
      <c r="BJ253" s="134"/>
    </row>
    <row r="254" spans="1:62" ht="12.75" customHeight="1" x14ac:dyDescent="0.2">
      <c r="A254" s="134"/>
      <c r="AD254" s="134"/>
      <c r="BJ254" s="134"/>
    </row>
    <row r="255" spans="1:62" ht="12.75" customHeight="1" x14ac:dyDescent="0.2">
      <c r="A255" s="134"/>
      <c r="AD255" s="134"/>
      <c r="BJ255" s="134"/>
    </row>
    <row r="256" spans="1:62" ht="12.75" customHeight="1" x14ac:dyDescent="0.2">
      <c r="A256" s="134"/>
      <c r="AD256" s="134"/>
      <c r="BJ256" s="134"/>
    </row>
    <row r="257" spans="1:62" ht="12.75" customHeight="1" x14ac:dyDescent="0.2">
      <c r="A257" s="134"/>
      <c r="AD257" s="134"/>
      <c r="BJ257" s="134"/>
    </row>
    <row r="258" spans="1:62" ht="12.75" customHeight="1" x14ac:dyDescent="0.2">
      <c r="A258" s="134"/>
      <c r="AD258" s="134"/>
      <c r="BJ258" s="134"/>
    </row>
    <row r="259" spans="1:62" ht="12.75" customHeight="1" x14ac:dyDescent="0.2">
      <c r="A259" s="134"/>
      <c r="AD259" s="134"/>
      <c r="BJ259" s="134"/>
    </row>
    <row r="260" spans="1:62" ht="12.75" customHeight="1" x14ac:dyDescent="0.2">
      <c r="A260" s="134"/>
      <c r="AD260" s="134"/>
      <c r="BJ260" s="134"/>
    </row>
    <row r="261" spans="1:62" ht="12.75" customHeight="1" x14ac:dyDescent="0.2">
      <c r="A261" s="134"/>
      <c r="AD261" s="134"/>
      <c r="BJ261" s="134"/>
    </row>
    <row r="262" spans="1:62" ht="12.75" customHeight="1" x14ac:dyDescent="0.2">
      <c r="A262" s="134"/>
      <c r="AD262" s="134"/>
      <c r="BJ262" s="134"/>
    </row>
    <row r="263" spans="1:62" ht="12.75" customHeight="1" x14ac:dyDescent="0.2">
      <c r="A263" s="134"/>
      <c r="AD263" s="134"/>
      <c r="BJ263" s="134"/>
    </row>
    <row r="264" spans="1:62" ht="12.75" customHeight="1" x14ac:dyDescent="0.2">
      <c r="A264" s="134"/>
      <c r="AD264" s="134"/>
      <c r="BJ264" s="134"/>
    </row>
    <row r="265" spans="1:62" ht="12.75" customHeight="1" x14ac:dyDescent="0.2">
      <c r="A265" s="134"/>
      <c r="AD265" s="134"/>
      <c r="BJ265" s="134"/>
    </row>
    <row r="266" spans="1:62" ht="12.75" customHeight="1" x14ac:dyDescent="0.2">
      <c r="A266" s="134"/>
      <c r="AD266" s="134"/>
      <c r="BJ266" s="134"/>
    </row>
    <row r="267" spans="1:62" ht="12.75" customHeight="1" x14ac:dyDescent="0.2">
      <c r="A267" s="134"/>
      <c r="AD267" s="134"/>
      <c r="BJ267" s="134"/>
    </row>
    <row r="268" spans="1:62" ht="12.75" customHeight="1" x14ac:dyDescent="0.2">
      <c r="A268" s="134"/>
      <c r="AD268" s="134"/>
      <c r="BJ268" s="134"/>
    </row>
    <row r="269" spans="1:62" ht="12.75" customHeight="1" x14ac:dyDescent="0.2">
      <c r="A269" s="134"/>
      <c r="AD269" s="134"/>
      <c r="BJ269" s="134"/>
    </row>
    <row r="270" spans="1:62" ht="12.75" customHeight="1" x14ac:dyDescent="0.2">
      <c r="A270" s="134"/>
      <c r="AD270" s="134"/>
      <c r="BJ270" s="134"/>
    </row>
    <row r="271" spans="1:62" ht="12.75" customHeight="1" x14ac:dyDescent="0.2">
      <c r="A271" s="134"/>
      <c r="AD271" s="134"/>
      <c r="BJ271" s="134"/>
    </row>
    <row r="272" spans="1:62" ht="12.75" customHeight="1" x14ac:dyDescent="0.2">
      <c r="A272" s="134"/>
      <c r="AD272" s="134"/>
      <c r="BJ272" s="134"/>
    </row>
    <row r="273" spans="1:62" ht="12.75" customHeight="1" x14ac:dyDescent="0.2">
      <c r="A273" s="134"/>
      <c r="AD273" s="134"/>
      <c r="BJ273" s="134"/>
    </row>
    <row r="274" spans="1:62" ht="12.75" customHeight="1" x14ac:dyDescent="0.2">
      <c r="A274" s="134"/>
      <c r="AD274" s="134"/>
      <c r="BJ274" s="134"/>
    </row>
    <row r="275" spans="1:62" ht="12.75" customHeight="1" x14ac:dyDescent="0.2">
      <c r="A275" s="134"/>
      <c r="AD275" s="134"/>
      <c r="BJ275" s="134"/>
    </row>
    <row r="276" spans="1:62" ht="12.75" customHeight="1" x14ac:dyDescent="0.2">
      <c r="A276" s="134"/>
      <c r="AD276" s="134"/>
      <c r="BJ276" s="134"/>
    </row>
    <row r="277" spans="1:62" ht="12.75" customHeight="1" x14ac:dyDescent="0.2">
      <c r="A277" s="134"/>
      <c r="AD277" s="134"/>
      <c r="BJ277" s="134"/>
    </row>
    <row r="278" spans="1:62" ht="12.75" customHeight="1" x14ac:dyDescent="0.2">
      <c r="A278" s="134"/>
      <c r="AD278" s="134"/>
      <c r="BJ278" s="134"/>
    </row>
    <row r="279" spans="1:62" ht="12.75" customHeight="1" x14ac:dyDescent="0.2">
      <c r="A279" s="134"/>
      <c r="AD279" s="134"/>
      <c r="BJ279" s="134"/>
    </row>
    <row r="280" spans="1:62" ht="12.75" customHeight="1" x14ac:dyDescent="0.2">
      <c r="A280" s="134"/>
      <c r="AD280" s="134"/>
      <c r="BJ280" s="134"/>
    </row>
    <row r="281" spans="1:62" ht="12.75" customHeight="1" x14ac:dyDescent="0.2">
      <c r="A281" s="134"/>
      <c r="AD281" s="134"/>
      <c r="BJ281" s="134"/>
    </row>
    <row r="282" spans="1:62" ht="12.75" customHeight="1" x14ac:dyDescent="0.2">
      <c r="A282" s="134"/>
      <c r="AD282" s="134"/>
      <c r="BJ282" s="134"/>
    </row>
    <row r="283" spans="1:62" ht="12.75" customHeight="1" x14ac:dyDescent="0.2">
      <c r="A283" s="134"/>
      <c r="AD283" s="134"/>
      <c r="BJ283" s="134"/>
    </row>
    <row r="284" spans="1:62" ht="12.75" customHeight="1" x14ac:dyDescent="0.2">
      <c r="A284" s="134"/>
      <c r="AD284" s="134"/>
      <c r="BJ284" s="134"/>
    </row>
    <row r="285" spans="1:62" ht="12.75" customHeight="1" x14ac:dyDescent="0.2">
      <c r="A285" s="134"/>
      <c r="AD285" s="134"/>
      <c r="BJ285" s="134"/>
    </row>
    <row r="286" spans="1:62" ht="12.75" customHeight="1" x14ac:dyDescent="0.2">
      <c r="A286" s="134"/>
      <c r="AD286" s="134"/>
      <c r="BJ286" s="134"/>
    </row>
    <row r="287" spans="1:62" ht="12.75" customHeight="1" x14ac:dyDescent="0.2">
      <c r="A287" s="134"/>
      <c r="AD287" s="134"/>
      <c r="BJ287" s="134"/>
    </row>
    <row r="288" spans="1:62" ht="12.75" customHeight="1" x14ac:dyDescent="0.2">
      <c r="A288" s="134"/>
      <c r="AD288" s="134"/>
      <c r="BJ288" s="134"/>
    </row>
    <row r="289" spans="1:62" ht="12.75" customHeight="1" x14ac:dyDescent="0.2">
      <c r="A289" s="134"/>
      <c r="AD289" s="134"/>
      <c r="BJ289" s="134"/>
    </row>
    <row r="290" spans="1:62" ht="12.75" customHeight="1" x14ac:dyDescent="0.2">
      <c r="A290" s="134"/>
      <c r="AD290" s="134"/>
      <c r="BJ290" s="134"/>
    </row>
    <row r="291" spans="1:62" ht="12.75" customHeight="1" x14ac:dyDescent="0.2">
      <c r="A291" s="134"/>
      <c r="AD291" s="134"/>
      <c r="BJ291" s="134"/>
    </row>
    <row r="292" spans="1:62" ht="12.75" customHeight="1" x14ac:dyDescent="0.2">
      <c r="A292" s="134"/>
      <c r="AD292" s="134"/>
      <c r="BJ292" s="134"/>
    </row>
    <row r="293" spans="1:62" ht="12.75" customHeight="1" x14ac:dyDescent="0.2">
      <c r="A293" s="134"/>
      <c r="AD293" s="134"/>
      <c r="BJ293" s="134"/>
    </row>
    <row r="294" spans="1:62" ht="12.75" customHeight="1" x14ac:dyDescent="0.2">
      <c r="A294" s="134"/>
      <c r="AD294" s="134"/>
      <c r="BJ294" s="134"/>
    </row>
    <row r="295" spans="1:62" ht="12.75" customHeight="1" x14ac:dyDescent="0.2">
      <c r="A295" s="134"/>
      <c r="AD295" s="134"/>
      <c r="BJ295" s="134"/>
    </row>
    <row r="296" spans="1:62" ht="12.75" customHeight="1" x14ac:dyDescent="0.2">
      <c r="A296" s="134"/>
      <c r="AD296" s="134"/>
      <c r="BJ296" s="134"/>
    </row>
    <row r="297" spans="1:62" ht="12.75" customHeight="1" x14ac:dyDescent="0.2">
      <c r="A297" s="134"/>
      <c r="AD297" s="134"/>
      <c r="BJ297" s="134"/>
    </row>
    <row r="298" spans="1:62" ht="12.75" customHeight="1" x14ac:dyDescent="0.2">
      <c r="A298" s="134"/>
      <c r="AD298" s="134"/>
      <c r="BJ298" s="134"/>
    </row>
    <row r="299" spans="1:62" ht="12.75" customHeight="1" x14ac:dyDescent="0.2">
      <c r="A299" s="134"/>
      <c r="AD299" s="134"/>
      <c r="BJ299" s="134"/>
    </row>
    <row r="300" spans="1:62" ht="12.75" customHeight="1" x14ac:dyDescent="0.2">
      <c r="A300" s="134"/>
      <c r="AD300" s="134"/>
      <c r="BJ300" s="134"/>
    </row>
    <row r="301" spans="1:62" ht="12.75" customHeight="1" x14ac:dyDescent="0.2">
      <c r="A301" s="134"/>
      <c r="AD301" s="134"/>
      <c r="BJ301" s="134"/>
    </row>
    <row r="302" spans="1:62" ht="12.75" customHeight="1" x14ac:dyDescent="0.2">
      <c r="A302" s="134"/>
      <c r="AD302" s="134"/>
      <c r="BJ302" s="134"/>
    </row>
    <row r="303" spans="1:62" ht="12.75" customHeight="1" x14ac:dyDescent="0.2">
      <c r="A303" s="134"/>
      <c r="AD303" s="134"/>
      <c r="BJ303" s="134"/>
    </row>
    <row r="304" spans="1:62" ht="12.75" customHeight="1" x14ac:dyDescent="0.2">
      <c r="A304" s="134"/>
      <c r="AD304" s="134"/>
      <c r="BJ304" s="134"/>
    </row>
    <row r="305" spans="1:62" ht="12.75" customHeight="1" x14ac:dyDescent="0.2">
      <c r="A305" s="134"/>
      <c r="AD305" s="134"/>
      <c r="BJ305" s="134"/>
    </row>
    <row r="306" spans="1:62" ht="12.75" customHeight="1" x14ac:dyDescent="0.2">
      <c r="A306" s="134"/>
      <c r="AD306" s="134"/>
      <c r="BJ306" s="134"/>
    </row>
    <row r="307" spans="1:62" ht="12.75" customHeight="1" x14ac:dyDescent="0.2">
      <c r="A307" s="134"/>
      <c r="AD307" s="134"/>
      <c r="BJ307" s="134"/>
    </row>
    <row r="308" spans="1:62" ht="12.75" customHeight="1" x14ac:dyDescent="0.2">
      <c r="A308" s="134"/>
      <c r="AD308" s="134"/>
      <c r="BJ308" s="134"/>
    </row>
    <row r="309" spans="1:62" ht="12.75" customHeight="1" x14ac:dyDescent="0.2">
      <c r="A309" s="134"/>
      <c r="AD309" s="134"/>
      <c r="BJ309" s="134"/>
    </row>
    <row r="310" spans="1:62" ht="12.75" customHeight="1" x14ac:dyDescent="0.2">
      <c r="A310" s="134"/>
      <c r="AD310" s="134"/>
      <c r="BJ310" s="134"/>
    </row>
    <row r="311" spans="1:62" ht="12.75" customHeight="1" x14ac:dyDescent="0.2">
      <c r="A311" s="134"/>
      <c r="AD311" s="134"/>
      <c r="BJ311" s="134"/>
    </row>
    <row r="312" spans="1:62" ht="12.75" customHeight="1" x14ac:dyDescent="0.2">
      <c r="A312" s="134"/>
      <c r="AD312" s="134"/>
      <c r="BJ312" s="134"/>
    </row>
    <row r="313" spans="1:62" ht="12.75" customHeight="1" x14ac:dyDescent="0.2">
      <c r="A313" s="134"/>
      <c r="AD313" s="134"/>
      <c r="BJ313" s="134"/>
    </row>
    <row r="314" spans="1:62" ht="12.75" customHeight="1" x14ac:dyDescent="0.2">
      <c r="A314" s="134"/>
      <c r="AD314" s="134"/>
      <c r="BJ314" s="134"/>
    </row>
    <row r="315" spans="1:62" ht="12.75" customHeight="1" x14ac:dyDescent="0.2">
      <c r="A315" s="134"/>
      <c r="AD315" s="134"/>
      <c r="BJ315" s="134"/>
    </row>
    <row r="316" spans="1:62" ht="12.75" customHeight="1" x14ac:dyDescent="0.2">
      <c r="A316" s="134"/>
      <c r="AD316" s="134"/>
      <c r="BJ316" s="134"/>
    </row>
    <row r="317" spans="1:62" ht="12.75" customHeight="1" x14ac:dyDescent="0.2">
      <c r="A317" s="134"/>
      <c r="AD317" s="134"/>
      <c r="BJ317" s="134"/>
    </row>
    <row r="318" spans="1:62" ht="12.75" customHeight="1" x14ac:dyDescent="0.2">
      <c r="A318" s="134"/>
      <c r="AD318" s="134"/>
      <c r="BJ318" s="134"/>
    </row>
    <row r="319" spans="1:62" ht="12.75" customHeight="1" x14ac:dyDescent="0.2">
      <c r="A319" s="134"/>
      <c r="AD319" s="134"/>
      <c r="BJ319" s="134"/>
    </row>
    <row r="320" spans="1:62" ht="12.75" customHeight="1" x14ac:dyDescent="0.2">
      <c r="A320" s="134"/>
      <c r="AD320" s="134"/>
      <c r="BJ320" s="134"/>
    </row>
    <row r="321" spans="1:62" ht="12.75" customHeight="1" x14ac:dyDescent="0.2">
      <c r="A321" s="134"/>
      <c r="AD321" s="134"/>
      <c r="BJ321" s="134"/>
    </row>
    <row r="322" spans="1:62" ht="12.75" customHeight="1" x14ac:dyDescent="0.2">
      <c r="A322" s="134"/>
      <c r="AD322" s="134"/>
      <c r="BJ322" s="134"/>
    </row>
    <row r="323" spans="1:62" ht="12.75" customHeight="1" x14ac:dyDescent="0.2">
      <c r="A323" s="134"/>
      <c r="AD323" s="134"/>
      <c r="BJ323" s="134"/>
    </row>
    <row r="324" spans="1:62" ht="12.75" customHeight="1" x14ac:dyDescent="0.2">
      <c r="A324" s="134"/>
      <c r="AD324" s="134"/>
      <c r="BJ324" s="134"/>
    </row>
    <row r="325" spans="1:62" ht="12.75" customHeight="1" x14ac:dyDescent="0.2">
      <c r="A325" s="134"/>
      <c r="AD325" s="134"/>
      <c r="BJ325" s="134"/>
    </row>
    <row r="326" spans="1:62" ht="12.75" customHeight="1" x14ac:dyDescent="0.2">
      <c r="A326" s="134"/>
      <c r="AD326" s="134"/>
      <c r="BJ326" s="134"/>
    </row>
    <row r="327" spans="1:62" ht="12.75" customHeight="1" x14ac:dyDescent="0.2">
      <c r="A327" s="134"/>
      <c r="AD327" s="134"/>
      <c r="BJ327" s="134"/>
    </row>
    <row r="328" spans="1:62" ht="12.75" customHeight="1" x14ac:dyDescent="0.2">
      <c r="A328" s="134"/>
      <c r="AD328" s="134"/>
      <c r="BJ328" s="134"/>
    </row>
    <row r="329" spans="1:62" ht="12.75" customHeight="1" x14ac:dyDescent="0.2">
      <c r="A329" s="134"/>
      <c r="AD329" s="134"/>
      <c r="BJ329" s="134"/>
    </row>
    <row r="330" spans="1:62" ht="12.75" customHeight="1" x14ac:dyDescent="0.2">
      <c r="A330" s="134"/>
      <c r="AD330" s="134"/>
      <c r="BJ330" s="134"/>
    </row>
    <row r="331" spans="1:62" ht="12.75" customHeight="1" x14ac:dyDescent="0.2">
      <c r="A331" s="134"/>
      <c r="AD331" s="134"/>
      <c r="BJ331" s="134"/>
    </row>
    <row r="332" spans="1:62" ht="12.75" customHeight="1" x14ac:dyDescent="0.2">
      <c r="A332" s="134"/>
      <c r="AD332" s="134"/>
      <c r="BJ332" s="134"/>
    </row>
    <row r="333" spans="1:62" ht="12.75" customHeight="1" x14ac:dyDescent="0.2">
      <c r="A333" s="134"/>
      <c r="AD333" s="134"/>
      <c r="BJ333" s="134"/>
    </row>
    <row r="334" spans="1:62" ht="12.75" customHeight="1" x14ac:dyDescent="0.2">
      <c r="A334" s="134"/>
      <c r="AD334" s="134"/>
      <c r="BJ334" s="134"/>
    </row>
    <row r="335" spans="1:62" ht="12.75" customHeight="1" x14ac:dyDescent="0.2">
      <c r="A335" s="134"/>
      <c r="AD335" s="134"/>
      <c r="BJ335" s="134"/>
    </row>
    <row r="336" spans="1:62" ht="12.75" customHeight="1" x14ac:dyDescent="0.2">
      <c r="A336" s="134"/>
      <c r="AD336" s="134"/>
      <c r="BJ336" s="134"/>
    </row>
    <row r="337" spans="1:62" ht="12.75" customHeight="1" x14ac:dyDescent="0.2">
      <c r="A337" s="134"/>
      <c r="AD337" s="134"/>
      <c r="BJ337" s="134"/>
    </row>
    <row r="338" spans="1:62" ht="12.75" customHeight="1" x14ac:dyDescent="0.2">
      <c r="A338" s="134"/>
      <c r="AD338" s="134"/>
      <c r="BJ338" s="134"/>
    </row>
    <row r="339" spans="1:62" ht="12.75" customHeight="1" x14ac:dyDescent="0.2">
      <c r="A339" s="134"/>
      <c r="AD339" s="134"/>
      <c r="BJ339" s="134"/>
    </row>
    <row r="340" spans="1:62" ht="12.75" customHeight="1" x14ac:dyDescent="0.2">
      <c r="A340" s="134"/>
      <c r="AD340" s="134"/>
      <c r="BJ340" s="134"/>
    </row>
    <row r="341" spans="1:62" ht="12.75" customHeight="1" x14ac:dyDescent="0.2">
      <c r="A341" s="134"/>
      <c r="AD341" s="134"/>
      <c r="BJ341" s="134"/>
    </row>
    <row r="342" spans="1:62" ht="12.75" customHeight="1" x14ac:dyDescent="0.2">
      <c r="A342" s="134"/>
      <c r="AD342" s="134"/>
      <c r="BJ342" s="134"/>
    </row>
    <row r="343" spans="1:62" ht="12.75" customHeight="1" x14ac:dyDescent="0.2">
      <c r="A343" s="134"/>
      <c r="AD343" s="134"/>
      <c r="BJ343" s="134"/>
    </row>
    <row r="344" spans="1:62" ht="12.75" customHeight="1" x14ac:dyDescent="0.2">
      <c r="A344" s="134"/>
      <c r="AD344" s="134"/>
      <c r="BJ344" s="134"/>
    </row>
    <row r="345" spans="1:62" ht="12.75" customHeight="1" x14ac:dyDescent="0.2">
      <c r="A345" s="134"/>
      <c r="AD345" s="134"/>
      <c r="BJ345" s="134"/>
    </row>
    <row r="346" spans="1:62" ht="12.75" customHeight="1" x14ac:dyDescent="0.2">
      <c r="A346" s="134"/>
      <c r="AD346" s="134"/>
      <c r="BJ346" s="134"/>
    </row>
    <row r="347" spans="1:62" ht="12.75" customHeight="1" x14ac:dyDescent="0.2">
      <c r="A347" s="134"/>
      <c r="AD347" s="134"/>
      <c r="BJ347" s="134"/>
    </row>
    <row r="348" spans="1:62" ht="12.75" customHeight="1" x14ac:dyDescent="0.2">
      <c r="A348" s="134"/>
      <c r="AD348" s="134"/>
      <c r="BJ348" s="134"/>
    </row>
    <row r="349" spans="1:62" ht="12.75" customHeight="1" x14ac:dyDescent="0.2">
      <c r="A349" s="134"/>
      <c r="AD349" s="134"/>
      <c r="BJ349" s="134"/>
    </row>
    <row r="350" spans="1:62" ht="12.75" customHeight="1" x14ac:dyDescent="0.2">
      <c r="A350" s="134"/>
      <c r="AD350" s="134"/>
      <c r="BJ350" s="134"/>
    </row>
    <row r="351" spans="1:62" ht="12.75" customHeight="1" x14ac:dyDescent="0.2">
      <c r="A351" s="134"/>
      <c r="AD351" s="134"/>
      <c r="BJ351" s="134"/>
    </row>
    <row r="352" spans="1:62" ht="12.75" customHeight="1" x14ac:dyDescent="0.2">
      <c r="A352" s="134"/>
      <c r="AD352" s="134"/>
      <c r="BJ352" s="134"/>
    </row>
    <row r="353" spans="1:62" ht="12.75" customHeight="1" x14ac:dyDescent="0.2">
      <c r="A353" s="134"/>
      <c r="AD353" s="134"/>
      <c r="BJ353" s="134"/>
    </row>
    <row r="354" spans="1:62" ht="12.75" customHeight="1" x14ac:dyDescent="0.2">
      <c r="A354" s="134"/>
      <c r="AD354" s="134"/>
      <c r="BJ354" s="134"/>
    </row>
    <row r="355" spans="1:62" ht="12.75" customHeight="1" x14ac:dyDescent="0.2">
      <c r="A355" s="134"/>
      <c r="AD355" s="134"/>
      <c r="BJ355" s="134"/>
    </row>
    <row r="356" spans="1:62" ht="12.75" customHeight="1" x14ac:dyDescent="0.2">
      <c r="A356" s="134"/>
      <c r="AD356" s="134"/>
      <c r="BJ356" s="134"/>
    </row>
    <row r="357" spans="1:62" ht="12.75" customHeight="1" x14ac:dyDescent="0.2">
      <c r="A357" s="134"/>
      <c r="AD357" s="134"/>
      <c r="BJ357" s="134"/>
    </row>
    <row r="358" spans="1:62" ht="12.75" customHeight="1" x14ac:dyDescent="0.2">
      <c r="A358" s="134"/>
      <c r="AD358" s="134"/>
      <c r="BJ358" s="134"/>
    </row>
    <row r="359" spans="1:62" ht="12.75" customHeight="1" x14ac:dyDescent="0.2">
      <c r="A359" s="134"/>
      <c r="AD359" s="134"/>
      <c r="BJ359" s="134"/>
    </row>
    <row r="360" spans="1:62" ht="12.75" customHeight="1" x14ac:dyDescent="0.2">
      <c r="A360" s="134"/>
      <c r="AD360" s="134"/>
      <c r="BJ360" s="134"/>
    </row>
    <row r="361" spans="1:62" ht="12.75" customHeight="1" x14ac:dyDescent="0.2">
      <c r="A361" s="134"/>
      <c r="AD361" s="134"/>
      <c r="BJ361" s="134"/>
    </row>
    <row r="362" spans="1:62" ht="12.75" customHeight="1" x14ac:dyDescent="0.2">
      <c r="A362" s="134"/>
      <c r="AD362" s="134"/>
      <c r="BJ362" s="134"/>
    </row>
    <row r="363" spans="1:62" ht="12.75" customHeight="1" x14ac:dyDescent="0.2">
      <c r="A363" s="134"/>
      <c r="AD363" s="134"/>
      <c r="BJ363" s="134"/>
    </row>
    <row r="364" spans="1:62" ht="12.75" customHeight="1" x14ac:dyDescent="0.2">
      <c r="A364" s="134"/>
      <c r="AD364" s="134"/>
      <c r="BJ364" s="134"/>
    </row>
    <row r="365" spans="1:62" ht="12.75" customHeight="1" x14ac:dyDescent="0.2">
      <c r="A365" s="134"/>
      <c r="AD365" s="134"/>
      <c r="BJ365" s="134"/>
    </row>
    <row r="366" spans="1:62" ht="12.75" customHeight="1" x14ac:dyDescent="0.2">
      <c r="A366" s="134"/>
      <c r="AD366" s="134"/>
      <c r="BJ366" s="134"/>
    </row>
    <row r="367" spans="1:62" ht="12.75" customHeight="1" x14ac:dyDescent="0.2">
      <c r="A367" s="134"/>
      <c r="AD367" s="134"/>
      <c r="BJ367" s="134"/>
    </row>
    <row r="368" spans="1:62" ht="12.75" customHeight="1" x14ac:dyDescent="0.2">
      <c r="A368" s="134"/>
      <c r="AD368" s="134"/>
      <c r="BJ368" s="134"/>
    </row>
    <row r="369" spans="1:62" ht="12.75" customHeight="1" x14ac:dyDescent="0.2">
      <c r="A369" s="134"/>
      <c r="AD369" s="134"/>
      <c r="BJ369" s="134"/>
    </row>
    <row r="370" spans="1:62" ht="12.75" customHeight="1" x14ac:dyDescent="0.2">
      <c r="A370" s="134"/>
      <c r="AD370" s="134"/>
      <c r="BJ370" s="134"/>
    </row>
    <row r="371" spans="1:62" ht="12.75" customHeight="1" x14ac:dyDescent="0.2">
      <c r="A371" s="134"/>
      <c r="AD371" s="134"/>
      <c r="BJ371" s="134"/>
    </row>
    <row r="372" spans="1:62" ht="12.75" customHeight="1" x14ac:dyDescent="0.2">
      <c r="A372" s="134"/>
      <c r="AD372" s="134"/>
      <c r="BJ372" s="134"/>
    </row>
    <row r="373" spans="1:62" ht="12.75" customHeight="1" x14ac:dyDescent="0.2">
      <c r="A373" s="134"/>
      <c r="AD373" s="134"/>
      <c r="BJ373" s="134"/>
    </row>
    <row r="374" spans="1:62" ht="12.75" customHeight="1" x14ac:dyDescent="0.2">
      <c r="A374" s="134"/>
      <c r="AD374" s="134"/>
      <c r="BJ374" s="134"/>
    </row>
    <row r="375" spans="1:62" ht="12.75" customHeight="1" x14ac:dyDescent="0.2">
      <c r="A375" s="134"/>
      <c r="AD375" s="134"/>
      <c r="BJ375" s="134"/>
    </row>
    <row r="376" spans="1:62" ht="12.75" customHeight="1" x14ac:dyDescent="0.2">
      <c r="A376" s="134"/>
      <c r="AD376" s="134"/>
      <c r="BJ376" s="134"/>
    </row>
    <row r="377" spans="1:62" ht="12.75" customHeight="1" x14ac:dyDescent="0.2">
      <c r="A377" s="134"/>
      <c r="AD377" s="134"/>
      <c r="BJ377" s="134"/>
    </row>
    <row r="378" spans="1:62" ht="12.75" customHeight="1" x14ac:dyDescent="0.2">
      <c r="A378" s="134"/>
      <c r="AD378" s="134"/>
      <c r="BJ378" s="134"/>
    </row>
    <row r="379" spans="1:62" ht="12.75" customHeight="1" x14ac:dyDescent="0.2">
      <c r="A379" s="134"/>
      <c r="AD379" s="134"/>
      <c r="BJ379" s="134"/>
    </row>
    <row r="380" spans="1:62" ht="12.75" customHeight="1" x14ac:dyDescent="0.2">
      <c r="A380" s="134"/>
      <c r="AD380" s="134"/>
      <c r="BJ380" s="134"/>
    </row>
    <row r="381" spans="1:62" ht="12.75" customHeight="1" x14ac:dyDescent="0.2">
      <c r="A381" s="134"/>
      <c r="AD381" s="134"/>
      <c r="BJ381" s="134"/>
    </row>
    <row r="382" spans="1:62" ht="12.75" customHeight="1" x14ac:dyDescent="0.2">
      <c r="A382" s="134"/>
      <c r="AD382" s="134"/>
      <c r="BJ382" s="134"/>
    </row>
    <row r="383" spans="1:62" ht="12.75" customHeight="1" x14ac:dyDescent="0.2">
      <c r="A383" s="134"/>
      <c r="AD383" s="134"/>
      <c r="BJ383" s="134"/>
    </row>
    <row r="384" spans="1:62" ht="12.75" customHeight="1" x14ac:dyDescent="0.2">
      <c r="A384" s="134"/>
      <c r="AD384" s="134"/>
      <c r="BJ384" s="134"/>
    </row>
    <row r="385" spans="1:62" ht="12.75" customHeight="1" x14ac:dyDescent="0.2">
      <c r="A385" s="134"/>
      <c r="AD385" s="134"/>
      <c r="BJ385" s="134"/>
    </row>
    <row r="386" spans="1:62" ht="12.75" customHeight="1" x14ac:dyDescent="0.2">
      <c r="A386" s="134"/>
      <c r="AD386" s="134"/>
      <c r="BJ386" s="134"/>
    </row>
    <row r="387" spans="1:62" ht="12.75" customHeight="1" x14ac:dyDescent="0.2">
      <c r="A387" s="134"/>
      <c r="AD387" s="134"/>
      <c r="BJ387" s="134"/>
    </row>
    <row r="388" spans="1:62" ht="12.75" customHeight="1" x14ac:dyDescent="0.2">
      <c r="A388" s="134"/>
      <c r="AD388" s="134"/>
      <c r="BJ388" s="134"/>
    </row>
    <row r="389" spans="1:62" ht="12.75" customHeight="1" x14ac:dyDescent="0.2">
      <c r="A389" s="134"/>
      <c r="AD389" s="134"/>
      <c r="BJ389" s="134"/>
    </row>
    <row r="390" spans="1:62" ht="12.75" customHeight="1" x14ac:dyDescent="0.2">
      <c r="A390" s="134"/>
      <c r="AD390" s="134"/>
      <c r="BJ390" s="134"/>
    </row>
    <row r="391" spans="1:62" ht="12.75" customHeight="1" x14ac:dyDescent="0.2">
      <c r="A391" s="134"/>
      <c r="AD391" s="134"/>
      <c r="BJ391" s="134"/>
    </row>
    <row r="392" spans="1:62" ht="12.75" customHeight="1" x14ac:dyDescent="0.2">
      <c r="A392" s="134"/>
      <c r="AD392" s="134"/>
      <c r="BJ392" s="134"/>
    </row>
    <row r="393" spans="1:62" ht="12.75" customHeight="1" x14ac:dyDescent="0.2">
      <c r="A393" s="134"/>
      <c r="AD393" s="134"/>
      <c r="BJ393" s="134"/>
    </row>
    <row r="394" spans="1:62" ht="12.75" customHeight="1" x14ac:dyDescent="0.2">
      <c r="A394" s="134"/>
      <c r="AD394" s="134"/>
      <c r="BJ394" s="134"/>
    </row>
    <row r="395" spans="1:62" ht="12.75" customHeight="1" x14ac:dyDescent="0.2">
      <c r="A395" s="134"/>
      <c r="AD395" s="134"/>
      <c r="BJ395" s="134"/>
    </row>
    <row r="396" spans="1:62" ht="12.75" customHeight="1" x14ac:dyDescent="0.2">
      <c r="A396" s="134"/>
      <c r="AD396" s="134"/>
      <c r="BJ396" s="134"/>
    </row>
    <row r="397" spans="1:62" ht="12.75" customHeight="1" x14ac:dyDescent="0.2">
      <c r="A397" s="134"/>
      <c r="AD397" s="134"/>
      <c r="BJ397" s="134"/>
    </row>
    <row r="398" spans="1:62" ht="12.75" customHeight="1" x14ac:dyDescent="0.2">
      <c r="A398" s="134"/>
      <c r="AD398" s="134"/>
      <c r="BJ398" s="134"/>
    </row>
    <row r="399" spans="1:62" ht="12.75" customHeight="1" x14ac:dyDescent="0.2">
      <c r="A399" s="134"/>
      <c r="AD399" s="134"/>
      <c r="BJ399" s="134"/>
    </row>
    <row r="400" spans="1:62" ht="12.75" customHeight="1" x14ac:dyDescent="0.2">
      <c r="A400" s="134"/>
      <c r="AD400" s="134"/>
      <c r="BJ400" s="134"/>
    </row>
    <row r="401" spans="1:62" ht="12.75" customHeight="1" x14ac:dyDescent="0.2">
      <c r="A401" s="134"/>
      <c r="AD401" s="134"/>
      <c r="BJ401" s="134"/>
    </row>
    <row r="402" spans="1:62" ht="12.75" customHeight="1" x14ac:dyDescent="0.2">
      <c r="A402" s="134"/>
      <c r="AD402" s="134"/>
      <c r="BJ402" s="134"/>
    </row>
    <row r="403" spans="1:62" ht="12.75" customHeight="1" x14ac:dyDescent="0.2">
      <c r="A403" s="134"/>
      <c r="AD403" s="134"/>
      <c r="BJ403" s="134"/>
    </row>
    <row r="404" spans="1:62" ht="12.75" customHeight="1" x14ac:dyDescent="0.2">
      <c r="A404" s="134"/>
      <c r="AD404" s="134"/>
      <c r="BJ404" s="134"/>
    </row>
    <row r="405" spans="1:62" ht="12.75" customHeight="1" x14ac:dyDescent="0.2">
      <c r="A405" s="134"/>
      <c r="AD405" s="134"/>
      <c r="BJ405" s="134"/>
    </row>
    <row r="406" spans="1:62" ht="12.75" customHeight="1" x14ac:dyDescent="0.2">
      <c r="A406" s="134"/>
      <c r="AD406" s="134"/>
      <c r="BJ406" s="134"/>
    </row>
    <row r="407" spans="1:62" ht="12.75" customHeight="1" x14ac:dyDescent="0.2">
      <c r="A407" s="134"/>
      <c r="AD407" s="134"/>
      <c r="BJ407" s="134"/>
    </row>
    <row r="408" spans="1:62" ht="12.75" customHeight="1" x14ac:dyDescent="0.2">
      <c r="A408" s="134"/>
      <c r="AD408" s="134"/>
      <c r="BJ408" s="134"/>
    </row>
    <row r="409" spans="1:62" ht="12.75" customHeight="1" x14ac:dyDescent="0.2">
      <c r="A409" s="134"/>
      <c r="AD409" s="134"/>
      <c r="BJ409" s="134"/>
    </row>
    <row r="410" spans="1:62" ht="12.75" customHeight="1" x14ac:dyDescent="0.2">
      <c r="A410" s="134"/>
      <c r="AD410" s="134"/>
      <c r="BJ410" s="134"/>
    </row>
    <row r="411" spans="1:62" ht="12.75" customHeight="1" x14ac:dyDescent="0.2">
      <c r="A411" s="134"/>
      <c r="AD411" s="134"/>
      <c r="BJ411" s="134"/>
    </row>
    <row r="412" spans="1:62" ht="12.75" customHeight="1" x14ac:dyDescent="0.2">
      <c r="A412" s="134"/>
      <c r="AD412" s="134"/>
      <c r="BJ412" s="134"/>
    </row>
    <row r="413" spans="1:62" ht="12.75" customHeight="1" x14ac:dyDescent="0.2">
      <c r="A413" s="134"/>
      <c r="AD413" s="134"/>
      <c r="BJ413" s="134"/>
    </row>
    <row r="414" spans="1:62" ht="12.75" customHeight="1" x14ac:dyDescent="0.2">
      <c r="A414" s="134"/>
      <c r="AD414" s="134"/>
      <c r="BJ414" s="134"/>
    </row>
    <row r="415" spans="1:62" ht="12.75" customHeight="1" x14ac:dyDescent="0.2">
      <c r="A415" s="134"/>
      <c r="AD415" s="134"/>
      <c r="BJ415" s="134"/>
    </row>
    <row r="416" spans="1:62" ht="12.75" customHeight="1" x14ac:dyDescent="0.2">
      <c r="A416" s="134"/>
      <c r="AD416" s="134"/>
      <c r="BJ416" s="134"/>
    </row>
    <row r="417" spans="1:62" ht="12.75" customHeight="1" x14ac:dyDescent="0.2">
      <c r="A417" s="134"/>
      <c r="AD417" s="134"/>
      <c r="BJ417" s="134"/>
    </row>
    <row r="418" spans="1:62" ht="12.75" customHeight="1" x14ac:dyDescent="0.2">
      <c r="A418" s="134"/>
      <c r="AD418" s="134"/>
      <c r="BJ418" s="134"/>
    </row>
    <row r="419" spans="1:62" ht="12.75" customHeight="1" x14ac:dyDescent="0.2">
      <c r="A419" s="134"/>
      <c r="AD419" s="134"/>
      <c r="BJ419" s="134"/>
    </row>
    <row r="420" spans="1:62" ht="12.75" customHeight="1" x14ac:dyDescent="0.2">
      <c r="A420" s="134"/>
      <c r="AD420" s="134"/>
      <c r="BJ420" s="134"/>
    </row>
    <row r="421" spans="1:62" ht="12.75" customHeight="1" x14ac:dyDescent="0.2">
      <c r="A421" s="134"/>
      <c r="AD421" s="134"/>
      <c r="BJ421" s="134"/>
    </row>
    <row r="422" spans="1:62" ht="12.75" customHeight="1" x14ac:dyDescent="0.2">
      <c r="A422" s="134"/>
      <c r="AD422" s="134"/>
      <c r="BJ422" s="134"/>
    </row>
    <row r="423" spans="1:62" ht="12.75" customHeight="1" x14ac:dyDescent="0.2">
      <c r="A423" s="134"/>
      <c r="AD423" s="134"/>
      <c r="BJ423" s="134"/>
    </row>
    <row r="424" spans="1:62" ht="12.75" customHeight="1" x14ac:dyDescent="0.2">
      <c r="A424" s="134"/>
      <c r="AD424" s="134"/>
      <c r="BJ424" s="134"/>
    </row>
    <row r="425" spans="1:62" ht="12.75" customHeight="1" x14ac:dyDescent="0.2">
      <c r="A425" s="134"/>
      <c r="AD425" s="134"/>
      <c r="BJ425" s="134"/>
    </row>
    <row r="426" spans="1:62" ht="12.75" customHeight="1" x14ac:dyDescent="0.2">
      <c r="A426" s="134"/>
      <c r="AD426" s="134"/>
      <c r="BJ426" s="134"/>
    </row>
    <row r="427" spans="1:62" ht="12.75" customHeight="1" x14ac:dyDescent="0.2">
      <c r="A427" s="134"/>
      <c r="AD427" s="134"/>
      <c r="BJ427" s="134"/>
    </row>
    <row r="428" spans="1:62" ht="12.75" customHeight="1" x14ac:dyDescent="0.2">
      <c r="A428" s="134"/>
      <c r="AD428" s="134"/>
      <c r="BJ428" s="134"/>
    </row>
    <row r="429" spans="1:62" ht="12.75" customHeight="1" x14ac:dyDescent="0.2">
      <c r="A429" s="134"/>
      <c r="AD429" s="134"/>
      <c r="BJ429" s="134"/>
    </row>
    <row r="430" spans="1:62" ht="12.75" customHeight="1" x14ac:dyDescent="0.2">
      <c r="A430" s="134"/>
      <c r="AD430" s="134"/>
      <c r="BJ430" s="134"/>
    </row>
    <row r="431" spans="1:62" ht="12.75" customHeight="1" x14ac:dyDescent="0.2">
      <c r="A431" s="134"/>
      <c r="AD431" s="134"/>
      <c r="BJ431" s="134"/>
    </row>
    <row r="432" spans="1:62" ht="12.75" customHeight="1" x14ac:dyDescent="0.2">
      <c r="A432" s="134"/>
      <c r="AD432" s="134"/>
      <c r="BJ432" s="134"/>
    </row>
    <row r="433" spans="1:62" ht="12.75" customHeight="1" x14ac:dyDescent="0.2">
      <c r="A433" s="134"/>
      <c r="AD433" s="134"/>
      <c r="BJ433" s="134"/>
    </row>
    <row r="434" spans="1:62" ht="12.75" customHeight="1" x14ac:dyDescent="0.2">
      <c r="A434" s="134"/>
      <c r="AD434" s="134"/>
      <c r="BJ434" s="134"/>
    </row>
    <row r="435" spans="1:62" ht="12.75" customHeight="1" x14ac:dyDescent="0.2">
      <c r="A435" s="134"/>
      <c r="AD435" s="134"/>
      <c r="BJ435" s="134"/>
    </row>
    <row r="436" spans="1:62" ht="12.75" customHeight="1" x14ac:dyDescent="0.2">
      <c r="A436" s="134"/>
      <c r="AD436" s="134"/>
      <c r="BJ436" s="134"/>
    </row>
    <row r="437" spans="1:62" ht="12.75" customHeight="1" x14ac:dyDescent="0.2">
      <c r="A437" s="134"/>
      <c r="AD437" s="134"/>
      <c r="BJ437" s="134"/>
    </row>
    <row r="438" spans="1:62" ht="12.75" customHeight="1" x14ac:dyDescent="0.2">
      <c r="A438" s="134"/>
      <c r="AD438" s="134"/>
      <c r="BJ438" s="134"/>
    </row>
    <row r="439" spans="1:62" ht="12.75" customHeight="1" x14ac:dyDescent="0.2">
      <c r="A439" s="134"/>
      <c r="AD439" s="134"/>
      <c r="BJ439" s="134"/>
    </row>
    <row r="440" spans="1:62" ht="12.75" customHeight="1" x14ac:dyDescent="0.2">
      <c r="A440" s="134"/>
      <c r="AD440" s="134"/>
      <c r="BJ440" s="134"/>
    </row>
    <row r="441" spans="1:62" ht="12.75" customHeight="1" x14ac:dyDescent="0.2">
      <c r="A441" s="134"/>
      <c r="AD441" s="134"/>
      <c r="BJ441" s="134"/>
    </row>
    <row r="442" spans="1:62" ht="12.75" customHeight="1" x14ac:dyDescent="0.2">
      <c r="A442" s="134"/>
      <c r="AD442" s="134"/>
      <c r="BJ442" s="134"/>
    </row>
    <row r="443" spans="1:62" ht="12.75" customHeight="1" x14ac:dyDescent="0.2">
      <c r="A443" s="134"/>
      <c r="AD443" s="134"/>
      <c r="BJ443" s="134"/>
    </row>
    <row r="444" spans="1:62" ht="12.75" customHeight="1" x14ac:dyDescent="0.2">
      <c r="A444" s="134"/>
      <c r="AD444" s="134"/>
      <c r="BJ444" s="134"/>
    </row>
    <row r="445" spans="1:62" ht="12.75" customHeight="1" x14ac:dyDescent="0.2">
      <c r="A445" s="134"/>
      <c r="AD445" s="134"/>
      <c r="BJ445" s="134"/>
    </row>
    <row r="446" spans="1:62" ht="12.75" customHeight="1" x14ac:dyDescent="0.2">
      <c r="A446" s="134"/>
      <c r="AD446" s="134"/>
      <c r="BJ446" s="134"/>
    </row>
    <row r="447" spans="1:62" ht="12.75" customHeight="1" x14ac:dyDescent="0.2">
      <c r="A447" s="134"/>
      <c r="AD447" s="134"/>
      <c r="BJ447" s="134"/>
    </row>
    <row r="448" spans="1:62" ht="12.75" customHeight="1" x14ac:dyDescent="0.2">
      <c r="A448" s="134"/>
      <c r="AD448" s="134"/>
      <c r="BJ448" s="134"/>
    </row>
    <row r="449" spans="1:62" ht="12.75" customHeight="1" x14ac:dyDescent="0.2">
      <c r="A449" s="134"/>
      <c r="AD449" s="134"/>
      <c r="BJ449" s="134"/>
    </row>
    <row r="450" spans="1:62" ht="12.75" customHeight="1" x14ac:dyDescent="0.2">
      <c r="A450" s="134"/>
      <c r="AD450" s="134"/>
      <c r="BJ450" s="134"/>
    </row>
    <row r="451" spans="1:62" ht="12.75" customHeight="1" x14ac:dyDescent="0.2">
      <c r="A451" s="134"/>
      <c r="AD451" s="134"/>
      <c r="BJ451" s="134"/>
    </row>
    <row r="452" spans="1:62" ht="12.75" customHeight="1" x14ac:dyDescent="0.2">
      <c r="A452" s="134"/>
      <c r="AD452" s="134"/>
      <c r="BJ452" s="134"/>
    </row>
    <row r="453" spans="1:62" ht="12.75" customHeight="1" x14ac:dyDescent="0.2">
      <c r="A453" s="134"/>
      <c r="AD453" s="134"/>
      <c r="BJ453" s="134"/>
    </row>
    <row r="454" spans="1:62" ht="12.75" customHeight="1" x14ac:dyDescent="0.2">
      <c r="A454" s="134"/>
      <c r="AD454" s="134"/>
      <c r="BJ454" s="134"/>
    </row>
    <row r="455" spans="1:62" ht="12.75" customHeight="1" x14ac:dyDescent="0.2">
      <c r="A455" s="134"/>
      <c r="AD455" s="134"/>
      <c r="BJ455" s="134"/>
    </row>
    <row r="456" spans="1:62" ht="12.75" customHeight="1" x14ac:dyDescent="0.2">
      <c r="A456" s="134"/>
      <c r="AD456" s="134"/>
      <c r="BJ456" s="134"/>
    </row>
    <row r="457" spans="1:62" ht="12.75" customHeight="1" x14ac:dyDescent="0.2">
      <c r="A457" s="134"/>
      <c r="AD457" s="134"/>
      <c r="BJ457" s="134"/>
    </row>
    <row r="458" spans="1:62" ht="12.75" customHeight="1" x14ac:dyDescent="0.2">
      <c r="A458" s="134"/>
      <c r="AD458" s="134"/>
      <c r="BJ458" s="134"/>
    </row>
    <row r="459" spans="1:62" ht="12.75" customHeight="1" x14ac:dyDescent="0.2">
      <c r="A459" s="134"/>
      <c r="AD459" s="134"/>
      <c r="BJ459" s="134"/>
    </row>
    <row r="460" spans="1:62" ht="12.75" customHeight="1" x14ac:dyDescent="0.2">
      <c r="A460" s="134"/>
      <c r="AD460" s="134"/>
      <c r="BJ460" s="134"/>
    </row>
    <row r="461" spans="1:62" ht="12.75" customHeight="1" x14ac:dyDescent="0.2">
      <c r="A461" s="134"/>
      <c r="AD461" s="134"/>
      <c r="BJ461" s="134"/>
    </row>
    <row r="462" spans="1:62" ht="12.75" customHeight="1" x14ac:dyDescent="0.2">
      <c r="A462" s="134"/>
      <c r="AD462" s="134"/>
      <c r="BJ462" s="134"/>
    </row>
    <row r="463" spans="1:62" ht="12.75" customHeight="1" x14ac:dyDescent="0.2">
      <c r="A463" s="134"/>
      <c r="AD463" s="134"/>
      <c r="BJ463" s="134"/>
    </row>
    <row r="464" spans="1:62" ht="12.75" customHeight="1" x14ac:dyDescent="0.2">
      <c r="A464" s="134"/>
      <c r="AD464" s="134"/>
      <c r="BJ464" s="134"/>
    </row>
    <row r="465" spans="1:62" ht="12.75" customHeight="1" x14ac:dyDescent="0.2">
      <c r="A465" s="134"/>
      <c r="AD465" s="134"/>
      <c r="BJ465" s="134"/>
    </row>
    <row r="466" spans="1:62" ht="12.75" customHeight="1" x14ac:dyDescent="0.2">
      <c r="A466" s="134"/>
      <c r="AD466" s="134"/>
      <c r="BJ466" s="134"/>
    </row>
    <row r="467" spans="1:62" ht="12.75" customHeight="1" x14ac:dyDescent="0.2">
      <c r="A467" s="134"/>
      <c r="AD467" s="134"/>
      <c r="BJ467" s="134"/>
    </row>
    <row r="468" spans="1:62" ht="12.75" customHeight="1" x14ac:dyDescent="0.2">
      <c r="A468" s="134"/>
      <c r="AD468" s="134"/>
      <c r="BJ468" s="134"/>
    </row>
    <row r="469" spans="1:62" ht="12.75" customHeight="1" x14ac:dyDescent="0.2">
      <c r="A469" s="134"/>
      <c r="AD469" s="134"/>
      <c r="BJ469" s="134"/>
    </row>
    <row r="470" spans="1:62" ht="12.75" customHeight="1" x14ac:dyDescent="0.2">
      <c r="A470" s="134"/>
      <c r="AD470" s="134"/>
      <c r="BJ470" s="134"/>
    </row>
    <row r="471" spans="1:62" ht="12.75" customHeight="1" x14ac:dyDescent="0.2">
      <c r="A471" s="134"/>
      <c r="AD471" s="134"/>
      <c r="BJ471" s="134"/>
    </row>
    <row r="472" spans="1:62" ht="12.75" customHeight="1" x14ac:dyDescent="0.2">
      <c r="A472" s="134"/>
      <c r="AD472" s="134"/>
      <c r="BJ472" s="134"/>
    </row>
    <row r="473" spans="1:62" ht="12.75" customHeight="1" x14ac:dyDescent="0.2">
      <c r="A473" s="134"/>
      <c r="AD473" s="134"/>
      <c r="BJ473" s="134"/>
    </row>
    <row r="474" spans="1:62" ht="12.75" customHeight="1" x14ac:dyDescent="0.2">
      <c r="A474" s="134"/>
      <c r="AD474" s="134"/>
      <c r="BJ474" s="134"/>
    </row>
    <row r="475" spans="1:62" ht="12.75" customHeight="1" x14ac:dyDescent="0.2">
      <c r="A475" s="134"/>
      <c r="AD475" s="134"/>
      <c r="BJ475" s="134"/>
    </row>
    <row r="476" spans="1:62" ht="12.75" customHeight="1" x14ac:dyDescent="0.2">
      <c r="A476" s="134"/>
      <c r="AD476" s="134"/>
      <c r="BJ476" s="134"/>
    </row>
    <row r="477" spans="1:62" ht="12.75" customHeight="1" x14ac:dyDescent="0.2">
      <c r="A477" s="134"/>
      <c r="AD477" s="134"/>
      <c r="BJ477" s="134"/>
    </row>
    <row r="478" spans="1:62" ht="12.75" customHeight="1" x14ac:dyDescent="0.2">
      <c r="A478" s="134"/>
      <c r="AD478" s="134"/>
      <c r="BJ478" s="134"/>
    </row>
    <row r="479" spans="1:62" ht="12.75" customHeight="1" x14ac:dyDescent="0.2">
      <c r="A479" s="134"/>
      <c r="AD479" s="134"/>
      <c r="BJ479" s="134"/>
    </row>
    <row r="480" spans="1:62" ht="12.75" customHeight="1" x14ac:dyDescent="0.2">
      <c r="A480" s="134"/>
      <c r="AD480" s="134"/>
      <c r="BJ480" s="134"/>
    </row>
    <row r="481" spans="1:62" ht="12.75" customHeight="1" x14ac:dyDescent="0.2">
      <c r="A481" s="134"/>
      <c r="AD481" s="134"/>
      <c r="BJ481" s="134"/>
    </row>
    <row r="482" spans="1:62" ht="12.75" customHeight="1" x14ac:dyDescent="0.2">
      <c r="A482" s="134"/>
      <c r="AD482" s="134"/>
      <c r="BJ482" s="134"/>
    </row>
    <row r="483" spans="1:62" ht="12.75" customHeight="1" x14ac:dyDescent="0.2">
      <c r="A483" s="134"/>
      <c r="AD483" s="134"/>
      <c r="BJ483" s="134"/>
    </row>
    <row r="484" spans="1:62" ht="12.75" customHeight="1" x14ac:dyDescent="0.2">
      <c r="A484" s="134"/>
      <c r="AD484" s="134"/>
      <c r="BJ484" s="134"/>
    </row>
    <row r="485" spans="1:62" ht="12.75" customHeight="1" x14ac:dyDescent="0.2">
      <c r="A485" s="134"/>
      <c r="AD485" s="134"/>
      <c r="BJ485" s="134"/>
    </row>
    <row r="486" spans="1:62" ht="12.75" customHeight="1" x14ac:dyDescent="0.2">
      <c r="A486" s="134"/>
      <c r="AD486" s="134"/>
      <c r="BJ486" s="134"/>
    </row>
    <row r="487" spans="1:62" ht="12.75" customHeight="1" x14ac:dyDescent="0.2">
      <c r="A487" s="134"/>
      <c r="AD487" s="134"/>
      <c r="BJ487" s="134"/>
    </row>
    <row r="488" spans="1:62" ht="12.75" customHeight="1" x14ac:dyDescent="0.2">
      <c r="A488" s="134"/>
      <c r="AD488" s="134"/>
      <c r="BJ488" s="134"/>
    </row>
    <row r="489" spans="1:62" ht="12.75" customHeight="1" x14ac:dyDescent="0.2">
      <c r="A489" s="134"/>
      <c r="AD489" s="134"/>
      <c r="BJ489" s="134"/>
    </row>
    <row r="490" spans="1:62" ht="12.75" customHeight="1" x14ac:dyDescent="0.2">
      <c r="A490" s="134"/>
      <c r="AD490" s="134"/>
      <c r="BJ490" s="134"/>
    </row>
    <row r="491" spans="1:62" ht="12.75" customHeight="1" x14ac:dyDescent="0.2">
      <c r="A491" s="134"/>
      <c r="AD491" s="134"/>
      <c r="BJ491" s="134"/>
    </row>
    <row r="492" spans="1:62" ht="12.75" customHeight="1" x14ac:dyDescent="0.2">
      <c r="A492" s="134"/>
      <c r="AD492" s="134"/>
      <c r="BJ492" s="134"/>
    </row>
    <row r="493" spans="1:62" ht="12.75" customHeight="1" x14ac:dyDescent="0.2">
      <c r="A493" s="134"/>
      <c r="AD493" s="134"/>
      <c r="BJ493" s="134"/>
    </row>
    <row r="494" spans="1:62" ht="12.75" customHeight="1" x14ac:dyDescent="0.2">
      <c r="A494" s="134"/>
      <c r="AD494" s="134"/>
      <c r="BJ494" s="134"/>
    </row>
    <row r="495" spans="1:62" ht="12.75" customHeight="1" x14ac:dyDescent="0.2">
      <c r="A495" s="134"/>
      <c r="AD495" s="134"/>
      <c r="BJ495" s="134"/>
    </row>
    <row r="496" spans="1:62" ht="12.75" customHeight="1" x14ac:dyDescent="0.2">
      <c r="A496" s="134"/>
      <c r="AD496" s="134"/>
      <c r="BJ496" s="134"/>
    </row>
    <row r="497" spans="1:62" ht="12.75" customHeight="1" x14ac:dyDescent="0.2">
      <c r="A497" s="134"/>
      <c r="AD497" s="134"/>
      <c r="BJ497" s="134"/>
    </row>
    <row r="498" spans="1:62" ht="12.75" customHeight="1" x14ac:dyDescent="0.2">
      <c r="A498" s="134"/>
      <c r="AD498" s="134"/>
      <c r="BJ498" s="134"/>
    </row>
    <row r="499" spans="1:62" ht="12.75" customHeight="1" x14ac:dyDescent="0.2">
      <c r="A499" s="134"/>
      <c r="AD499" s="134"/>
      <c r="BJ499" s="134"/>
    </row>
    <row r="500" spans="1:62" ht="12.75" customHeight="1" x14ac:dyDescent="0.2">
      <c r="A500" s="134"/>
      <c r="AD500" s="134"/>
      <c r="BJ500" s="134"/>
    </row>
    <row r="501" spans="1:62" ht="12.75" customHeight="1" x14ac:dyDescent="0.2">
      <c r="A501" s="134"/>
      <c r="AD501" s="134"/>
      <c r="BJ501" s="134"/>
    </row>
    <row r="502" spans="1:62" ht="12.75" customHeight="1" x14ac:dyDescent="0.2">
      <c r="A502" s="134"/>
      <c r="AD502" s="134"/>
      <c r="BJ502" s="134"/>
    </row>
    <row r="503" spans="1:62" ht="12.75" customHeight="1" x14ac:dyDescent="0.2">
      <c r="A503" s="134"/>
      <c r="AD503" s="134"/>
      <c r="BJ503" s="134"/>
    </row>
    <row r="504" spans="1:62" ht="12.75" customHeight="1" x14ac:dyDescent="0.2">
      <c r="A504" s="134"/>
      <c r="AD504" s="134"/>
      <c r="BJ504" s="134"/>
    </row>
    <row r="505" spans="1:62" ht="12.75" customHeight="1" x14ac:dyDescent="0.2">
      <c r="A505" s="134"/>
      <c r="AD505" s="134"/>
      <c r="BJ505" s="134"/>
    </row>
    <row r="506" spans="1:62" ht="12.75" customHeight="1" x14ac:dyDescent="0.2">
      <c r="A506" s="134"/>
      <c r="AD506" s="134"/>
      <c r="BJ506" s="134"/>
    </row>
    <row r="507" spans="1:62" ht="12.75" customHeight="1" x14ac:dyDescent="0.2">
      <c r="A507" s="134"/>
      <c r="AD507" s="134"/>
      <c r="BJ507" s="134"/>
    </row>
    <row r="508" spans="1:62" ht="12.75" customHeight="1" x14ac:dyDescent="0.2">
      <c r="A508" s="134"/>
      <c r="AD508" s="134"/>
      <c r="BJ508" s="134"/>
    </row>
    <row r="509" spans="1:62" ht="12.75" customHeight="1" x14ac:dyDescent="0.2">
      <c r="A509" s="134"/>
      <c r="AD509" s="134"/>
      <c r="BJ509" s="134"/>
    </row>
    <row r="510" spans="1:62" ht="12.75" customHeight="1" x14ac:dyDescent="0.2">
      <c r="A510" s="134"/>
      <c r="AD510" s="134"/>
      <c r="BJ510" s="134"/>
    </row>
    <row r="511" spans="1:62" ht="12.75" customHeight="1" x14ac:dyDescent="0.2">
      <c r="A511" s="134"/>
      <c r="AD511" s="134"/>
      <c r="BJ511" s="134"/>
    </row>
    <row r="512" spans="1:62" ht="12.75" customHeight="1" x14ac:dyDescent="0.2">
      <c r="A512" s="134"/>
      <c r="AD512" s="134"/>
      <c r="BJ512" s="134"/>
    </row>
    <row r="513" spans="1:62" ht="12.75" customHeight="1" x14ac:dyDescent="0.2">
      <c r="A513" s="134"/>
      <c r="AD513" s="134"/>
      <c r="BJ513" s="134"/>
    </row>
    <row r="514" spans="1:62" ht="12.75" customHeight="1" x14ac:dyDescent="0.2">
      <c r="A514" s="134"/>
      <c r="AD514" s="134"/>
      <c r="BJ514" s="134"/>
    </row>
    <row r="515" spans="1:62" ht="12.75" customHeight="1" x14ac:dyDescent="0.2">
      <c r="A515" s="134"/>
      <c r="AD515" s="134"/>
      <c r="BJ515" s="134"/>
    </row>
    <row r="516" spans="1:62" ht="12.75" customHeight="1" x14ac:dyDescent="0.2">
      <c r="A516" s="134"/>
      <c r="AD516" s="134"/>
      <c r="BJ516" s="134"/>
    </row>
    <row r="517" spans="1:62" ht="12.75" customHeight="1" x14ac:dyDescent="0.2">
      <c r="A517" s="134"/>
      <c r="AD517" s="134"/>
      <c r="BJ517" s="134"/>
    </row>
    <row r="518" spans="1:62" ht="12.75" customHeight="1" x14ac:dyDescent="0.2">
      <c r="A518" s="134"/>
      <c r="AD518" s="134"/>
      <c r="BJ518" s="134"/>
    </row>
    <row r="519" spans="1:62" ht="12.75" customHeight="1" x14ac:dyDescent="0.2">
      <c r="A519" s="134"/>
      <c r="AD519" s="134"/>
      <c r="BJ519" s="134"/>
    </row>
    <row r="520" spans="1:62" ht="12.75" customHeight="1" x14ac:dyDescent="0.2">
      <c r="A520" s="134"/>
      <c r="AD520" s="134"/>
      <c r="BJ520" s="134"/>
    </row>
    <row r="521" spans="1:62" ht="12.75" customHeight="1" x14ac:dyDescent="0.2">
      <c r="A521" s="134"/>
      <c r="AD521" s="134"/>
      <c r="BJ521" s="134"/>
    </row>
    <row r="522" spans="1:62" ht="12.75" customHeight="1" x14ac:dyDescent="0.2">
      <c r="A522" s="134"/>
      <c r="AD522" s="134"/>
      <c r="BJ522" s="134"/>
    </row>
    <row r="523" spans="1:62" ht="12.75" customHeight="1" x14ac:dyDescent="0.2">
      <c r="A523" s="134"/>
      <c r="AD523" s="134"/>
      <c r="BJ523" s="134"/>
    </row>
    <row r="524" spans="1:62" ht="12.75" customHeight="1" x14ac:dyDescent="0.2">
      <c r="A524" s="134"/>
      <c r="AD524" s="134"/>
      <c r="BJ524" s="134"/>
    </row>
    <row r="525" spans="1:62" ht="12.75" customHeight="1" x14ac:dyDescent="0.2">
      <c r="A525" s="134"/>
      <c r="AD525" s="134"/>
      <c r="BJ525" s="134"/>
    </row>
    <row r="526" spans="1:62" ht="12.75" customHeight="1" x14ac:dyDescent="0.2">
      <c r="A526" s="134"/>
      <c r="AD526" s="134"/>
      <c r="BJ526" s="134"/>
    </row>
    <row r="527" spans="1:62" ht="12.75" customHeight="1" x14ac:dyDescent="0.2">
      <c r="A527" s="134"/>
      <c r="AD527" s="134"/>
      <c r="BJ527" s="134"/>
    </row>
    <row r="528" spans="1:62" ht="12.75" customHeight="1" x14ac:dyDescent="0.2">
      <c r="A528" s="134"/>
      <c r="AD528" s="134"/>
      <c r="BJ528" s="134"/>
    </row>
    <row r="529" spans="1:62" ht="12.75" customHeight="1" x14ac:dyDescent="0.2">
      <c r="A529" s="134"/>
      <c r="AD529" s="134"/>
      <c r="BJ529" s="134"/>
    </row>
    <row r="530" spans="1:62" ht="12.75" customHeight="1" x14ac:dyDescent="0.2">
      <c r="A530" s="134"/>
      <c r="AD530" s="134"/>
      <c r="BJ530" s="134"/>
    </row>
    <row r="531" spans="1:62" ht="12.75" customHeight="1" x14ac:dyDescent="0.2">
      <c r="A531" s="134"/>
      <c r="AD531" s="134"/>
      <c r="BJ531" s="134"/>
    </row>
    <row r="532" spans="1:62" ht="12.75" customHeight="1" x14ac:dyDescent="0.2">
      <c r="A532" s="134"/>
      <c r="AD532" s="134"/>
      <c r="BJ532" s="134"/>
    </row>
    <row r="533" spans="1:62" ht="12.75" customHeight="1" x14ac:dyDescent="0.2">
      <c r="A533" s="134"/>
      <c r="AD533" s="134"/>
      <c r="BJ533" s="134"/>
    </row>
    <row r="534" spans="1:62" ht="12.75" customHeight="1" x14ac:dyDescent="0.2">
      <c r="A534" s="134"/>
      <c r="AD534" s="134"/>
      <c r="BJ534" s="134"/>
    </row>
    <row r="535" spans="1:62" ht="12.75" customHeight="1" x14ac:dyDescent="0.2">
      <c r="A535" s="134"/>
      <c r="AD535" s="134"/>
      <c r="BJ535" s="134"/>
    </row>
    <row r="536" spans="1:62" ht="12.75" customHeight="1" x14ac:dyDescent="0.2">
      <c r="A536" s="134"/>
      <c r="AD536" s="134"/>
      <c r="BJ536" s="134"/>
    </row>
    <row r="537" spans="1:62" ht="12.75" customHeight="1" x14ac:dyDescent="0.2">
      <c r="A537" s="134"/>
      <c r="AD537" s="134"/>
      <c r="BJ537" s="134"/>
    </row>
    <row r="538" spans="1:62" ht="12.75" customHeight="1" x14ac:dyDescent="0.2">
      <c r="A538" s="134"/>
      <c r="AD538" s="134"/>
      <c r="BJ538" s="134"/>
    </row>
    <row r="539" spans="1:62" ht="12.75" customHeight="1" x14ac:dyDescent="0.2">
      <c r="A539" s="134"/>
      <c r="AD539" s="134"/>
      <c r="BJ539" s="134"/>
    </row>
    <row r="540" spans="1:62" ht="12.75" customHeight="1" x14ac:dyDescent="0.2">
      <c r="A540" s="134"/>
      <c r="AD540" s="134"/>
      <c r="BJ540" s="134"/>
    </row>
    <row r="541" spans="1:62" ht="12.75" customHeight="1" x14ac:dyDescent="0.2">
      <c r="A541" s="134"/>
      <c r="AD541" s="134"/>
      <c r="BJ541" s="134"/>
    </row>
    <row r="542" spans="1:62" ht="12.75" customHeight="1" x14ac:dyDescent="0.2">
      <c r="A542" s="134"/>
      <c r="AD542" s="134"/>
      <c r="BJ542" s="134"/>
    </row>
    <row r="543" spans="1:62" ht="12.75" customHeight="1" x14ac:dyDescent="0.2">
      <c r="A543" s="134"/>
      <c r="AD543" s="134"/>
      <c r="BJ543" s="134"/>
    </row>
    <row r="544" spans="1:62" ht="12.75" customHeight="1" x14ac:dyDescent="0.2">
      <c r="A544" s="134"/>
      <c r="AD544" s="134"/>
      <c r="BJ544" s="134"/>
    </row>
    <row r="545" spans="1:62" ht="12.75" customHeight="1" x14ac:dyDescent="0.2">
      <c r="A545" s="134"/>
      <c r="AD545" s="134"/>
      <c r="BJ545" s="134"/>
    </row>
    <row r="546" spans="1:62" ht="12.75" customHeight="1" x14ac:dyDescent="0.2">
      <c r="A546" s="134"/>
      <c r="AD546" s="134"/>
      <c r="BJ546" s="134"/>
    </row>
    <row r="547" spans="1:62" ht="12.75" customHeight="1" x14ac:dyDescent="0.2">
      <c r="A547" s="134"/>
      <c r="AD547" s="134"/>
      <c r="BJ547" s="134"/>
    </row>
    <row r="548" spans="1:62" ht="12.75" customHeight="1" x14ac:dyDescent="0.2">
      <c r="A548" s="134"/>
      <c r="AD548" s="134"/>
      <c r="BJ548" s="134"/>
    </row>
    <row r="549" spans="1:62" ht="12.75" customHeight="1" x14ac:dyDescent="0.2">
      <c r="A549" s="134"/>
      <c r="AD549" s="134"/>
      <c r="BJ549" s="134"/>
    </row>
    <row r="550" spans="1:62" ht="12.75" customHeight="1" x14ac:dyDescent="0.2">
      <c r="A550" s="134"/>
      <c r="AD550" s="134"/>
      <c r="BJ550" s="134"/>
    </row>
    <row r="551" spans="1:62" ht="12.75" customHeight="1" x14ac:dyDescent="0.2">
      <c r="A551" s="134"/>
      <c r="AD551" s="134"/>
      <c r="BJ551" s="134"/>
    </row>
    <row r="552" spans="1:62" ht="12.75" customHeight="1" x14ac:dyDescent="0.2">
      <c r="A552" s="134"/>
      <c r="AD552" s="134"/>
      <c r="BJ552" s="134"/>
    </row>
    <row r="553" spans="1:62" ht="12.75" customHeight="1" x14ac:dyDescent="0.2">
      <c r="A553" s="134"/>
      <c r="AD553" s="134"/>
      <c r="BJ553" s="134"/>
    </row>
    <row r="554" spans="1:62" ht="12.75" customHeight="1" x14ac:dyDescent="0.2">
      <c r="A554" s="134"/>
      <c r="AD554" s="134"/>
      <c r="BJ554" s="134"/>
    </row>
    <row r="555" spans="1:62" ht="12.75" customHeight="1" x14ac:dyDescent="0.2">
      <c r="A555" s="134"/>
      <c r="AD555" s="134"/>
      <c r="BJ555" s="134"/>
    </row>
    <row r="556" spans="1:62" ht="12.75" customHeight="1" x14ac:dyDescent="0.2">
      <c r="A556" s="134"/>
      <c r="AD556" s="134"/>
      <c r="BJ556" s="134"/>
    </row>
    <row r="557" spans="1:62" ht="12.75" customHeight="1" x14ac:dyDescent="0.2">
      <c r="A557" s="134"/>
      <c r="AD557" s="134"/>
      <c r="BJ557" s="134"/>
    </row>
    <row r="558" spans="1:62" ht="12.75" customHeight="1" x14ac:dyDescent="0.2">
      <c r="A558" s="134"/>
      <c r="AD558" s="134"/>
      <c r="BJ558" s="134"/>
    </row>
    <row r="559" spans="1:62" ht="12.75" customHeight="1" x14ac:dyDescent="0.2">
      <c r="A559" s="134"/>
      <c r="AD559" s="134"/>
      <c r="BJ559" s="134"/>
    </row>
    <row r="560" spans="1:62" ht="12.75" customHeight="1" x14ac:dyDescent="0.2">
      <c r="A560" s="134"/>
      <c r="AD560" s="134"/>
      <c r="BJ560" s="134"/>
    </row>
    <row r="561" spans="1:62" ht="12.75" customHeight="1" x14ac:dyDescent="0.2">
      <c r="A561" s="134"/>
      <c r="AD561" s="134"/>
      <c r="BJ561" s="134"/>
    </row>
    <row r="562" spans="1:62" ht="12.75" customHeight="1" x14ac:dyDescent="0.2">
      <c r="A562" s="134"/>
      <c r="AD562" s="134"/>
      <c r="BJ562" s="134"/>
    </row>
    <row r="563" spans="1:62" ht="12.75" customHeight="1" x14ac:dyDescent="0.2">
      <c r="A563" s="134"/>
      <c r="AD563" s="134"/>
      <c r="BJ563" s="134"/>
    </row>
    <row r="564" spans="1:62" ht="12.75" customHeight="1" x14ac:dyDescent="0.2">
      <c r="A564" s="134"/>
      <c r="AD564" s="134"/>
      <c r="BJ564" s="134"/>
    </row>
    <row r="565" spans="1:62" ht="12.75" customHeight="1" x14ac:dyDescent="0.2">
      <c r="A565" s="134"/>
      <c r="AD565" s="134"/>
      <c r="BJ565" s="134"/>
    </row>
    <row r="566" spans="1:62" ht="12.75" customHeight="1" x14ac:dyDescent="0.2">
      <c r="A566" s="134"/>
      <c r="AD566" s="134"/>
      <c r="BJ566" s="134"/>
    </row>
    <row r="567" spans="1:62" ht="12.75" customHeight="1" x14ac:dyDescent="0.2">
      <c r="A567" s="134"/>
      <c r="AD567" s="134"/>
      <c r="BJ567" s="134"/>
    </row>
    <row r="568" spans="1:62" ht="12.75" customHeight="1" x14ac:dyDescent="0.2">
      <c r="A568" s="134"/>
      <c r="AD568" s="134"/>
      <c r="BJ568" s="134"/>
    </row>
    <row r="569" spans="1:62" ht="12.75" customHeight="1" x14ac:dyDescent="0.2">
      <c r="A569" s="134"/>
      <c r="AD569" s="134"/>
      <c r="BJ569" s="134"/>
    </row>
    <row r="570" spans="1:62" ht="12.75" customHeight="1" x14ac:dyDescent="0.2">
      <c r="A570" s="134"/>
      <c r="AD570" s="134"/>
      <c r="BJ570" s="134"/>
    </row>
    <row r="571" spans="1:62" ht="12.75" customHeight="1" x14ac:dyDescent="0.2">
      <c r="A571" s="134"/>
      <c r="AD571" s="134"/>
      <c r="BJ571" s="134"/>
    </row>
    <row r="572" spans="1:62" ht="12.75" customHeight="1" x14ac:dyDescent="0.2">
      <c r="A572" s="134"/>
      <c r="AD572" s="134"/>
      <c r="BJ572" s="134"/>
    </row>
    <row r="573" spans="1:62" ht="12.75" customHeight="1" x14ac:dyDescent="0.2">
      <c r="A573" s="134"/>
      <c r="AD573" s="134"/>
      <c r="BJ573" s="134"/>
    </row>
    <row r="574" spans="1:62" ht="12.75" customHeight="1" x14ac:dyDescent="0.2">
      <c r="A574" s="134"/>
      <c r="AD574" s="134"/>
      <c r="BJ574" s="134"/>
    </row>
    <row r="575" spans="1:62" ht="12.75" customHeight="1" x14ac:dyDescent="0.2">
      <c r="A575" s="134"/>
      <c r="AD575" s="134"/>
      <c r="BJ575" s="134"/>
    </row>
    <row r="576" spans="1:62" ht="12.75" customHeight="1" x14ac:dyDescent="0.2">
      <c r="A576" s="134"/>
      <c r="AD576" s="134"/>
      <c r="BJ576" s="134"/>
    </row>
    <row r="577" spans="1:62" ht="12.75" customHeight="1" x14ac:dyDescent="0.2">
      <c r="A577" s="134"/>
      <c r="AD577" s="134"/>
      <c r="BJ577" s="134"/>
    </row>
    <row r="578" spans="1:62" ht="12.75" customHeight="1" x14ac:dyDescent="0.2">
      <c r="A578" s="134"/>
      <c r="AD578" s="134"/>
      <c r="BJ578" s="134"/>
    </row>
    <row r="579" spans="1:62" ht="12.75" customHeight="1" x14ac:dyDescent="0.2">
      <c r="A579" s="134"/>
      <c r="AD579" s="134"/>
      <c r="BJ579" s="134"/>
    </row>
    <row r="580" spans="1:62" ht="12.75" customHeight="1" x14ac:dyDescent="0.2">
      <c r="A580" s="134"/>
      <c r="AD580" s="134"/>
      <c r="BJ580" s="134"/>
    </row>
    <row r="581" spans="1:62" ht="12.75" customHeight="1" x14ac:dyDescent="0.2">
      <c r="A581" s="134"/>
      <c r="AD581" s="134"/>
      <c r="BJ581" s="134"/>
    </row>
    <row r="582" spans="1:62" ht="12.75" customHeight="1" x14ac:dyDescent="0.2">
      <c r="A582" s="134"/>
      <c r="AD582" s="134"/>
      <c r="BJ582" s="134"/>
    </row>
    <row r="583" spans="1:62" ht="12.75" customHeight="1" x14ac:dyDescent="0.2">
      <c r="A583" s="134"/>
      <c r="AD583" s="134"/>
      <c r="BJ583" s="134"/>
    </row>
    <row r="584" spans="1:62" ht="12.75" customHeight="1" x14ac:dyDescent="0.2">
      <c r="A584" s="134"/>
      <c r="AD584" s="134"/>
      <c r="BJ584" s="134"/>
    </row>
    <row r="585" spans="1:62" ht="12.75" customHeight="1" x14ac:dyDescent="0.2">
      <c r="A585" s="134"/>
      <c r="AD585" s="134"/>
      <c r="BJ585" s="134"/>
    </row>
    <row r="586" spans="1:62" ht="12.75" customHeight="1" x14ac:dyDescent="0.2">
      <c r="A586" s="134"/>
      <c r="AD586" s="134"/>
      <c r="BJ586" s="134"/>
    </row>
    <row r="587" spans="1:62" ht="12.75" customHeight="1" x14ac:dyDescent="0.2">
      <c r="A587" s="134"/>
      <c r="AD587" s="134"/>
      <c r="BJ587" s="134"/>
    </row>
    <row r="588" spans="1:62" ht="12.75" customHeight="1" x14ac:dyDescent="0.2">
      <c r="A588" s="134"/>
      <c r="AD588" s="134"/>
      <c r="BJ588" s="134"/>
    </row>
    <row r="589" spans="1:62" ht="12.75" customHeight="1" x14ac:dyDescent="0.2">
      <c r="A589" s="134"/>
      <c r="AD589" s="134"/>
      <c r="BJ589" s="134"/>
    </row>
    <row r="590" spans="1:62" ht="12.75" customHeight="1" x14ac:dyDescent="0.2">
      <c r="A590" s="134"/>
      <c r="AD590" s="134"/>
      <c r="BJ590" s="134"/>
    </row>
    <row r="591" spans="1:62" ht="12.75" customHeight="1" x14ac:dyDescent="0.2">
      <c r="A591" s="134"/>
      <c r="AD591" s="134"/>
      <c r="BJ591" s="134"/>
    </row>
    <row r="592" spans="1:62" ht="12.75" customHeight="1" x14ac:dyDescent="0.2">
      <c r="A592" s="134"/>
      <c r="AD592" s="134"/>
      <c r="BJ592" s="134"/>
    </row>
    <row r="593" spans="1:62" ht="12.75" customHeight="1" x14ac:dyDescent="0.2">
      <c r="A593" s="134"/>
      <c r="AD593" s="134"/>
      <c r="BJ593" s="134"/>
    </row>
    <row r="594" spans="1:62" ht="12.75" customHeight="1" x14ac:dyDescent="0.2">
      <c r="A594" s="134"/>
      <c r="AD594" s="134"/>
      <c r="BJ594" s="134"/>
    </row>
    <row r="595" spans="1:62" ht="12.75" customHeight="1" x14ac:dyDescent="0.2">
      <c r="A595" s="134"/>
      <c r="AD595" s="134"/>
      <c r="BJ595" s="134"/>
    </row>
    <row r="596" spans="1:62" ht="12.75" customHeight="1" x14ac:dyDescent="0.2">
      <c r="A596" s="134"/>
      <c r="AD596" s="134"/>
      <c r="BJ596" s="134"/>
    </row>
    <row r="597" spans="1:62" ht="12.75" customHeight="1" x14ac:dyDescent="0.2">
      <c r="A597" s="134"/>
      <c r="AD597" s="134"/>
      <c r="BJ597" s="134"/>
    </row>
    <row r="598" spans="1:62" ht="12.75" customHeight="1" x14ac:dyDescent="0.2">
      <c r="A598" s="134"/>
      <c r="AD598" s="134"/>
      <c r="BJ598" s="134"/>
    </row>
    <row r="599" spans="1:62" ht="12.75" customHeight="1" x14ac:dyDescent="0.2">
      <c r="A599" s="134"/>
      <c r="AD599" s="134"/>
      <c r="BJ599" s="134"/>
    </row>
    <row r="600" spans="1:62" ht="12.75" customHeight="1" x14ac:dyDescent="0.2">
      <c r="A600" s="134"/>
      <c r="AD600" s="134"/>
      <c r="BJ600" s="134"/>
    </row>
    <row r="601" spans="1:62" ht="12.75" customHeight="1" x14ac:dyDescent="0.2">
      <c r="A601" s="134"/>
      <c r="AD601" s="134"/>
      <c r="BJ601" s="134"/>
    </row>
    <row r="602" spans="1:62" ht="12.75" customHeight="1" x14ac:dyDescent="0.2">
      <c r="A602" s="134"/>
      <c r="AD602" s="134"/>
      <c r="BJ602" s="134"/>
    </row>
    <row r="603" spans="1:62" ht="12.75" customHeight="1" x14ac:dyDescent="0.2">
      <c r="A603" s="134"/>
      <c r="AD603" s="134"/>
      <c r="BJ603" s="134"/>
    </row>
    <row r="604" spans="1:62" ht="12.75" customHeight="1" x14ac:dyDescent="0.2">
      <c r="A604" s="134"/>
      <c r="AD604" s="134"/>
      <c r="BJ604" s="134"/>
    </row>
    <row r="605" spans="1:62" ht="12.75" customHeight="1" x14ac:dyDescent="0.2">
      <c r="A605" s="134"/>
      <c r="AD605" s="134"/>
      <c r="BJ605" s="134"/>
    </row>
    <row r="606" spans="1:62" ht="12.75" customHeight="1" x14ac:dyDescent="0.2">
      <c r="A606" s="134"/>
      <c r="AD606" s="134"/>
      <c r="BJ606" s="134"/>
    </row>
    <row r="607" spans="1:62" ht="12.75" customHeight="1" x14ac:dyDescent="0.2">
      <c r="A607" s="134"/>
      <c r="AD607" s="134"/>
      <c r="BJ607" s="134"/>
    </row>
    <row r="608" spans="1:62" ht="12.75" customHeight="1" x14ac:dyDescent="0.2">
      <c r="A608" s="134"/>
      <c r="AD608" s="134"/>
      <c r="BJ608" s="134"/>
    </row>
    <row r="609" spans="1:62" ht="12.75" customHeight="1" x14ac:dyDescent="0.2">
      <c r="A609" s="134"/>
      <c r="AD609" s="134"/>
      <c r="BJ609" s="134"/>
    </row>
    <row r="610" spans="1:62" ht="12.75" customHeight="1" x14ac:dyDescent="0.2">
      <c r="A610" s="134"/>
      <c r="AD610" s="134"/>
      <c r="BJ610" s="134"/>
    </row>
    <row r="611" spans="1:62" ht="12.75" customHeight="1" x14ac:dyDescent="0.2">
      <c r="A611" s="134"/>
      <c r="AD611" s="134"/>
      <c r="BJ611" s="134"/>
    </row>
    <row r="612" spans="1:62" ht="12.75" customHeight="1" x14ac:dyDescent="0.2">
      <c r="A612" s="134"/>
      <c r="AD612" s="134"/>
      <c r="BJ612" s="134"/>
    </row>
    <row r="613" spans="1:62" ht="12.75" customHeight="1" x14ac:dyDescent="0.2">
      <c r="A613" s="134"/>
      <c r="AD613" s="134"/>
      <c r="BJ613" s="134"/>
    </row>
    <row r="614" spans="1:62" ht="12.75" customHeight="1" x14ac:dyDescent="0.2">
      <c r="A614" s="134"/>
      <c r="AD614" s="134"/>
      <c r="BJ614" s="134"/>
    </row>
    <row r="615" spans="1:62" ht="12.75" customHeight="1" x14ac:dyDescent="0.2">
      <c r="A615" s="134"/>
      <c r="AD615" s="134"/>
      <c r="BJ615" s="134"/>
    </row>
    <row r="616" spans="1:62" ht="12.75" customHeight="1" x14ac:dyDescent="0.2">
      <c r="A616" s="134"/>
      <c r="AD616" s="134"/>
      <c r="BJ616" s="134"/>
    </row>
    <row r="617" spans="1:62" ht="12.75" customHeight="1" x14ac:dyDescent="0.2">
      <c r="A617" s="134"/>
      <c r="AD617" s="134"/>
      <c r="BJ617" s="134"/>
    </row>
    <row r="618" spans="1:62" ht="12.75" customHeight="1" x14ac:dyDescent="0.2">
      <c r="A618" s="134"/>
      <c r="AD618" s="134"/>
      <c r="BJ618" s="134"/>
    </row>
    <row r="619" spans="1:62" ht="12.75" customHeight="1" x14ac:dyDescent="0.2">
      <c r="A619" s="134"/>
      <c r="AD619" s="134"/>
      <c r="BJ619" s="134"/>
    </row>
    <row r="620" spans="1:62" ht="12.75" customHeight="1" x14ac:dyDescent="0.2">
      <c r="A620" s="134"/>
      <c r="AD620" s="134"/>
      <c r="BJ620" s="134"/>
    </row>
    <row r="621" spans="1:62" ht="12.75" customHeight="1" x14ac:dyDescent="0.2">
      <c r="A621" s="134"/>
      <c r="AD621" s="134"/>
      <c r="BJ621" s="134"/>
    </row>
    <row r="622" spans="1:62" ht="12.75" customHeight="1" x14ac:dyDescent="0.2">
      <c r="A622" s="134"/>
      <c r="AD622" s="134"/>
      <c r="BJ622" s="134"/>
    </row>
    <row r="623" spans="1:62" ht="12.75" customHeight="1" x14ac:dyDescent="0.2">
      <c r="A623" s="134"/>
      <c r="AD623" s="134"/>
      <c r="BJ623" s="134"/>
    </row>
    <row r="624" spans="1:62" ht="12.75" customHeight="1" x14ac:dyDescent="0.2">
      <c r="A624" s="134"/>
      <c r="AD624" s="134"/>
      <c r="BJ624" s="134"/>
    </row>
    <row r="625" spans="1:62" ht="12.75" customHeight="1" x14ac:dyDescent="0.2">
      <c r="A625" s="134"/>
      <c r="AD625" s="134"/>
      <c r="BJ625" s="134"/>
    </row>
    <row r="626" spans="1:62" ht="12.75" customHeight="1" x14ac:dyDescent="0.2">
      <c r="A626" s="134"/>
      <c r="AD626" s="134"/>
      <c r="BJ626" s="134"/>
    </row>
    <row r="627" spans="1:62" ht="12.75" customHeight="1" x14ac:dyDescent="0.2">
      <c r="A627" s="134"/>
      <c r="AD627" s="134"/>
      <c r="BJ627" s="134"/>
    </row>
    <row r="628" spans="1:62" ht="12.75" customHeight="1" x14ac:dyDescent="0.2">
      <c r="A628" s="134"/>
      <c r="AD628" s="134"/>
      <c r="BJ628" s="134"/>
    </row>
    <row r="629" spans="1:62" ht="12.75" customHeight="1" x14ac:dyDescent="0.2">
      <c r="A629" s="134"/>
      <c r="AD629" s="134"/>
      <c r="BJ629" s="134"/>
    </row>
    <row r="630" spans="1:62" ht="12.75" customHeight="1" x14ac:dyDescent="0.2">
      <c r="A630" s="134"/>
      <c r="AD630" s="134"/>
      <c r="BJ630" s="134"/>
    </row>
    <row r="631" spans="1:62" ht="12.75" customHeight="1" x14ac:dyDescent="0.2">
      <c r="A631" s="134"/>
      <c r="AD631" s="134"/>
      <c r="BJ631" s="134"/>
    </row>
    <row r="632" spans="1:62" ht="12.75" customHeight="1" x14ac:dyDescent="0.2">
      <c r="A632" s="134"/>
      <c r="AD632" s="134"/>
      <c r="BJ632" s="134"/>
    </row>
    <row r="633" spans="1:62" ht="12.75" customHeight="1" x14ac:dyDescent="0.2">
      <c r="A633" s="134"/>
      <c r="AD633" s="134"/>
      <c r="BJ633" s="134"/>
    </row>
    <row r="634" spans="1:62" ht="12.75" customHeight="1" x14ac:dyDescent="0.2">
      <c r="A634" s="134"/>
      <c r="AD634" s="134"/>
      <c r="BJ634" s="134"/>
    </row>
    <row r="635" spans="1:62" ht="12.75" customHeight="1" x14ac:dyDescent="0.2">
      <c r="A635" s="134"/>
      <c r="AD635" s="134"/>
      <c r="BJ635" s="134"/>
    </row>
    <row r="636" spans="1:62" ht="12.75" customHeight="1" x14ac:dyDescent="0.2">
      <c r="A636" s="134"/>
      <c r="AD636" s="134"/>
      <c r="BJ636" s="134"/>
    </row>
    <row r="637" spans="1:62" ht="12.75" customHeight="1" x14ac:dyDescent="0.2">
      <c r="A637" s="134"/>
      <c r="AD637" s="134"/>
      <c r="BJ637" s="134"/>
    </row>
    <row r="638" spans="1:62" ht="12.75" customHeight="1" x14ac:dyDescent="0.2">
      <c r="A638" s="134"/>
      <c r="AD638" s="134"/>
      <c r="BJ638" s="134"/>
    </row>
    <row r="639" spans="1:62" ht="12.75" customHeight="1" x14ac:dyDescent="0.2">
      <c r="A639" s="134"/>
      <c r="AD639" s="134"/>
      <c r="BJ639" s="134"/>
    </row>
    <row r="640" spans="1:62" ht="12.75" customHeight="1" x14ac:dyDescent="0.2">
      <c r="A640" s="134"/>
      <c r="AD640" s="134"/>
      <c r="BJ640" s="134"/>
    </row>
    <row r="641" spans="1:62" ht="12.75" customHeight="1" x14ac:dyDescent="0.2">
      <c r="A641" s="134"/>
      <c r="AD641" s="134"/>
      <c r="BJ641" s="134"/>
    </row>
    <row r="642" spans="1:62" ht="12.75" customHeight="1" x14ac:dyDescent="0.2">
      <c r="A642" s="134"/>
      <c r="AD642" s="134"/>
      <c r="BJ642" s="134"/>
    </row>
    <row r="643" spans="1:62" ht="12.75" customHeight="1" x14ac:dyDescent="0.2">
      <c r="A643" s="134"/>
      <c r="AD643" s="134"/>
      <c r="BJ643" s="134"/>
    </row>
    <row r="644" spans="1:62" ht="12.75" customHeight="1" x14ac:dyDescent="0.2">
      <c r="A644" s="134"/>
      <c r="AD644" s="134"/>
      <c r="BJ644" s="134"/>
    </row>
    <row r="645" spans="1:62" ht="12.75" customHeight="1" x14ac:dyDescent="0.2">
      <c r="A645" s="134"/>
      <c r="AD645" s="134"/>
      <c r="BJ645" s="134"/>
    </row>
    <row r="646" spans="1:62" ht="12.75" customHeight="1" x14ac:dyDescent="0.2">
      <c r="A646" s="134"/>
      <c r="AD646" s="134"/>
      <c r="BJ646" s="134"/>
    </row>
    <row r="647" spans="1:62" ht="12.75" customHeight="1" x14ac:dyDescent="0.2">
      <c r="A647" s="134"/>
      <c r="AD647" s="134"/>
      <c r="BJ647" s="134"/>
    </row>
    <row r="648" spans="1:62" ht="12.75" customHeight="1" x14ac:dyDescent="0.2">
      <c r="A648" s="134"/>
      <c r="AD648" s="134"/>
      <c r="BJ648" s="134"/>
    </row>
    <row r="649" spans="1:62" ht="12.75" customHeight="1" x14ac:dyDescent="0.2">
      <c r="A649" s="134"/>
      <c r="AD649" s="134"/>
      <c r="BJ649" s="134"/>
    </row>
    <row r="650" spans="1:62" ht="12.75" customHeight="1" x14ac:dyDescent="0.2">
      <c r="A650" s="134"/>
      <c r="AD650" s="134"/>
      <c r="BJ650" s="134"/>
    </row>
    <row r="651" spans="1:62" ht="12.75" customHeight="1" x14ac:dyDescent="0.2">
      <c r="A651" s="134"/>
      <c r="AD651" s="134"/>
      <c r="BJ651" s="134"/>
    </row>
    <row r="652" spans="1:62" ht="12.75" customHeight="1" x14ac:dyDescent="0.2">
      <c r="A652" s="134"/>
      <c r="AD652" s="134"/>
      <c r="BJ652" s="134"/>
    </row>
    <row r="653" spans="1:62" ht="12.75" customHeight="1" x14ac:dyDescent="0.2">
      <c r="A653" s="134"/>
      <c r="AD653" s="134"/>
      <c r="BJ653" s="134"/>
    </row>
    <row r="654" spans="1:62" ht="12.75" customHeight="1" x14ac:dyDescent="0.2">
      <c r="A654" s="134"/>
      <c r="AD654" s="134"/>
      <c r="BJ654" s="134"/>
    </row>
    <row r="655" spans="1:62" ht="12.75" customHeight="1" x14ac:dyDescent="0.2">
      <c r="A655" s="134"/>
      <c r="AD655" s="134"/>
      <c r="BJ655" s="134"/>
    </row>
    <row r="656" spans="1:62" ht="12.75" customHeight="1" x14ac:dyDescent="0.2">
      <c r="A656" s="134"/>
      <c r="AD656" s="134"/>
      <c r="BJ656" s="134"/>
    </row>
    <row r="657" spans="1:62" ht="12.75" customHeight="1" x14ac:dyDescent="0.2">
      <c r="A657" s="134"/>
      <c r="AD657" s="134"/>
      <c r="BJ657" s="134"/>
    </row>
    <row r="658" spans="1:62" ht="12.75" customHeight="1" x14ac:dyDescent="0.2">
      <c r="A658" s="134"/>
      <c r="AD658" s="134"/>
      <c r="BJ658" s="134"/>
    </row>
    <row r="659" spans="1:62" ht="12.75" customHeight="1" x14ac:dyDescent="0.2">
      <c r="A659" s="134"/>
      <c r="AD659" s="134"/>
      <c r="BJ659" s="134"/>
    </row>
    <row r="660" spans="1:62" ht="12.75" customHeight="1" x14ac:dyDescent="0.2">
      <c r="A660" s="134"/>
      <c r="AD660" s="134"/>
      <c r="BJ660" s="134"/>
    </row>
    <row r="661" spans="1:62" ht="12.75" customHeight="1" x14ac:dyDescent="0.2">
      <c r="A661" s="134"/>
      <c r="AD661" s="134"/>
      <c r="BJ661" s="134"/>
    </row>
    <row r="662" spans="1:62" ht="12.75" customHeight="1" x14ac:dyDescent="0.2">
      <c r="A662" s="134"/>
      <c r="AD662" s="134"/>
      <c r="BJ662" s="134"/>
    </row>
    <row r="663" spans="1:62" ht="12.75" customHeight="1" x14ac:dyDescent="0.2">
      <c r="A663" s="134"/>
      <c r="AD663" s="134"/>
      <c r="BJ663" s="134"/>
    </row>
    <row r="664" spans="1:62" ht="12.75" customHeight="1" x14ac:dyDescent="0.2">
      <c r="A664" s="134"/>
      <c r="AD664" s="134"/>
      <c r="BJ664" s="134"/>
    </row>
    <row r="665" spans="1:62" ht="12.75" customHeight="1" x14ac:dyDescent="0.2">
      <c r="A665" s="134"/>
      <c r="AD665" s="134"/>
      <c r="BJ665" s="134"/>
    </row>
    <row r="666" spans="1:62" ht="12.75" customHeight="1" x14ac:dyDescent="0.2">
      <c r="A666" s="134"/>
      <c r="AD666" s="134"/>
      <c r="BJ666" s="134"/>
    </row>
    <row r="667" spans="1:62" ht="12.75" customHeight="1" x14ac:dyDescent="0.2">
      <c r="A667" s="134"/>
      <c r="AD667" s="134"/>
      <c r="BJ667" s="134"/>
    </row>
    <row r="668" spans="1:62" ht="12.75" customHeight="1" x14ac:dyDescent="0.2">
      <c r="A668" s="134"/>
      <c r="AD668" s="134"/>
      <c r="BJ668" s="134"/>
    </row>
    <row r="669" spans="1:62" ht="12.75" customHeight="1" x14ac:dyDescent="0.2">
      <c r="A669" s="134"/>
      <c r="AD669" s="134"/>
      <c r="BJ669" s="134"/>
    </row>
    <row r="670" spans="1:62" ht="12.75" customHeight="1" x14ac:dyDescent="0.2">
      <c r="A670" s="134"/>
      <c r="AD670" s="134"/>
      <c r="BJ670" s="134"/>
    </row>
    <row r="671" spans="1:62" ht="12.75" customHeight="1" x14ac:dyDescent="0.2">
      <c r="A671" s="134"/>
      <c r="AD671" s="134"/>
      <c r="BJ671" s="134"/>
    </row>
    <row r="672" spans="1:62" ht="12.75" customHeight="1" x14ac:dyDescent="0.2">
      <c r="A672" s="134"/>
      <c r="AD672" s="134"/>
      <c r="BJ672" s="134"/>
    </row>
    <row r="673" spans="1:62" ht="12.75" customHeight="1" x14ac:dyDescent="0.2">
      <c r="A673" s="134"/>
      <c r="AD673" s="134"/>
      <c r="BJ673" s="134"/>
    </row>
    <row r="674" spans="1:62" ht="12.75" customHeight="1" x14ac:dyDescent="0.2">
      <c r="A674" s="134"/>
      <c r="AD674" s="134"/>
      <c r="BJ674" s="134"/>
    </row>
    <row r="675" spans="1:62" ht="12.75" customHeight="1" x14ac:dyDescent="0.2">
      <c r="A675" s="134"/>
      <c r="AD675" s="134"/>
      <c r="BJ675" s="134"/>
    </row>
    <row r="676" spans="1:62" ht="12.75" customHeight="1" x14ac:dyDescent="0.2">
      <c r="A676" s="134"/>
      <c r="AD676" s="134"/>
      <c r="BJ676" s="134"/>
    </row>
    <row r="677" spans="1:62" ht="12.75" customHeight="1" x14ac:dyDescent="0.2">
      <c r="A677" s="134"/>
      <c r="AD677" s="134"/>
      <c r="BJ677" s="134"/>
    </row>
    <row r="678" spans="1:62" ht="12.75" customHeight="1" x14ac:dyDescent="0.2">
      <c r="A678" s="134"/>
      <c r="AD678" s="134"/>
      <c r="BJ678" s="134"/>
    </row>
    <row r="679" spans="1:62" ht="12.75" customHeight="1" x14ac:dyDescent="0.2">
      <c r="A679" s="134"/>
      <c r="AD679" s="134"/>
      <c r="BJ679" s="134"/>
    </row>
    <row r="680" spans="1:62" ht="12.75" customHeight="1" x14ac:dyDescent="0.2">
      <c r="A680" s="134"/>
      <c r="AD680" s="134"/>
      <c r="BJ680" s="134"/>
    </row>
    <row r="681" spans="1:62" ht="12.75" customHeight="1" x14ac:dyDescent="0.2">
      <c r="A681" s="134"/>
      <c r="AD681" s="134"/>
      <c r="BJ681" s="134"/>
    </row>
    <row r="682" spans="1:62" ht="12.75" customHeight="1" x14ac:dyDescent="0.2">
      <c r="A682" s="134"/>
      <c r="AD682" s="134"/>
      <c r="BJ682" s="134"/>
    </row>
    <row r="683" spans="1:62" ht="12.75" customHeight="1" x14ac:dyDescent="0.2">
      <c r="A683" s="134"/>
      <c r="AD683" s="134"/>
      <c r="BJ683" s="134"/>
    </row>
    <row r="684" spans="1:62" ht="12.75" customHeight="1" x14ac:dyDescent="0.2">
      <c r="A684" s="134"/>
      <c r="AD684" s="134"/>
      <c r="BJ684" s="134"/>
    </row>
    <row r="685" spans="1:62" ht="12.75" customHeight="1" x14ac:dyDescent="0.2">
      <c r="A685" s="134"/>
      <c r="AD685" s="134"/>
      <c r="BJ685" s="134"/>
    </row>
    <row r="686" spans="1:62" ht="12.75" customHeight="1" x14ac:dyDescent="0.2">
      <c r="A686" s="134"/>
      <c r="AD686" s="134"/>
      <c r="BJ686" s="134"/>
    </row>
    <row r="687" spans="1:62" ht="12.75" customHeight="1" x14ac:dyDescent="0.2">
      <c r="A687" s="134"/>
      <c r="AD687" s="134"/>
      <c r="BJ687" s="134"/>
    </row>
    <row r="688" spans="1:62" ht="12.75" customHeight="1" x14ac:dyDescent="0.2">
      <c r="A688" s="134"/>
      <c r="AD688" s="134"/>
      <c r="BJ688" s="134"/>
    </row>
    <row r="689" spans="1:62" ht="12.75" customHeight="1" x14ac:dyDescent="0.2">
      <c r="A689" s="134"/>
      <c r="AD689" s="134"/>
      <c r="BJ689" s="134"/>
    </row>
    <row r="690" spans="1:62" ht="12.75" customHeight="1" x14ac:dyDescent="0.2">
      <c r="A690" s="134"/>
      <c r="AD690" s="134"/>
      <c r="BJ690" s="134"/>
    </row>
    <row r="691" spans="1:62" ht="12.75" customHeight="1" x14ac:dyDescent="0.2">
      <c r="A691" s="134"/>
      <c r="AD691" s="134"/>
      <c r="BJ691" s="134"/>
    </row>
    <row r="692" spans="1:62" ht="12.75" customHeight="1" x14ac:dyDescent="0.2">
      <c r="A692" s="134"/>
      <c r="AD692" s="134"/>
      <c r="BJ692" s="134"/>
    </row>
    <row r="693" spans="1:62" ht="12.75" customHeight="1" x14ac:dyDescent="0.2">
      <c r="A693" s="134"/>
      <c r="AD693" s="134"/>
      <c r="BJ693" s="134"/>
    </row>
    <row r="694" spans="1:62" ht="12.75" customHeight="1" x14ac:dyDescent="0.2">
      <c r="A694" s="134"/>
      <c r="AD694" s="134"/>
      <c r="BJ694" s="134"/>
    </row>
    <row r="695" spans="1:62" ht="12.75" customHeight="1" x14ac:dyDescent="0.2">
      <c r="A695" s="134"/>
      <c r="AD695" s="134"/>
      <c r="BJ695" s="134"/>
    </row>
    <row r="696" spans="1:62" ht="12.75" customHeight="1" x14ac:dyDescent="0.2">
      <c r="A696" s="134"/>
      <c r="AD696" s="134"/>
      <c r="BJ696" s="134"/>
    </row>
    <row r="697" spans="1:62" ht="12.75" customHeight="1" x14ac:dyDescent="0.2">
      <c r="A697" s="134"/>
      <c r="AD697" s="134"/>
      <c r="BJ697" s="134"/>
    </row>
    <row r="698" spans="1:62" ht="12.75" customHeight="1" x14ac:dyDescent="0.2">
      <c r="A698" s="134"/>
      <c r="AD698" s="134"/>
      <c r="BJ698" s="134"/>
    </row>
    <row r="699" spans="1:62" ht="12.75" customHeight="1" x14ac:dyDescent="0.2">
      <c r="A699" s="134"/>
      <c r="AD699" s="134"/>
      <c r="BJ699" s="134"/>
    </row>
    <row r="700" spans="1:62" ht="12.75" customHeight="1" x14ac:dyDescent="0.2">
      <c r="A700" s="134"/>
      <c r="AD700" s="134"/>
      <c r="BJ700" s="134"/>
    </row>
    <row r="701" spans="1:62" ht="12.75" customHeight="1" x14ac:dyDescent="0.2">
      <c r="A701" s="134"/>
      <c r="AD701" s="134"/>
      <c r="BJ701" s="134"/>
    </row>
    <row r="702" spans="1:62" ht="12.75" customHeight="1" x14ac:dyDescent="0.2">
      <c r="A702" s="134"/>
      <c r="AD702" s="134"/>
      <c r="BJ702" s="134"/>
    </row>
    <row r="703" spans="1:62" ht="12.75" customHeight="1" x14ac:dyDescent="0.2">
      <c r="A703" s="134"/>
      <c r="AD703" s="134"/>
      <c r="BJ703" s="134"/>
    </row>
    <row r="704" spans="1:62" ht="12.75" customHeight="1" x14ac:dyDescent="0.2">
      <c r="A704" s="134"/>
      <c r="AD704" s="134"/>
      <c r="BJ704" s="134"/>
    </row>
    <row r="705" spans="1:62" ht="12.75" customHeight="1" x14ac:dyDescent="0.2">
      <c r="A705" s="134"/>
      <c r="AD705" s="134"/>
      <c r="BJ705" s="134"/>
    </row>
    <row r="706" spans="1:62" ht="12.75" customHeight="1" x14ac:dyDescent="0.2">
      <c r="A706" s="134"/>
      <c r="AD706" s="134"/>
      <c r="BJ706" s="134"/>
    </row>
    <row r="707" spans="1:62" ht="12.75" customHeight="1" x14ac:dyDescent="0.2">
      <c r="A707" s="134"/>
      <c r="AD707" s="134"/>
      <c r="BJ707" s="134"/>
    </row>
    <row r="708" spans="1:62" ht="12.75" customHeight="1" x14ac:dyDescent="0.2">
      <c r="A708" s="134"/>
      <c r="AD708" s="134"/>
      <c r="BJ708" s="134"/>
    </row>
    <row r="709" spans="1:62" ht="12.75" customHeight="1" x14ac:dyDescent="0.2">
      <c r="A709" s="134"/>
      <c r="AD709" s="134"/>
      <c r="BJ709" s="134"/>
    </row>
    <row r="710" spans="1:62" ht="12.75" customHeight="1" x14ac:dyDescent="0.2">
      <c r="A710" s="134"/>
      <c r="AD710" s="134"/>
      <c r="BJ710" s="134"/>
    </row>
    <row r="711" spans="1:62" ht="12.75" customHeight="1" x14ac:dyDescent="0.2">
      <c r="A711" s="134"/>
      <c r="AD711" s="134"/>
      <c r="BJ711" s="134"/>
    </row>
    <row r="712" spans="1:62" ht="12.75" customHeight="1" x14ac:dyDescent="0.2">
      <c r="A712" s="134"/>
      <c r="AD712" s="134"/>
      <c r="BJ712" s="134"/>
    </row>
    <row r="713" spans="1:62" ht="12.75" customHeight="1" x14ac:dyDescent="0.2">
      <c r="A713" s="134"/>
      <c r="AD713" s="134"/>
      <c r="BJ713" s="134"/>
    </row>
    <row r="714" spans="1:62" ht="12.75" customHeight="1" x14ac:dyDescent="0.2">
      <c r="A714" s="134"/>
      <c r="AD714" s="134"/>
      <c r="BJ714" s="134"/>
    </row>
    <row r="715" spans="1:62" ht="12.75" customHeight="1" x14ac:dyDescent="0.2">
      <c r="A715" s="134"/>
      <c r="AD715" s="134"/>
      <c r="BJ715" s="134"/>
    </row>
    <row r="716" spans="1:62" ht="12.75" customHeight="1" x14ac:dyDescent="0.2">
      <c r="A716" s="134"/>
      <c r="AD716" s="134"/>
      <c r="BJ716" s="134"/>
    </row>
    <row r="717" spans="1:62" ht="12.75" customHeight="1" x14ac:dyDescent="0.2">
      <c r="A717" s="134"/>
      <c r="AD717" s="134"/>
      <c r="BJ717" s="134"/>
    </row>
    <row r="718" spans="1:62" ht="12.75" customHeight="1" x14ac:dyDescent="0.2">
      <c r="A718" s="134"/>
      <c r="AD718" s="134"/>
      <c r="BJ718" s="134"/>
    </row>
    <row r="719" spans="1:62" ht="12.75" customHeight="1" x14ac:dyDescent="0.2">
      <c r="A719" s="134"/>
      <c r="AD719" s="134"/>
      <c r="BJ719" s="134"/>
    </row>
    <row r="720" spans="1:62" ht="12.75" customHeight="1" x14ac:dyDescent="0.2">
      <c r="A720" s="134"/>
      <c r="AD720" s="134"/>
      <c r="BJ720" s="134"/>
    </row>
    <row r="721" spans="1:62" ht="12.75" customHeight="1" x14ac:dyDescent="0.2">
      <c r="A721" s="134"/>
      <c r="AD721" s="134"/>
      <c r="BJ721" s="134"/>
    </row>
    <row r="722" spans="1:62" ht="12.75" customHeight="1" x14ac:dyDescent="0.2">
      <c r="A722" s="134"/>
      <c r="AD722" s="134"/>
      <c r="BJ722" s="134"/>
    </row>
    <row r="723" spans="1:62" ht="12.75" customHeight="1" x14ac:dyDescent="0.2">
      <c r="A723" s="134"/>
      <c r="AD723" s="134"/>
      <c r="BJ723" s="134"/>
    </row>
    <row r="724" spans="1:62" ht="12.75" customHeight="1" x14ac:dyDescent="0.2">
      <c r="A724" s="134"/>
      <c r="AD724" s="134"/>
      <c r="BJ724" s="134"/>
    </row>
    <row r="725" spans="1:62" ht="12.75" customHeight="1" x14ac:dyDescent="0.2">
      <c r="A725" s="134"/>
      <c r="AD725" s="134"/>
      <c r="BJ725" s="134"/>
    </row>
    <row r="726" spans="1:62" ht="12.75" customHeight="1" x14ac:dyDescent="0.2">
      <c r="A726" s="134"/>
      <c r="AD726" s="134"/>
      <c r="BJ726" s="134"/>
    </row>
    <row r="727" spans="1:62" ht="12.75" customHeight="1" x14ac:dyDescent="0.2">
      <c r="A727" s="134"/>
      <c r="AD727" s="134"/>
      <c r="BJ727" s="134"/>
    </row>
    <row r="728" spans="1:62" ht="12.75" customHeight="1" x14ac:dyDescent="0.2">
      <c r="A728" s="134"/>
      <c r="AD728" s="134"/>
      <c r="BJ728" s="134"/>
    </row>
    <row r="729" spans="1:62" ht="12.75" customHeight="1" x14ac:dyDescent="0.2">
      <c r="A729" s="134"/>
      <c r="AD729" s="134"/>
      <c r="BJ729" s="134"/>
    </row>
    <row r="730" spans="1:62" ht="12.75" customHeight="1" x14ac:dyDescent="0.2">
      <c r="A730" s="134"/>
      <c r="AD730" s="134"/>
      <c r="BJ730" s="134"/>
    </row>
    <row r="731" spans="1:62" ht="12.75" customHeight="1" x14ac:dyDescent="0.2">
      <c r="A731" s="134"/>
      <c r="AD731" s="134"/>
      <c r="BJ731" s="134"/>
    </row>
    <row r="732" spans="1:62" ht="12.75" customHeight="1" x14ac:dyDescent="0.2">
      <c r="A732" s="134"/>
      <c r="AD732" s="134"/>
      <c r="BJ732" s="134"/>
    </row>
    <row r="733" spans="1:62" ht="12.75" customHeight="1" x14ac:dyDescent="0.2">
      <c r="A733" s="134"/>
      <c r="AD733" s="134"/>
      <c r="BJ733" s="134"/>
    </row>
    <row r="734" spans="1:62" ht="12.75" customHeight="1" x14ac:dyDescent="0.2">
      <c r="A734" s="134"/>
      <c r="AD734" s="134"/>
      <c r="BJ734" s="134"/>
    </row>
    <row r="735" spans="1:62" ht="12.75" customHeight="1" x14ac:dyDescent="0.2">
      <c r="A735" s="134"/>
      <c r="AD735" s="134"/>
      <c r="BJ735" s="134"/>
    </row>
    <row r="736" spans="1:62" ht="12.75" customHeight="1" x14ac:dyDescent="0.2">
      <c r="A736" s="134"/>
      <c r="AD736" s="134"/>
      <c r="BJ736" s="134"/>
    </row>
    <row r="737" spans="1:62" ht="12.75" customHeight="1" x14ac:dyDescent="0.2">
      <c r="A737" s="134"/>
      <c r="AD737" s="134"/>
      <c r="BJ737" s="134"/>
    </row>
    <row r="738" spans="1:62" ht="12.75" customHeight="1" x14ac:dyDescent="0.2">
      <c r="A738" s="134"/>
      <c r="AD738" s="134"/>
      <c r="BJ738" s="134"/>
    </row>
    <row r="739" spans="1:62" ht="12.75" customHeight="1" x14ac:dyDescent="0.2">
      <c r="A739" s="134"/>
      <c r="AD739" s="134"/>
      <c r="BJ739" s="134"/>
    </row>
    <row r="740" spans="1:62" ht="12.75" customHeight="1" x14ac:dyDescent="0.2">
      <c r="A740" s="134"/>
      <c r="AD740" s="134"/>
      <c r="BJ740" s="134"/>
    </row>
    <row r="741" spans="1:62" ht="12.75" customHeight="1" x14ac:dyDescent="0.2">
      <c r="A741" s="134"/>
      <c r="AD741" s="134"/>
      <c r="BJ741" s="134"/>
    </row>
    <row r="742" spans="1:62" ht="12.75" customHeight="1" x14ac:dyDescent="0.2">
      <c r="A742" s="134"/>
      <c r="AD742" s="134"/>
      <c r="BJ742" s="134"/>
    </row>
    <row r="743" spans="1:62" ht="12.75" customHeight="1" x14ac:dyDescent="0.2">
      <c r="A743" s="134"/>
      <c r="AD743" s="134"/>
      <c r="BJ743" s="134"/>
    </row>
    <row r="744" spans="1:62" ht="12.75" customHeight="1" x14ac:dyDescent="0.2">
      <c r="A744" s="134"/>
      <c r="AD744" s="134"/>
      <c r="BJ744" s="134"/>
    </row>
    <row r="745" spans="1:62" ht="12.75" customHeight="1" x14ac:dyDescent="0.2">
      <c r="A745" s="134"/>
      <c r="AD745" s="134"/>
      <c r="BJ745" s="134"/>
    </row>
    <row r="746" spans="1:62" ht="12.75" customHeight="1" x14ac:dyDescent="0.2">
      <c r="A746" s="134"/>
      <c r="AD746" s="134"/>
      <c r="BJ746" s="134"/>
    </row>
    <row r="747" spans="1:62" ht="12.75" customHeight="1" x14ac:dyDescent="0.2">
      <c r="A747" s="134"/>
      <c r="AD747" s="134"/>
      <c r="BJ747" s="134"/>
    </row>
    <row r="748" spans="1:62" ht="12.75" customHeight="1" x14ac:dyDescent="0.2">
      <c r="A748" s="134"/>
      <c r="AD748" s="134"/>
      <c r="BJ748" s="134"/>
    </row>
    <row r="749" spans="1:62" ht="12.75" customHeight="1" x14ac:dyDescent="0.2">
      <c r="A749" s="134"/>
      <c r="AD749" s="134"/>
      <c r="BJ749" s="134"/>
    </row>
    <row r="750" spans="1:62" ht="12.75" customHeight="1" x14ac:dyDescent="0.2">
      <c r="A750" s="134"/>
      <c r="AD750" s="134"/>
      <c r="BJ750" s="134"/>
    </row>
    <row r="751" spans="1:62" ht="12.75" customHeight="1" x14ac:dyDescent="0.2">
      <c r="A751" s="134"/>
      <c r="AD751" s="134"/>
      <c r="BJ751" s="134"/>
    </row>
    <row r="752" spans="1:62" ht="12.75" customHeight="1" x14ac:dyDescent="0.2">
      <c r="A752" s="134"/>
      <c r="AD752" s="134"/>
      <c r="BJ752" s="134"/>
    </row>
    <row r="753" spans="1:62" ht="12.75" customHeight="1" x14ac:dyDescent="0.2">
      <c r="A753" s="134"/>
      <c r="AD753" s="134"/>
      <c r="BJ753" s="134"/>
    </row>
    <row r="754" spans="1:62" ht="12.75" customHeight="1" x14ac:dyDescent="0.2">
      <c r="A754" s="134"/>
      <c r="AD754" s="134"/>
      <c r="BJ754" s="134"/>
    </row>
    <row r="755" spans="1:62" ht="12.75" customHeight="1" x14ac:dyDescent="0.2">
      <c r="A755" s="134"/>
      <c r="AD755" s="134"/>
      <c r="BJ755" s="134"/>
    </row>
    <row r="756" spans="1:62" ht="12.75" customHeight="1" x14ac:dyDescent="0.2">
      <c r="A756" s="134"/>
      <c r="AD756" s="134"/>
      <c r="BJ756" s="134"/>
    </row>
    <row r="757" spans="1:62" ht="12.75" customHeight="1" x14ac:dyDescent="0.2">
      <c r="A757" s="134"/>
      <c r="AD757" s="134"/>
      <c r="BJ757" s="134"/>
    </row>
    <row r="758" spans="1:62" ht="12.75" customHeight="1" x14ac:dyDescent="0.2">
      <c r="A758" s="134"/>
      <c r="AD758" s="134"/>
      <c r="BJ758" s="134"/>
    </row>
    <row r="759" spans="1:62" ht="12.75" customHeight="1" x14ac:dyDescent="0.2">
      <c r="A759" s="134"/>
      <c r="AD759" s="134"/>
      <c r="BJ759" s="134"/>
    </row>
    <row r="760" spans="1:62" ht="12.75" customHeight="1" x14ac:dyDescent="0.2">
      <c r="A760" s="134"/>
      <c r="AD760" s="134"/>
      <c r="BJ760" s="134"/>
    </row>
    <row r="761" spans="1:62" ht="12.75" customHeight="1" x14ac:dyDescent="0.2">
      <c r="A761" s="134"/>
      <c r="AD761" s="134"/>
      <c r="BJ761" s="134"/>
    </row>
    <row r="762" spans="1:62" ht="12.75" customHeight="1" x14ac:dyDescent="0.2">
      <c r="A762" s="134"/>
      <c r="AD762" s="134"/>
      <c r="BJ762" s="134"/>
    </row>
    <row r="763" spans="1:62" ht="12.75" customHeight="1" x14ac:dyDescent="0.2">
      <c r="A763" s="134"/>
      <c r="AD763" s="134"/>
      <c r="BJ763" s="134"/>
    </row>
    <row r="764" spans="1:62" ht="12.75" customHeight="1" x14ac:dyDescent="0.2">
      <c r="A764" s="134"/>
      <c r="AD764" s="134"/>
      <c r="BJ764" s="134"/>
    </row>
    <row r="765" spans="1:62" ht="12.75" customHeight="1" x14ac:dyDescent="0.2">
      <c r="A765" s="134"/>
      <c r="AD765" s="134"/>
      <c r="BJ765" s="134"/>
    </row>
    <row r="766" spans="1:62" ht="12.75" customHeight="1" x14ac:dyDescent="0.2">
      <c r="A766" s="134"/>
      <c r="AD766" s="134"/>
      <c r="BJ766" s="134"/>
    </row>
    <row r="767" spans="1:62" ht="12.75" customHeight="1" x14ac:dyDescent="0.2">
      <c r="A767" s="134"/>
      <c r="AD767" s="134"/>
      <c r="BJ767" s="134"/>
    </row>
    <row r="768" spans="1:62" ht="12.75" customHeight="1" x14ac:dyDescent="0.2">
      <c r="A768" s="134"/>
      <c r="AD768" s="134"/>
      <c r="BJ768" s="134"/>
    </row>
    <row r="769" spans="1:62" ht="12.75" customHeight="1" x14ac:dyDescent="0.2">
      <c r="A769" s="134"/>
      <c r="AD769" s="134"/>
      <c r="BJ769" s="134"/>
    </row>
    <row r="770" spans="1:62" ht="12.75" customHeight="1" x14ac:dyDescent="0.2">
      <c r="A770" s="134"/>
      <c r="AD770" s="134"/>
      <c r="BJ770" s="134"/>
    </row>
    <row r="771" spans="1:62" ht="12.75" customHeight="1" x14ac:dyDescent="0.2">
      <c r="A771" s="134"/>
      <c r="AD771" s="134"/>
      <c r="BJ771" s="134"/>
    </row>
    <row r="772" spans="1:62" ht="12.75" customHeight="1" x14ac:dyDescent="0.2">
      <c r="A772" s="134"/>
      <c r="AD772" s="134"/>
      <c r="BJ772" s="134"/>
    </row>
    <row r="773" spans="1:62" ht="12.75" customHeight="1" x14ac:dyDescent="0.2">
      <c r="A773" s="134"/>
      <c r="AD773" s="134"/>
      <c r="BJ773" s="134"/>
    </row>
    <row r="774" spans="1:62" ht="12.75" customHeight="1" x14ac:dyDescent="0.2">
      <c r="A774" s="134"/>
      <c r="AD774" s="134"/>
      <c r="BJ774" s="134"/>
    </row>
    <row r="775" spans="1:62" ht="12.75" customHeight="1" x14ac:dyDescent="0.2">
      <c r="A775" s="134"/>
      <c r="AD775" s="134"/>
      <c r="BJ775" s="134"/>
    </row>
    <row r="776" spans="1:62" ht="12.75" customHeight="1" x14ac:dyDescent="0.2">
      <c r="A776" s="134"/>
      <c r="AD776" s="134"/>
      <c r="BJ776" s="134"/>
    </row>
    <row r="777" spans="1:62" ht="12.75" customHeight="1" x14ac:dyDescent="0.2">
      <c r="A777" s="134"/>
      <c r="AD777" s="134"/>
      <c r="BJ777" s="134"/>
    </row>
    <row r="778" spans="1:62" ht="12.75" customHeight="1" x14ac:dyDescent="0.2">
      <c r="A778" s="134"/>
      <c r="AD778" s="134"/>
      <c r="BJ778" s="134"/>
    </row>
    <row r="779" spans="1:62" ht="12.75" customHeight="1" x14ac:dyDescent="0.2">
      <c r="A779" s="134"/>
      <c r="AD779" s="134"/>
      <c r="BJ779" s="134"/>
    </row>
    <row r="780" spans="1:62" ht="12.75" customHeight="1" x14ac:dyDescent="0.2">
      <c r="A780" s="134"/>
      <c r="AD780" s="134"/>
      <c r="BJ780" s="134"/>
    </row>
    <row r="781" spans="1:62" ht="12.75" customHeight="1" x14ac:dyDescent="0.2">
      <c r="A781" s="134"/>
      <c r="AD781" s="134"/>
      <c r="BJ781" s="134"/>
    </row>
    <row r="782" spans="1:62" ht="12.75" customHeight="1" x14ac:dyDescent="0.2">
      <c r="A782" s="134"/>
      <c r="AD782" s="134"/>
      <c r="BJ782" s="134"/>
    </row>
    <row r="783" spans="1:62" ht="12.75" customHeight="1" x14ac:dyDescent="0.2">
      <c r="A783" s="134"/>
      <c r="AD783" s="134"/>
      <c r="BJ783" s="134"/>
    </row>
    <row r="784" spans="1:62" ht="12.75" customHeight="1" x14ac:dyDescent="0.2">
      <c r="A784" s="134"/>
      <c r="AD784" s="134"/>
      <c r="BJ784" s="134"/>
    </row>
    <row r="785" spans="1:62" ht="12.75" customHeight="1" x14ac:dyDescent="0.2">
      <c r="A785" s="134"/>
      <c r="AD785" s="134"/>
      <c r="BJ785" s="134"/>
    </row>
    <row r="786" spans="1:62" ht="12.75" customHeight="1" x14ac:dyDescent="0.2">
      <c r="A786" s="134"/>
      <c r="AD786" s="134"/>
      <c r="BJ786" s="134"/>
    </row>
    <row r="787" spans="1:62" ht="12.75" customHeight="1" x14ac:dyDescent="0.2">
      <c r="A787" s="134"/>
      <c r="AD787" s="134"/>
      <c r="BJ787" s="134"/>
    </row>
    <row r="788" spans="1:62" ht="12.75" customHeight="1" x14ac:dyDescent="0.2">
      <c r="A788" s="134"/>
      <c r="AD788" s="134"/>
      <c r="BJ788" s="134"/>
    </row>
    <row r="789" spans="1:62" ht="12.75" customHeight="1" x14ac:dyDescent="0.2">
      <c r="A789" s="134"/>
      <c r="AD789" s="134"/>
      <c r="BJ789" s="134"/>
    </row>
    <row r="790" spans="1:62" ht="12.75" customHeight="1" x14ac:dyDescent="0.2">
      <c r="A790" s="134"/>
      <c r="AD790" s="134"/>
      <c r="BJ790" s="134"/>
    </row>
    <row r="791" spans="1:62" ht="12.75" customHeight="1" x14ac:dyDescent="0.2">
      <c r="A791" s="134"/>
      <c r="AD791" s="134"/>
      <c r="BJ791" s="134"/>
    </row>
    <row r="792" spans="1:62" ht="12.75" customHeight="1" x14ac:dyDescent="0.2">
      <c r="A792" s="134"/>
      <c r="AD792" s="134"/>
      <c r="BJ792" s="134"/>
    </row>
    <row r="793" spans="1:62" ht="12.75" customHeight="1" x14ac:dyDescent="0.2">
      <c r="A793" s="134"/>
      <c r="AD793" s="134"/>
      <c r="BJ793" s="134"/>
    </row>
    <row r="794" spans="1:62" ht="12.75" customHeight="1" x14ac:dyDescent="0.2">
      <c r="A794" s="134"/>
      <c r="AD794" s="134"/>
      <c r="BJ794" s="134"/>
    </row>
    <row r="795" spans="1:62" ht="12.75" customHeight="1" x14ac:dyDescent="0.2">
      <c r="A795" s="134"/>
      <c r="AD795" s="134"/>
      <c r="BJ795" s="134"/>
    </row>
    <row r="796" spans="1:62" ht="12.75" customHeight="1" x14ac:dyDescent="0.2">
      <c r="A796" s="134"/>
      <c r="AD796" s="134"/>
      <c r="BJ796" s="134"/>
    </row>
    <row r="797" spans="1:62" ht="12.75" customHeight="1" x14ac:dyDescent="0.2">
      <c r="A797" s="134"/>
      <c r="AD797" s="134"/>
      <c r="BJ797" s="134"/>
    </row>
    <row r="798" spans="1:62" ht="12.75" customHeight="1" x14ac:dyDescent="0.2">
      <c r="A798" s="134"/>
      <c r="AD798" s="134"/>
      <c r="BJ798" s="134"/>
    </row>
    <row r="799" spans="1:62" ht="12.75" customHeight="1" x14ac:dyDescent="0.2">
      <c r="A799" s="134"/>
      <c r="AD799" s="134"/>
      <c r="BJ799" s="134"/>
    </row>
    <row r="800" spans="1:62" ht="12.75" customHeight="1" x14ac:dyDescent="0.2">
      <c r="A800" s="134"/>
      <c r="AD800" s="134"/>
      <c r="BJ800" s="134"/>
    </row>
    <row r="801" spans="1:62" ht="12.75" customHeight="1" x14ac:dyDescent="0.2">
      <c r="A801" s="134"/>
      <c r="AD801" s="134"/>
      <c r="BJ801" s="134"/>
    </row>
    <row r="802" spans="1:62" ht="12.75" customHeight="1" x14ac:dyDescent="0.2">
      <c r="A802" s="134"/>
      <c r="AD802" s="134"/>
      <c r="BJ802" s="134"/>
    </row>
    <row r="803" spans="1:62" ht="12.75" customHeight="1" x14ac:dyDescent="0.2">
      <c r="A803" s="134"/>
      <c r="AD803" s="134"/>
      <c r="BJ803" s="134"/>
    </row>
    <row r="804" spans="1:62" ht="12.75" customHeight="1" x14ac:dyDescent="0.2">
      <c r="A804" s="134"/>
      <c r="AD804" s="134"/>
      <c r="BJ804" s="134"/>
    </row>
    <row r="805" spans="1:62" ht="12.75" customHeight="1" x14ac:dyDescent="0.2">
      <c r="A805" s="134"/>
      <c r="AD805" s="134"/>
      <c r="BJ805" s="134"/>
    </row>
    <row r="806" spans="1:62" ht="12.75" customHeight="1" x14ac:dyDescent="0.2">
      <c r="A806" s="134"/>
      <c r="AD806" s="134"/>
      <c r="BJ806" s="134"/>
    </row>
    <row r="807" spans="1:62" ht="12.75" customHeight="1" x14ac:dyDescent="0.2">
      <c r="A807" s="134"/>
      <c r="AD807" s="134"/>
      <c r="BJ807" s="134"/>
    </row>
    <row r="808" spans="1:62" ht="12.75" customHeight="1" x14ac:dyDescent="0.2">
      <c r="A808" s="134"/>
      <c r="AD808" s="134"/>
      <c r="BJ808" s="134"/>
    </row>
    <row r="809" spans="1:62" ht="12.75" customHeight="1" x14ac:dyDescent="0.2">
      <c r="A809" s="134"/>
      <c r="AD809" s="134"/>
      <c r="BJ809" s="134"/>
    </row>
    <row r="810" spans="1:62" ht="12.75" customHeight="1" x14ac:dyDescent="0.2">
      <c r="A810" s="134"/>
      <c r="AD810" s="134"/>
      <c r="BJ810" s="134"/>
    </row>
    <row r="811" spans="1:62" ht="12.75" customHeight="1" x14ac:dyDescent="0.2">
      <c r="A811" s="134"/>
      <c r="AD811" s="134"/>
      <c r="BJ811" s="134"/>
    </row>
    <row r="812" spans="1:62" ht="12.75" customHeight="1" x14ac:dyDescent="0.2">
      <c r="A812" s="134"/>
      <c r="AD812" s="134"/>
      <c r="BJ812" s="134"/>
    </row>
    <row r="813" spans="1:62" ht="12.75" customHeight="1" x14ac:dyDescent="0.2">
      <c r="A813" s="134"/>
      <c r="AD813" s="134"/>
      <c r="BJ813" s="134"/>
    </row>
    <row r="814" spans="1:62" ht="12.75" customHeight="1" x14ac:dyDescent="0.2">
      <c r="A814" s="134"/>
      <c r="AD814" s="134"/>
      <c r="BJ814" s="134"/>
    </row>
    <row r="815" spans="1:62" ht="12.75" customHeight="1" x14ac:dyDescent="0.2">
      <c r="A815" s="134"/>
      <c r="AD815" s="134"/>
      <c r="BJ815" s="134"/>
    </row>
    <row r="816" spans="1:62" ht="12.75" customHeight="1" x14ac:dyDescent="0.2">
      <c r="A816" s="134"/>
      <c r="AD816" s="134"/>
      <c r="BJ816" s="134"/>
    </row>
    <row r="817" spans="1:62" ht="12.75" customHeight="1" x14ac:dyDescent="0.2">
      <c r="A817" s="134"/>
      <c r="AD817" s="134"/>
      <c r="BJ817" s="134"/>
    </row>
    <row r="818" spans="1:62" ht="12.75" customHeight="1" x14ac:dyDescent="0.2">
      <c r="A818" s="134"/>
      <c r="AD818" s="134"/>
      <c r="BJ818" s="134"/>
    </row>
    <row r="819" spans="1:62" ht="12.75" customHeight="1" x14ac:dyDescent="0.2">
      <c r="A819" s="134"/>
      <c r="AD819" s="134"/>
      <c r="BJ819" s="134"/>
    </row>
    <row r="820" spans="1:62" ht="12.75" customHeight="1" x14ac:dyDescent="0.2">
      <c r="A820" s="134"/>
      <c r="AD820" s="134"/>
      <c r="BJ820" s="134"/>
    </row>
    <row r="821" spans="1:62" ht="12.75" customHeight="1" x14ac:dyDescent="0.2">
      <c r="A821" s="134"/>
      <c r="AD821" s="134"/>
      <c r="BJ821" s="134"/>
    </row>
    <row r="822" spans="1:62" ht="12.75" customHeight="1" x14ac:dyDescent="0.2">
      <c r="A822" s="134"/>
      <c r="AD822" s="134"/>
      <c r="BJ822" s="134"/>
    </row>
    <row r="823" spans="1:62" ht="12.75" customHeight="1" x14ac:dyDescent="0.2">
      <c r="A823" s="134"/>
      <c r="AD823" s="134"/>
      <c r="BJ823" s="134"/>
    </row>
    <row r="824" spans="1:62" ht="12.75" customHeight="1" x14ac:dyDescent="0.2">
      <c r="A824" s="134"/>
      <c r="AD824" s="134"/>
      <c r="BJ824" s="134"/>
    </row>
    <row r="825" spans="1:62" ht="12.75" customHeight="1" x14ac:dyDescent="0.2">
      <c r="A825" s="134"/>
      <c r="AD825" s="134"/>
      <c r="BJ825" s="134"/>
    </row>
    <row r="826" spans="1:62" ht="12.75" customHeight="1" x14ac:dyDescent="0.2">
      <c r="A826" s="134"/>
      <c r="AD826" s="134"/>
      <c r="BJ826" s="134"/>
    </row>
    <row r="827" spans="1:62" ht="12.75" customHeight="1" x14ac:dyDescent="0.2">
      <c r="A827" s="134"/>
      <c r="AD827" s="134"/>
      <c r="BJ827" s="134"/>
    </row>
    <row r="828" spans="1:62" ht="12.75" customHeight="1" x14ac:dyDescent="0.2">
      <c r="A828" s="134"/>
      <c r="AD828" s="134"/>
      <c r="BJ828" s="134"/>
    </row>
    <row r="829" spans="1:62" ht="12.75" customHeight="1" x14ac:dyDescent="0.2">
      <c r="A829" s="134"/>
      <c r="AD829" s="134"/>
      <c r="BJ829" s="134"/>
    </row>
    <row r="830" spans="1:62" ht="12.75" customHeight="1" x14ac:dyDescent="0.2">
      <c r="A830" s="134"/>
      <c r="AD830" s="134"/>
      <c r="BJ830" s="134"/>
    </row>
    <row r="831" spans="1:62" ht="12.75" customHeight="1" x14ac:dyDescent="0.2">
      <c r="A831" s="134"/>
      <c r="AD831" s="134"/>
      <c r="BJ831" s="134"/>
    </row>
    <row r="832" spans="1:62" ht="12.75" customHeight="1" x14ac:dyDescent="0.2">
      <c r="A832" s="134"/>
      <c r="AD832" s="134"/>
      <c r="BJ832" s="134"/>
    </row>
    <row r="833" spans="1:62" ht="12.75" customHeight="1" x14ac:dyDescent="0.2">
      <c r="A833" s="134"/>
      <c r="AD833" s="134"/>
      <c r="BJ833" s="134"/>
    </row>
    <row r="834" spans="1:62" ht="12.75" customHeight="1" x14ac:dyDescent="0.2">
      <c r="A834" s="134"/>
      <c r="AD834" s="134"/>
      <c r="BJ834" s="134"/>
    </row>
    <row r="835" spans="1:62" ht="12.75" customHeight="1" x14ac:dyDescent="0.2">
      <c r="A835" s="134"/>
      <c r="AD835" s="134"/>
      <c r="BJ835" s="134"/>
    </row>
    <row r="836" spans="1:62" ht="12.75" customHeight="1" x14ac:dyDescent="0.2">
      <c r="A836" s="134"/>
      <c r="AD836" s="134"/>
      <c r="BJ836" s="134"/>
    </row>
    <row r="837" spans="1:62" ht="12.75" customHeight="1" x14ac:dyDescent="0.2">
      <c r="A837" s="134"/>
      <c r="AD837" s="134"/>
      <c r="BJ837" s="134"/>
    </row>
    <row r="838" spans="1:62" ht="12.75" customHeight="1" x14ac:dyDescent="0.2">
      <c r="A838" s="134"/>
      <c r="AD838" s="134"/>
      <c r="BJ838" s="134"/>
    </row>
    <row r="839" spans="1:62" ht="12.75" customHeight="1" x14ac:dyDescent="0.2">
      <c r="A839" s="134"/>
      <c r="AD839" s="134"/>
      <c r="BJ839" s="134"/>
    </row>
    <row r="840" spans="1:62" ht="12.75" customHeight="1" x14ac:dyDescent="0.2">
      <c r="A840" s="134"/>
      <c r="AD840" s="134"/>
      <c r="BJ840" s="134"/>
    </row>
    <row r="841" spans="1:62" ht="12.75" customHeight="1" x14ac:dyDescent="0.2">
      <c r="A841" s="134"/>
      <c r="AD841" s="134"/>
      <c r="BJ841" s="134"/>
    </row>
    <row r="842" spans="1:62" ht="12.75" customHeight="1" x14ac:dyDescent="0.2">
      <c r="A842" s="134"/>
      <c r="AD842" s="134"/>
      <c r="BJ842" s="134"/>
    </row>
    <row r="843" spans="1:62" ht="12.75" customHeight="1" x14ac:dyDescent="0.2">
      <c r="A843" s="134"/>
      <c r="AD843" s="134"/>
      <c r="BJ843" s="134"/>
    </row>
    <row r="844" spans="1:62" ht="12.75" customHeight="1" x14ac:dyDescent="0.2">
      <c r="A844" s="134"/>
      <c r="AD844" s="134"/>
      <c r="BJ844" s="134"/>
    </row>
    <row r="845" spans="1:62" ht="12.75" customHeight="1" x14ac:dyDescent="0.2">
      <c r="A845" s="134"/>
      <c r="AD845" s="134"/>
      <c r="BJ845" s="134"/>
    </row>
    <row r="846" spans="1:62" ht="12.75" customHeight="1" x14ac:dyDescent="0.2">
      <c r="A846" s="134"/>
      <c r="AD846" s="134"/>
      <c r="BJ846" s="134"/>
    </row>
    <row r="847" spans="1:62" ht="12.75" customHeight="1" x14ac:dyDescent="0.2">
      <c r="A847" s="134"/>
      <c r="AD847" s="134"/>
      <c r="BJ847" s="134"/>
    </row>
    <row r="848" spans="1:62" ht="12.75" customHeight="1" x14ac:dyDescent="0.2">
      <c r="A848" s="134"/>
      <c r="AD848" s="134"/>
      <c r="BJ848" s="134"/>
    </row>
    <row r="849" spans="1:62" ht="12.75" customHeight="1" x14ac:dyDescent="0.2">
      <c r="A849" s="134"/>
      <c r="AD849" s="134"/>
      <c r="BJ849" s="134"/>
    </row>
    <row r="850" spans="1:62" ht="12.75" customHeight="1" x14ac:dyDescent="0.2">
      <c r="A850" s="134"/>
      <c r="AD850" s="134"/>
      <c r="BJ850" s="134"/>
    </row>
    <row r="851" spans="1:62" ht="12.75" customHeight="1" x14ac:dyDescent="0.2">
      <c r="A851" s="134"/>
      <c r="AD851" s="134"/>
      <c r="BJ851" s="134"/>
    </row>
    <row r="852" spans="1:62" ht="12.75" customHeight="1" x14ac:dyDescent="0.2">
      <c r="A852" s="134"/>
      <c r="AD852" s="134"/>
      <c r="BJ852" s="134"/>
    </row>
    <row r="853" spans="1:62" ht="12.75" customHeight="1" x14ac:dyDescent="0.2">
      <c r="A853" s="134"/>
      <c r="AD853" s="134"/>
      <c r="BJ853" s="134"/>
    </row>
    <row r="854" spans="1:62" ht="12.75" customHeight="1" x14ac:dyDescent="0.2">
      <c r="A854" s="134"/>
      <c r="AD854" s="134"/>
      <c r="BJ854" s="134"/>
    </row>
    <row r="855" spans="1:62" ht="12.75" customHeight="1" x14ac:dyDescent="0.2">
      <c r="A855" s="134"/>
      <c r="AD855" s="134"/>
      <c r="BJ855" s="134"/>
    </row>
    <row r="856" spans="1:62" ht="12.75" customHeight="1" x14ac:dyDescent="0.2">
      <c r="A856" s="134"/>
      <c r="AD856" s="134"/>
      <c r="BJ856" s="134"/>
    </row>
    <row r="857" spans="1:62" ht="12.75" customHeight="1" x14ac:dyDescent="0.2">
      <c r="A857" s="134"/>
      <c r="AD857" s="134"/>
      <c r="BJ857" s="134"/>
    </row>
    <row r="858" spans="1:62" ht="12.75" customHeight="1" x14ac:dyDescent="0.2">
      <c r="A858" s="134"/>
      <c r="AD858" s="134"/>
      <c r="BJ858" s="134"/>
    </row>
    <row r="859" spans="1:62" ht="12.75" customHeight="1" x14ac:dyDescent="0.2">
      <c r="A859" s="134"/>
      <c r="AD859" s="134"/>
      <c r="BJ859" s="134"/>
    </row>
    <row r="860" spans="1:62" ht="12.75" customHeight="1" x14ac:dyDescent="0.2">
      <c r="A860" s="134"/>
      <c r="AD860" s="134"/>
      <c r="BJ860" s="134"/>
    </row>
    <row r="861" spans="1:62" ht="12.75" customHeight="1" x14ac:dyDescent="0.2">
      <c r="A861" s="134"/>
      <c r="AD861" s="134"/>
      <c r="BJ861" s="134"/>
    </row>
    <row r="862" spans="1:62" ht="12.75" customHeight="1" x14ac:dyDescent="0.2">
      <c r="A862" s="134"/>
      <c r="AD862" s="134"/>
      <c r="BJ862" s="134"/>
    </row>
    <row r="863" spans="1:62" ht="12.75" customHeight="1" x14ac:dyDescent="0.2">
      <c r="A863" s="134"/>
      <c r="AD863" s="134"/>
      <c r="BJ863" s="134"/>
    </row>
    <row r="864" spans="1:62" ht="12.75" customHeight="1" x14ac:dyDescent="0.2">
      <c r="A864" s="134"/>
      <c r="AD864" s="134"/>
      <c r="BJ864" s="134"/>
    </row>
    <row r="865" spans="1:62" ht="12.75" customHeight="1" x14ac:dyDescent="0.2">
      <c r="A865" s="134"/>
      <c r="AD865" s="134"/>
      <c r="BJ865" s="134"/>
    </row>
    <row r="866" spans="1:62" ht="12.75" customHeight="1" x14ac:dyDescent="0.2">
      <c r="A866" s="134"/>
      <c r="AD866" s="134"/>
      <c r="BJ866" s="134"/>
    </row>
    <row r="867" spans="1:62" ht="12.75" customHeight="1" x14ac:dyDescent="0.2">
      <c r="A867" s="134"/>
      <c r="AD867" s="134"/>
      <c r="BJ867" s="134"/>
    </row>
    <row r="868" spans="1:62" ht="12.75" customHeight="1" x14ac:dyDescent="0.2">
      <c r="A868" s="134"/>
      <c r="AD868" s="134"/>
      <c r="BJ868" s="134"/>
    </row>
    <row r="869" spans="1:62" ht="12.75" customHeight="1" x14ac:dyDescent="0.2">
      <c r="A869" s="134"/>
      <c r="AD869" s="134"/>
      <c r="BJ869" s="134"/>
    </row>
    <row r="870" spans="1:62" ht="12.75" customHeight="1" x14ac:dyDescent="0.2">
      <c r="A870" s="134"/>
      <c r="AD870" s="134"/>
      <c r="BJ870" s="134"/>
    </row>
    <row r="871" spans="1:62" ht="12.75" customHeight="1" x14ac:dyDescent="0.2">
      <c r="A871" s="134"/>
      <c r="AD871" s="134"/>
      <c r="BJ871" s="134"/>
    </row>
    <row r="872" spans="1:62" ht="12.75" customHeight="1" x14ac:dyDescent="0.2">
      <c r="A872" s="134"/>
      <c r="AD872" s="134"/>
      <c r="BJ872" s="134"/>
    </row>
    <row r="873" spans="1:62" ht="12.75" customHeight="1" x14ac:dyDescent="0.2">
      <c r="A873" s="134"/>
      <c r="AD873" s="134"/>
      <c r="BJ873" s="134"/>
    </row>
    <row r="874" spans="1:62" ht="12.75" customHeight="1" x14ac:dyDescent="0.2">
      <c r="A874" s="134"/>
      <c r="AD874" s="134"/>
      <c r="BJ874" s="134"/>
    </row>
    <row r="875" spans="1:62" ht="12.75" customHeight="1" x14ac:dyDescent="0.2">
      <c r="A875" s="134"/>
      <c r="AD875" s="134"/>
      <c r="BJ875" s="134"/>
    </row>
    <row r="876" spans="1:62" ht="12.75" customHeight="1" x14ac:dyDescent="0.2">
      <c r="A876" s="134"/>
      <c r="AD876" s="134"/>
      <c r="BJ876" s="134"/>
    </row>
    <row r="877" spans="1:62" ht="12.75" customHeight="1" x14ac:dyDescent="0.2">
      <c r="A877" s="134"/>
      <c r="AD877" s="134"/>
      <c r="BJ877" s="134"/>
    </row>
    <row r="878" spans="1:62" ht="12.75" customHeight="1" x14ac:dyDescent="0.2">
      <c r="A878" s="134"/>
      <c r="AD878" s="134"/>
      <c r="BJ878" s="134"/>
    </row>
    <row r="879" spans="1:62" ht="12.75" customHeight="1" x14ac:dyDescent="0.2">
      <c r="A879" s="134"/>
      <c r="AD879" s="134"/>
      <c r="BJ879" s="134"/>
    </row>
    <row r="880" spans="1:62" ht="12.75" customHeight="1" x14ac:dyDescent="0.2">
      <c r="A880" s="134"/>
      <c r="AD880" s="134"/>
      <c r="BJ880" s="134"/>
    </row>
    <row r="881" spans="1:62" ht="12.75" customHeight="1" x14ac:dyDescent="0.2">
      <c r="A881" s="134"/>
      <c r="AD881" s="134"/>
      <c r="BJ881" s="134"/>
    </row>
    <row r="882" spans="1:62" ht="12.75" customHeight="1" x14ac:dyDescent="0.2">
      <c r="A882" s="134"/>
      <c r="AD882" s="134"/>
      <c r="BJ882" s="134"/>
    </row>
    <row r="883" spans="1:62" ht="12.75" customHeight="1" x14ac:dyDescent="0.2">
      <c r="A883" s="134"/>
      <c r="AD883" s="134"/>
      <c r="BJ883" s="134"/>
    </row>
    <row r="884" spans="1:62" ht="12.75" customHeight="1" x14ac:dyDescent="0.2">
      <c r="A884" s="134"/>
      <c r="AD884" s="134"/>
      <c r="BJ884" s="134"/>
    </row>
    <row r="885" spans="1:62" ht="12.75" customHeight="1" x14ac:dyDescent="0.2">
      <c r="A885" s="134"/>
      <c r="AD885" s="134"/>
      <c r="BJ885" s="134"/>
    </row>
    <row r="886" spans="1:62" ht="12.75" customHeight="1" x14ac:dyDescent="0.2">
      <c r="A886" s="134"/>
      <c r="AD886" s="134"/>
      <c r="BJ886" s="134"/>
    </row>
    <row r="887" spans="1:62" ht="12.75" customHeight="1" x14ac:dyDescent="0.2">
      <c r="A887" s="134"/>
      <c r="AD887" s="134"/>
      <c r="BJ887" s="134"/>
    </row>
    <row r="888" spans="1:62" ht="12.75" customHeight="1" x14ac:dyDescent="0.2">
      <c r="A888" s="134"/>
      <c r="AD888" s="134"/>
      <c r="BJ888" s="134"/>
    </row>
    <row r="889" spans="1:62" ht="12.75" customHeight="1" x14ac:dyDescent="0.2">
      <c r="A889" s="134"/>
      <c r="AD889" s="134"/>
      <c r="BJ889" s="134"/>
    </row>
    <row r="890" spans="1:62" ht="12.75" customHeight="1" x14ac:dyDescent="0.2">
      <c r="A890" s="134"/>
      <c r="AD890" s="134"/>
      <c r="BJ890" s="134"/>
    </row>
    <row r="891" spans="1:62" ht="12.75" customHeight="1" x14ac:dyDescent="0.2">
      <c r="A891" s="134"/>
      <c r="AD891" s="134"/>
      <c r="BJ891" s="134"/>
    </row>
    <row r="892" spans="1:62" ht="12.75" customHeight="1" x14ac:dyDescent="0.2">
      <c r="A892" s="134"/>
      <c r="AD892" s="134"/>
      <c r="BJ892" s="134"/>
    </row>
    <row r="893" spans="1:62" ht="12.75" customHeight="1" x14ac:dyDescent="0.2">
      <c r="A893" s="134"/>
      <c r="AD893" s="134"/>
      <c r="BJ893" s="134"/>
    </row>
    <row r="894" spans="1:62" ht="12.75" customHeight="1" x14ac:dyDescent="0.2">
      <c r="A894" s="134"/>
      <c r="AD894" s="134"/>
      <c r="BJ894" s="134"/>
    </row>
    <row r="895" spans="1:62" ht="12.75" customHeight="1" x14ac:dyDescent="0.2">
      <c r="A895" s="134"/>
      <c r="AD895" s="134"/>
      <c r="BJ895" s="134"/>
    </row>
    <row r="896" spans="1:62" ht="12.75" customHeight="1" x14ac:dyDescent="0.2">
      <c r="A896" s="134"/>
      <c r="AD896" s="134"/>
      <c r="BJ896" s="134"/>
    </row>
    <row r="897" spans="1:62" ht="12.75" customHeight="1" x14ac:dyDescent="0.2">
      <c r="A897" s="134"/>
      <c r="AD897" s="134"/>
      <c r="BJ897" s="134"/>
    </row>
    <row r="898" spans="1:62" ht="12.75" customHeight="1" x14ac:dyDescent="0.2">
      <c r="A898" s="134"/>
      <c r="AD898" s="134"/>
      <c r="BJ898" s="134"/>
    </row>
    <row r="899" spans="1:62" ht="12.75" customHeight="1" x14ac:dyDescent="0.2">
      <c r="A899" s="134"/>
      <c r="AD899" s="134"/>
      <c r="BJ899" s="134"/>
    </row>
    <row r="900" spans="1:62" ht="12.75" customHeight="1" x14ac:dyDescent="0.2">
      <c r="A900" s="134"/>
      <c r="AD900" s="134"/>
      <c r="BJ900" s="134"/>
    </row>
    <row r="901" spans="1:62" ht="12.75" customHeight="1" x14ac:dyDescent="0.2">
      <c r="A901" s="134"/>
      <c r="AD901" s="134"/>
      <c r="BJ901" s="134"/>
    </row>
    <row r="902" spans="1:62" ht="12.75" customHeight="1" x14ac:dyDescent="0.2">
      <c r="A902" s="134"/>
      <c r="AD902" s="134"/>
      <c r="BJ902" s="134"/>
    </row>
    <row r="903" spans="1:62" ht="12.75" customHeight="1" x14ac:dyDescent="0.2">
      <c r="A903" s="134"/>
      <c r="AD903" s="134"/>
      <c r="BJ903" s="134"/>
    </row>
    <row r="904" spans="1:62" ht="12.75" customHeight="1" x14ac:dyDescent="0.2">
      <c r="A904" s="134"/>
      <c r="AD904" s="134"/>
      <c r="BJ904" s="134"/>
    </row>
    <row r="905" spans="1:62" ht="12.75" customHeight="1" x14ac:dyDescent="0.2">
      <c r="A905" s="134"/>
      <c r="AD905" s="134"/>
      <c r="BJ905" s="134"/>
    </row>
    <row r="906" spans="1:62" ht="12.75" customHeight="1" x14ac:dyDescent="0.2">
      <c r="A906" s="134"/>
      <c r="AD906" s="134"/>
      <c r="BJ906" s="134"/>
    </row>
    <row r="907" spans="1:62" ht="12.75" customHeight="1" x14ac:dyDescent="0.2">
      <c r="A907" s="134"/>
      <c r="AD907" s="134"/>
      <c r="BJ907" s="134"/>
    </row>
    <row r="908" spans="1:62" ht="12.75" customHeight="1" x14ac:dyDescent="0.2">
      <c r="A908" s="134"/>
      <c r="AD908" s="134"/>
      <c r="BJ908" s="134"/>
    </row>
    <row r="909" spans="1:62" ht="12.75" customHeight="1" x14ac:dyDescent="0.2">
      <c r="A909" s="134"/>
      <c r="AD909" s="134"/>
      <c r="BJ909" s="134"/>
    </row>
    <row r="910" spans="1:62" ht="12.75" customHeight="1" x14ac:dyDescent="0.2">
      <c r="A910" s="134"/>
      <c r="AD910" s="134"/>
      <c r="BJ910" s="134"/>
    </row>
    <row r="911" spans="1:62" ht="12.75" customHeight="1" x14ac:dyDescent="0.2">
      <c r="A911" s="134"/>
      <c r="AD911" s="134"/>
      <c r="BJ911" s="134"/>
    </row>
    <row r="912" spans="1:62" ht="12.75" customHeight="1" x14ac:dyDescent="0.2">
      <c r="A912" s="134"/>
      <c r="AD912" s="134"/>
      <c r="BJ912" s="134"/>
    </row>
    <row r="913" spans="1:62" ht="12.75" customHeight="1" x14ac:dyDescent="0.2">
      <c r="A913" s="134"/>
      <c r="AD913" s="134"/>
      <c r="BJ913" s="134"/>
    </row>
    <row r="914" spans="1:62" ht="12.75" customHeight="1" x14ac:dyDescent="0.2">
      <c r="A914" s="134"/>
      <c r="AD914" s="134"/>
      <c r="BJ914" s="134"/>
    </row>
    <row r="915" spans="1:62" ht="12.75" customHeight="1" x14ac:dyDescent="0.2">
      <c r="A915" s="134"/>
      <c r="AD915" s="134"/>
      <c r="BJ915" s="134"/>
    </row>
    <row r="916" spans="1:62" ht="12.75" customHeight="1" x14ac:dyDescent="0.2">
      <c r="A916" s="134"/>
      <c r="AD916" s="134"/>
      <c r="BJ916" s="134"/>
    </row>
    <row r="917" spans="1:62" ht="12.75" customHeight="1" x14ac:dyDescent="0.2">
      <c r="A917" s="134"/>
      <c r="AD917" s="134"/>
      <c r="BJ917" s="134"/>
    </row>
    <row r="918" spans="1:62" ht="12.75" customHeight="1" x14ac:dyDescent="0.2">
      <c r="A918" s="134"/>
      <c r="AD918" s="134"/>
      <c r="BJ918" s="134"/>
    </row>
    <row r="919" spans="1:62" ht="12.75" customHeight="1" x14ac:dyDescent="0.2">
      <c r="A919" s="134"/>
      <c r="AD919" s="134"/>
      <c r="BJ919" s="134"/>
    </row>
    <row r="920" spans="1:62" ht="12.75" customHeight="1" x14ac:dyDescent="0.2">
      <c r="A920" s="134"/>
      <c r="AD920" s="134"/>
      <c r="BJ920" s="134"/>
    </row>
    <row r="921" spans="1:62" ht="12.75" customHeight="1" x14ac:dyDescent="0.2">
      <c r="A921" s="134"/>
      <c r="AD921" s="134"/>
      <c r="BJ921" s="134"/>
    </row>
    <row r="922" spans="1:62" ht="12.75" customHeight="1" x14ac:dyDescent="0.2">
      <c r="A922" s="134"/>
      <c r="AD922" s="134"/>
      <c r="BJ922" s="134"/>
    </row>
    <row r="923" spans="1:62" ht="12.75" customHeight="1" x14ac:dyDescent="0.2">
      <c r="A923" s="134"/>
      <c r="AD923" s="134"/>
      <c r="BJ923" s="134"/>
    </row>
    <row r="924" spans="1:62" ht="12.75" customHeight="1" x14ac:dyDescent="0.2">
      <c r="A924" s="134"/>
      <c r="AD924" s="134"/>
      <c r="BJ924" s="134"/>
    </row>
    <row r="925" spans="1:62" ht="12.75" customHeight="1" x14ac:dyDescent="0.2">
      <c r="A925" s="134"/>
      <c r="AD925" s="134"/>
      <c r="BJ925" s="134"/>
    </row>
    <row r="926" spans="1:62" ht="12.75" customHeight="1" x14ac:dyDescent="0.2">
      <c r="A926" s="134"/>
      <c r="AD926" s="134"/>
      <c r="BJ926" s="134"/>
    </row>
    <row r="927" spans="1:62" ht="12.75" customHeight="1" x14ac:dyDescent="0.2">
      <c r="A927" s="134"/>
      <c r="AD927" s="134"/>
      <c r="BJ927" s="134"/>
    </row>
    <row r="928" spans="1:62" ht="12.75" customHeight="1" x14ac:dyDescent="0.2">
      <c r="A928" s="134"/>
      <c r="AD928" s="134"/>
      <c r="BJ928" s="134"/>
    </row>
    <row r="929" spans="1:62" ht="12.75" customHeight="1" x14ac:dyDescent="0.2">
      <c r="A929" s="134"/>
      <c r="AD929" s="134"/>
      <c r="BJ929" s="134"/>
    </row>
    <row r="930" spans="1:62" ht="12.75" customHeight="1" x14ac:dyDescent="0.2">
      <c r="A930" s="134"/>
      <c r="AD930" s="134"/>
      <c r="BJ930" s="134"/>
    </row>
    <row r="931" spans="1:62" ht="12.75" customHeight="1" x14ac:dyDescent="0.2">
      <c r="A931" s="134"/>
      <c r="AD931" s="134"/>
      <c r="BJ931" s="134"/>
    </row>
    <row r="932" spans="1:62" ht="12.75" customHeight="1" x14ac:dyDescent="0.2">
      <c r="A932" s="134"/>
      <c r="AD932" s="134"/>
      <c r="BJ932" s="134"/>
    </row>
    <row r="933" spans="1:62" ht="12.75" customHeight="1" x14ac:dyDescent="0.2">
      <c r="A933" s="134"/>
      <c r="AD933" s="134"/>
      <c r="BJ933" s="134"/>
    </row>
    <row r="934" spans="1:62" ht="12.75" customHeight="1" x14ac:dyDescent="0.2">
      <c r="A934" s="134"/>
      <c r="AD934" s="134"/>
      <c r="BJ934" s="134"/>
    </row>
    <row r="935" spans="1:62" ht="12.75" customHeight="1" x14ac:dyDescent="0.2">
      <c r="A935" s="134"/>
      <c r="AD935" s="134"/>
      <c r="BJ935" s="134"/>
    </row>
    <row r="936" spans="1:62" ht="12.75" customHeight="1" x14ac:dyDescent="0.2">
      <c r="A936" s="134"/>
      <c r="AD936" s="134"/>
      <c r="BJ936" s="134"/>
    </row>
    <row r="937" spans="1:62" ht="12.75" customHeight="1" x14ac:dyDescent="0.2">
      <c r="A937" s="134"/>
      <c r="AD937" s="134"/>
      <c r="BJ937" s="134"/>
    </row>
    <row r="938" spans="1:62" ht="12.75" customHeight="1" x14ac:dyDescent="0.2">
      <c r="A938" s="134"/>
      <c r="AD938" s="134"/>
      <c r="BJ938" s="134"/>
    </row>
    <row r="939" spans="1:62" ht="12.75" customHeight="1" x14ac:dyDescent="0.2">
      <c r="A939" s="134"/>
      <c r="AD939" s="134"/>
      <c r="BJ939" s="134"/>
    </row>
    <row r="940" spans="1:62" ht="12.75" customHeight="1" x14ac:dyDescent="0.2">
      <c r="A940" s="134"/>
      <c r="AD940" s="134"/>
      <c r="BJ940" s="134"/>
    </row>
    <row r="941" spans="1:62" ht="12.75" customHeight="1" x14ac:dyDescent="0.2">
      <c r="A941" s="134"/>
      <c r="AD941" s="134"/>
      <c r="BJ941" s="134"/>
    </row>
    <row r="942" spans="1:62" ht="12.75" customHeight="1" x14ac:dyDescent="0.2">
      <c r="A942" s="134"/>
      <c r="AD942" s="134"/>
      <c r="BJ942" s="134"/>
    </row>
    <row r="943" spans="1:62" ht="12.75" customHeight="1" x14ac:dyDescent="0.2">
      <c r="A943" s="134"/>
      <c r="AD943" s="134"/>
      <c r="BJ943" s="134"/>
    </row>
    <row r="944" spans="1:62" ht="12.75" customHeight="1" x14ac:dyDescent="0.2">
      <c r="A944" s="134"/>
      <c r="AD944" s="134"/>
      <c r="BJ944" s="134"/>
    </row>
    <row r="945" spans="1:62" ht="12.75" customHeight="1" x14ac:dyDescent="0.2">
      <c r="A945" s="134"/>
      <c r="AD945" s="134"/>
      <c r="BJ945" s="134"/>
    </row>
    <row r="946" spans="1:62" ht="12.75" customHeight="1" x14ac:dyDescent="0.2">
      <c r="A946" s="134"/>
      <c r="AD946" s="134"/>
      <c r="BJ946" s="134"/>
    </row>
    <row r="947" spans="1:62" ht="12.75" customHeight="1" x14ac:dyDescent="0.2">
      <c r="A947" s="134"/>
      <c r="AD947" s="134"/>
      <c r="BJ947" s="134"/>
    </row>
    <row r="948" spans="1:62" ht="12.75" customHeight="1" x14ac:dyDescent="0.2">
      <c r="A948" s="134"/>
      <c r="AD948" s="134"/>
      <c r="BJ948" s="134"/>
    </row>
    <row r="949" spans="1:62" ht="12.75" customHeight="1" x14ac:dyDescent="0.2">
      <c r="A949" s="134"/>
      <c r="AD949" s="134"/>
      <c r="BJ949" s="134"/>
    </row>
    <row r="950" spans="1:62" ht="12.75" customHeight="1" x14ac:dyDescent="0.2">
      <c r="A950" s="134"/>
      <c r="AD950" s="134"/>
      <c r="BJ950" s="134"/>
    </row>
    <row r="951" spans="1:62" ht="12.75" customHeight="1" x14ac:dyDescent="0.2">
      <c r="A951" s="134"/>
      <c r="AD951" s="134"/>
      <c r="BJ951" s="134"/>
    </row>
    <row r="952" spans="1:62" ht="12.75" customHeight="1" x14ac:dyDescent="0.2">
      <c r="A952" s="134"/>
      <c r="AD952" s="134"/>
      <c r="BJ952" s="134"/>
    </row>
    <row r="953" spans="1:62" ht="12.75" customHeight="1" x14ac:dyDescent="0.2">
      <c r="A953" s="134"/>
      <c r="AD953" s="134"/>
      <c r="BJ953" s="134"/>
    </row>
    <row r="954" spans="1:62" ht="12.75" customHeight="1" x14ac:dyDescent="0.2">
      <c r="A954" s="134"/>
      <c r="AD954" s="134"/>
      <c r="BJ954" s="134"/>
    </row>
    <row r="955" spans="1:62" ht="12.75" customHeight="1" x14ac:dyDescent="0.2">
      <c r="A955" s="134"/>
      <c r="AD955" s="134"/>
      <c r="BJ955" s="134"/>
    </row>
    <row r="956" spans="1:62" ht="12.75" customHeight="1" x14ac:dyDescent="0.2">
      <c r="A956" s="134"/>
      <c r="AD956" s="134"/>
      <c r="BJ956" s="134"/>
    </row>
    <row r="957" spans="1:62" ht="12.75" customHeight="1" x14ac:dyDescent="0.2">
      <c r="A957" s="134"/>
      <c r="AD957" s="134"/>
      <c r="BJ957" s="134"/>
    </row>
    <row r="958" spans="1:62" ht="12.75" customHeight="1" x14ac:dyDescent="0.2">
      <c r="A958" s="134"/>
      <c r="AD958" s="134"/>
      <c r="BJ958" s="134"/>
    </row>
    <row r="959" spans="1:62" ht="12.75" customHeight="1" x14ac:dyDescent="0.2">
      <c r="A959" s="134"/>
      <c r="AD959" s="134"/>
      <c r="BJ959" s="134"/>
    </row>
    <row r="960" spans="1:62" ht="12.75" customHeight="1" x14ac:dyDescent="0.2">
      <c r="A960" s="134"/>
      <c r="AD960" s="134"/>
      <c r="BJ960" s="134"/>
    </row>
    <row r="961" spans="1:62" ht="12.75" customHeight="1" x14ac:dyDescent="0.2">
      <c r="A961" s="134"/>
      <c r="AD961" s="134"/>
      <c r="BJ961" s="134"/>
    </row>
    <row r="962" spans="1:62" ht="12.75" customHeight="1" x14ac:dyDescent="0.2">
      <c r="A962" s="134"/>
      <c r="AD962" s="134"/>
      <c r="BJ962" s="134"/>
    </row>
    <row r="963" spans="1:62" ht="12.75" customHeight="1" x14ac:dyDescent="0.2">
      <c r="A963" s="134"/>
      <c r="AD963" s="134"/>
      <c r="BJ963" s="134"/>
    </row>
    <row r="964" spans="1:62" ht="12.75" customHeight="1" x14ac:dyDescent="0.2">
      <c r="A964" s="134"/>
      <c r="AD964" s="134"/>
      <c r="BJ964" s="134"/>
    </row>
    <row r="965" spans="1:62" ht="12.75" customHeight="1" x14ac:dyDescent="0.2">
      <c r="A965" s="134"/>
      <c r="AD965" s="134"/>
      <c r="BJ965" s="134"/>
    </row>
    <row r="966" spans="1:62" ht="12.75" customHeight="1" x14ac:dyDescent="0.2">
      <c r="A966" s="134"/>
      <c r="AD966" s="134"/>
      <c r="BJ966" s="134"/>
    </row>
    <row r="967" spans="1:62" ht="12.75" customHeight="1" x14ac:dyDescent="0.2">
      <c r="A967" s="134"/>
      <c r="AD967" s="134"/>
      <c r="BJ967" s="134"/>
    </row>
    <row r="968" spans="1:62" ht="12.75" customHeight="1" x14ac:dyDescent="0.2">
      <c r="A968" s="134"/>
      <c r="AD968" s="134"/>
      <c r="BJ968" s="134"/>
    </row>
    <row r="969" spans="1:62" ht="12.75" customHeight="1" x14ac:dyDescent="0.2">
      <c r="A969" s="134"/>
      <c r="AD969" s="134"/>
      <c r="BJ969" s="134"/>
    </row>
    <row r="970" spans="1:62" ht="12.75" customHeight="1" x14ac:dyDescent="0.2">
      <c r="A970" s="134"/>
      <c r="AD970" s="134"/>
      <c r="BJ970" s="134"/>
    </row>
    <row r="971" spans="1:62" ht="12.75" customHeight="1" x14ac:dyDescent="0.2">
      <c r="A971" s="134"/>
      <c r="AD971" s="134"/>
      <c r="BJ971" s="134"/>
    </row>
    <row r="972" spans="1:62" ht="12.75" customHeight="1" x14ac:dyDescent="0.2">
      <c r="A972" s="134"/>
      <c r="AD972" s="134"/>
      <c r="BJ972" s="134"/>
    </row>
    <row r="973" spans="1:62" ht="12.75" customHeight="1" x14ac:dyDescent="0.2">
      <c r="A973" s="134"/>
      <c r="AD973" s="134"/>
      <c r="BJ973" s="134"/>
    </row>
    <row r="974" spans="1:62" ht="12.75" customHeight="1" x14ac:dyDescent="0.2">
      <c r="A974" s="134"/>
      <c r="AD974" s="134"/>
      <c r="BJ974" s="134"/>
    </row>
    <row r="975" spans="1:62" ht="12.75" customHeight="1" x14ac:dyDescent="0.2">
      <c r="A975" s="134"/>
      <c r="AD975" s="134"/>
      <c r="BJ975" s="134"/>
    </row>
    <row r="976" spans="1:62" ht="12.75" customHeight="1" x14ac:dyDescent="0.2">
      <c r="A976" s="134"/>
      <c r="AD976" s="134"/>
      <c r="BJ976" s="134"/>
    </row>
    <row r="977" spans="1:62" ht="12.75" customHeight="1" x14ac:dyDescent="0.2">
      <c r="A977" s="134"/>
      <c r="AD977" s="134"/>
      <c r="BJ977" s="134"/>
    </row>
    <row r="978" spans="1:62" ht="12.75" customHeight="1" x14ac:dyDescent="0.2">
      <c r="A978" s="134"/>
      <c r="AD978" s="134"/>
      <c r="BJ978" s="134"/>
    </row>
    <row r="979" spans="1:62" ht="12.75" customHeight="1" x14ac:dyDescent="0.2">
      <c r="A979" s="134"/>
      <c r="AD979" s="134"/>
      <c r="BJ979" s="134"/>
    </row>
    <row r="980" spans="1:62" ht="12.75" customHeight="1" x14ac:dyDescent="0.2">
      <c r="A980" s="134"/>
      <c r="AD980" s="134"/>
      <c r="BJ980" s="134"/>
    </row>
    <row r="981" spans="1:62" ht="12.75" customHeight="1" x14ac:dyDescent="0.2">
      <c r="A981" s="134"/>
      <c r="AD981" s="134"/>
      <c r="BJ981" s="134"/>
    </row>
    <row r="982" spans="1:62" ht="12.75" customHeight="1" x14ac:dyDescent="0.2">
      <c r="A982" s="134"/>
      <c r="AD982" s="134"/>
      <c r="BJ982" s="134"/>
    </row>
    <row r="983" spans="1:62" ht="12.75" customHeight="1" x14ac:dyDescent="0.2">
      <c r="A983" s="134"/>
      <c r="AD983" s="134"/>
      <c r="BJ983" s="134"/>
    </row>
    <row r="984" spans="1:62" ht="12.75" customHeight="1" x14ac:dyDescent="0.2">
      <c r="A984" s="134"/>
      <c r="AD984" s="134"/>
      <c r="BJ984" s="134"/>
    </row>
    <row r="985" spans="1:62" ht="12.75" customHeight="1" x14ac:dyDescent="0.2">
      <c r="A985" s="134"/>
      <c r="AD985" s="134"/>
      <c r="BJ985" s="134"/>
    </row>
    <row r="986" spans="1:62" ht="12.75" customHeight="1" x14ac:dyDescent="0.2">
      <c r="A986" s="134"/>
      <c r="AD986" s="134"/>
      <c r="BJ986" s="134"/>
    </row>
    <row r="987" spans="1:62" ht="12.75" customHeight="1" x14ac:dyDescent="0.2">
      <c r="A987" s="134"/>
      <c r="AD987" s="134"/>
      <c r="BJ987" s="134"/>
    </row>
    <row r="988" spans="1:62" ht="12.75" customHeight="1" x14ac:dyDescent="0.2">
      <c r="A988" s="134"/>
      <c r="AD988" s="134"/>
      <c r="BJ988" s="134"/>
    </row>
    <row r="989" spans="1:62" ht="12.75" customHeight="1" x14ac:dyDescent="0.2">
      <c r="A989" s="134"/>
      <c r="AD989" s="134"/>
      <c r="BJ989" s="134"/>
    </row>
    <row r="990" spans="1:62" ht="12.75" customHeight="1" x14ac:dyDescent="0.2">
      <c r="A990" s="134"/>
      <c r="AD990" s="134"/>
      <c r="BJ990" s="134"/>
    </row>
    <row r="991" spans="1:62" ht="12.75" customHeight="1" x14ac:dyDescent="0.2">
      <c r="A991" s="134"/>
      <c r="AD991" s="134"/>
      <c r="BJ991" s="134"/>
    </row>
    <row r="992" spans="1:62" ht="12.75" customHeight="1" x14ac:dyDescent="0.2">
      <c r="A992" s="134"/>
      <c r="AD992" s="134"/>
      <c r="BJ992" s="134"/>
    </row>
    <row r="993" spans="1:62" ht="12.75" customHeight="1" x14ac:dyDescent="0.2">
      <c r="A993" s="134"/>
      <c r="AD993" s="134"/>
      <c r="BJ993" s="134"/>
    </row>
    <row r="994" spans="1:62" ht="12.75" customHeight="1" x14ac:dyDescent="0.2">
      <c r="A994" s="134"/>
      <c r="AD994" s="134"/>
      <c r="BJ994" s="134"/>
    </row>
    <row r="995" spans="1:62" ht="12.75" customHeight="1" x14ac:dyDescent="0.2">
      <c r="A995" s="134"/>
      <c r="AD995" s="134"/>
      <c r="BJ995" s="134"/>
    </row>
    <row r="996" spans="1:62" ht="12.75" customHeight="1" x14ac:dyDescent="0.2">
      <c r="A996" s="134"/>
      <c r="AD996" s="134"/>
      <c r="BJ996" s="134"/>
    </row>
    <row r="997" spans="1:62" ht="12.75" customHeight="1" x14ac:dyDescent="0.2">
      <c r="A997" s="134"/>
      <c r="AD997" s="134"/>
      <c r="BJ997" s="134"/>
    </row>
    <row r="998" spans="1:62" ht="12.75" customHeight="1" x14ac:dyDescent="0.2">
      <c r="A998" s="134"/>
      <c r="AD998" s="134"/>
      <c r="BJ998" s="134"/>
    </row>
    <row r="999" spans="1:62" ht="12.75" customHeight="1" x14ac:dyDescent="0.2">
      <c r="A999" s="134"/>
      <c r="AD999" s="134"/>
      <c r="BJ999" s="134"/>
    </row>
    <row r="1000" spans="1:62" ht="12.75" customHeight="1" x14ac:dyDescent="0.2">
      <c r="A1000" s="134"/>
      <c r="AD1000" s="134"/>
      <c r="BJ1000" s="134"/>
    </row>
    <row r="1001" spans="1:62" ht="12.75" customHeight="1" x14ac:dyDescent="0.2">
      <c r="A1001" s="134"/>
      <c r="AD1001" s="134"/>
      <c r="BJ1001" s="134"/>
    </row>
  </sheetData>
  <mergeCells count="6">
    <mergeCell ref="BK2:BQ2"/>
    <mergeCell ref="A2:A3"/>
    <mergeCell ref="B2:AC2"/>
    <mergeCell ref="AD2:AD3"/>
    <mergeCell ref="AE2:BI2"/>
    <mergeCell ref="BJ2:BJ3"/>
  </mergeCells>
  <conditionalFormatting sqref="A94:BQ94">
    <cfRule type="cellIs" dxfId="25" priority="1" stopIfTrue="1" operator="lessThan">
      <formula>1</formula>
    </cfRule>
  </conditionalFormatting>
  <conditionalFormatting sqref="A94:BQ94">
    <cfRule type="cellIs" dxfId="24" priority="2" stopIfTrue="1" operator="lessThan">
      <formula>2</formula>
    </cfRule>
  </conditionalFormatting>
  <conditionalFormatting sqref="A94:BQ94">
    <cfRule type="cellIs" dxfId="23" priority="3" stopIfTrue="1" operator="lessThan">
      <formula>3</formula>
    </cfRule>
  </conditionalFormatting>
  <conditionalFormatting sqref="A94:BQ94">
    <cfRule type="cellIs" dxfId="22" priority="4" stopIfTrue="1" operator="lessThan">
      <formula>4</formula>
    </cfRule>
  </conditionalFormatting>
  <conditionalFormatting sqref="A94:BQ94">
    <cfRule type="cellIs" dxfId="21" priority="5" stopIfTrue="1" operator="lessThan">
      <formula>5</formula>
    </cfRule>
  </conditionalFormatting>
  <conditionalFormatting sqref="A94:BQ94">
    <cfRule type="cellIs" dxfId="20" priority="6" stopIfTrue="1" operator="lessThan">
      <formula>6</formula>
    </cfRule>
  </conditionalFormatting>
  <conditionalFormatting sqref="A94:BQ94">
    <cfRule type="cellIs" dxfId="19" priority="7" stopIfTrue="1" operator="greaterThan">
      <formula>5</formula>
    </cfRule>
  </conditionalFormatting>
  <conditionalFormatting sqref="B11:AC93">
    <cfRule type="cellIs" dxfId="18" priority="8" operator="equal">
      <formula>1</formula>
    </cfRule>
  </conditionalFormatting>
  <conditionalFormatting sqref="AE11:BI93">
    <cfRule type="cellIs" dxfId="17" priority="9" operator="equal">
      <formula>1</formula>
    </cfRule>
  </conditionalFormatting>
  <conditionalFormatting sqref="BK11:BQ93">
    <cfRule type="cellIs" dxfId="16" priority="10" operator="equal">
      <formula>1</formula>
    </cfRule>
  </conditionalFormatting>
  <pageMargins left="0.7" right="0.7" top="0.75" bottom="0.75" header="0" footer="0"/>
  <pageSetup paperSize="9" orientation="portrait"/>
  <rowBreaks count="1" manualBreakCount="1">
    <brk id="93" man="1"/>
  </rowBreaks>
  <colBreaks count="2" manualBreakCount="2">
    <brk id="61" man="1"/>
    <brk id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1000"/>
  <sheetViews>
    <sheetView topLeftCell="B1" workbookViewId="0"/>
  </sheetViews>
  <sheetFormatPr defaultColWidth="12.5703125" defaultRowHeight="15" customHeight="1" x14ac:dyDescent="0.2"/>
  <cols>
    <col min="1" max="1" width="3.7109375" hidden="1" customWidth="1"/>
    <col min="2" max="2" width="11.5703125" customWidth="1"/>
    <col min="3" max="3" width="74.85546875" customWidth="1"/>
    <col min="4" max="4" width="12.140625" customWidth="1"/>
    <col min="5" max="5" width="4.5703125" customWidth="1"/>
    <col min="6" max="6" width="2" customWidth="1"/>
    <col min="7" max="7" width="2.5703125" customWidth="1"/>
    <col min="8" max="8" width="2" customWidth="1"/>
    <col min="9" max="26" width="8.5703125" customWidth="1"/>
  </cols>
  <sheetData>
    <row r="1" spans="1:8" ht="12.75" customHeight="1" x14ac:dyDescent="0.2">
      <c r="A1" s="31"/>
      <c r="B1" s="153"/>
      <c r="C1" s="254" t="str">
        <f>CONCATENATE(Stac!C2," ")</f>
        <v xml:space="preserve">Automatyka i Robotyka - I stopień, PRK 6, studia stacjonarne, profil ogólnoakademicki </v>
      </c>
      <c r="D1" s="247"/>
      <c r="E1" s="154"/>
      <c r="F1" s="154"/>
      <c r="H1" s="155"/>
    </row>
    <row r="2" spans="1:8" ht="12.75" customHeight="1" x14ac:dyDescent="0.25">
      <c r="A2" s="31"/>
      <c r="B2" s="153"/>
      <c r="C2" s="255" t="s">
        <v>24</v>
      </c>
      <c r="D2" s="247"/>
      <c r="E2" s="156"/>
      <c r="F2" s="156"/>
      <c r="H2" s="155"/>
    </row>
    <row r="3" spans="1:8" ht="12.75" customHeight="1" x14ac:dyDescent="0.2">
      <c r="A3" s="31"/>
      <c r="B3" s="153"/>
      <c r="C3" s="157" t="str">
        <f ca="1">CONCATENATE("Wersja: ",Stac!D7)</f>
        <v>Wersja: AiR_1st_stac_ogólno_20240708.</v>
      </c>
      <c r="D3" s="158"/>
      <c r="E3" s="159"/>
      <c r="F3" s="159"/>
      <c r="H3" s="155"/>
    </row>
    <row r="4" spans="1:8" ht="12.75" customHeight="1" x14ac:dyDescent="0.2">
      <c r="A4" s="31"/>
      <c r="B4" s="160"/>
      <c r="C4" s="111"/>
      <c r="D4" s="160"/>
      <c r="E4" s="160"/>
      <c r="F4" s="31"/>
      <c r="H4" s="155"/>
    </row>
    <row r="5" spans="1:8" ht="12.75" customHeight="1" x14ac:dyDescent="0.2">
      <c r="A5" s="31"/>
      <c r="B5" s="256" t="s">
        <v>317</v>
      </c>
      <c r="C5" s="161" t="s">
        <v>318</v>
      </c>
      <c r="D5" s="257" t="s">
        <v>319</v>
      </c>
      <c r="E5" s="162"/>
      <c r="F5" s="31"/>
      <c r="H5" s="155"/>
    </row>
    <row r="6" spans="1:8" ht="12.75" customHeight="1" x14ac:dyDescent="0.2">
      <c r="A6" s="163"/>
      <c r="B6" s="253"/>
      <c r="C6" s="164" t="s">
        <v>320</v>
      </c>
      <c r="D6" s="258"/>
      <c r="E6" s="165"/>
      <c r="F6" s="166"/>
      <c r="H6" s="155"/>
    </row>
    <row r="7" spans="1:8" ht="12.75" customHeight="1" x14ac:dyDescent="0.2">
      <c r="A7" s="167" t="s">
        <v>321</v>
      </c>
      <c r="B7" s="168" t="str">
        <f>IF(COUNTA(E8:E22)&gt;ROWS(C8:C22)-COUNTIF(C8:C22,"")-COUNTIF(C8:C22,"???"),"Niekompl.","")</f>
        <v/>
      </c>
      <c r="C7" s="169"/>
      <c r="D7" s="170"/>
      <c r="E7" s="171"/>
      <c r="F7" s="172"/>
      <c r="H7" s="155"/>
    </row>
    <row r="8" spans="1:8" ht="59.25" customHeight="1" x14ac:dyDescent="0.2">
      <c r="A8" s="173"/>
      <c r="B8" s="174" t="s">
        <v>242</v>
      </c>
      <c r="C8" s="175" t="s">
        <v>322</v>
      </c>
      <c r="D8" s="176" t="s">
        <v>232</v>
      </c>
      <c r="E8" s="177"/>
      <c r="H8" s="178"/>
    </row>
    <row r="9" spans="1:8" ht="45" customHeight="1" x14ac:dyDescent="0.2">
      <c r="A9" s="179"/>
      <c r="B9" s="174" t="s">
        <v>243</v>
      </c>
      <c r="C9" s="180" t="s">
        <v>323</v>
      </c>
      <c r="D9" s="176" t="s">
        <v>232</v>
      </c>
      <c r="E9" s="177"/>
      <c r="F9" s="181"/>
      <c r="H9" s="178"/>
    </row>
    <row r="10" spans="1:8" ht="44.25" customHeight="1" x14ac:dyDescent="0.2">
      <c r="A10" s="173"/>
      <c r="B10" s="174" t="s">
        <v>244</v>
      </c>
      <c r="C10" s="182" t="s">
        <v>324</v>
      </c>
      <c r="D10" s="176" t="s">
        <v>232</v>
      </c>
      <c r="E10" s="177"/>
      <c r="H10" s="178"/>
    </row>
    <row r="11" spans="1:8" ht="30" customHeight="1" x14ac:dyDescent="0.2">
      <c r="A11" s="179"/>
      <c r="B11" s="174" t="s">
        <v>245</v>
      </c>
      <c r="C11" s="183" t="s">
        <v>325</v>
      </c>
      <c r="D11" s="184" t="s">
        <v>232</v>
      </c>
      <c r="E11" s="185"/>
      <c r="F11" s="181"/>
      <c r="H11" s="178"/>
    </row>
    <row r="12" spans="1:8" ht="30" customHeight="1" x14ac:dyDescent="0.2">
      <c r="A12" s="173"/>
      <c r="B12" s="174" t="s">
        <v>246</v>
      </c>
      <c r="C12" s="186" t="s">
        <v>326</v>
      </c>
      <c r="D12" s="184" t="s">
        <v>232</v>
      </c>
      <c r="E12" s="177"/>
      <c r="H12" s="178"/>
    </row>
    <row r="13" spans="1:8" ht="39" customHeight="1" x14ac:dyDescent="0.2">
      <c r="A13" s="179"/>
      <c r="B13" s="174" t="s">
        <v>247</v>
      </c>
      <c r="C13" s="182" t="s">
        <v>327</v>
      </c>
      <c r="D13" s="176" t="s">
        <v>232</v>
      </c>
      <c r="E13" s="177"/>
      <c r="H13" s="178"/>
    </row>
    <row r="14" spans="1:8" ht="36.75" customHeight="1" x14ac:dyDescent="0.2">
      <c r="A14" s="173"/>
      <c r="B14" s="174" t="s">
        <v>248</v>
      </c>
      <c r="C14" s="186" t="s">
        <v>328</v>
      </c>
      <c r="D14" s="184" t="s">
        <v>232</v>
      </c>
      <c r="E14" s="177"/>
      <c r="H14" s="178"/>
    </row>
    <row r="15" spans="1:8" ht="31.5" customHeight="1" x14ac:dyDescent="0.2">
      <c r="A15" s="179"/>
      <c r="B15" s="174" t="s">
        <v>249</v>
      </c>
      <c r="C15" s="187" t="s">
        <v>329</v>
      </c>
      <c r="D15" s="176" t="s">
        <v>232</v>
      </c>
      <c r="E15" s="177"/>
      <c r="H15" s="178"/>
    </row>
    <row r="16" spans="1:8" ht="33.75" customHeight="1" x14ac:dyDescent="0.2">
      <c r="A16" s="173"/>
      <c r="B16" s="174" t="s">
        <v>330</v>
      </c>
      <c r="C16" s="187" t="s">
        <v>331</v>
      </c>
      <c r="D16" s="176" t="s">
        <v>232</v>
      </c>
      <c r="E16" s="177"/>
      <c r="H16" s="155"/>
    </row>
    <row r="17" spans="1:8" ht="42.75" customHeight="1" x14ac:dyDescent="0.2">
      <c r="A17" s="179"/>
      <c r="B17" s="174" t="s">
        <v>251</v>
      </c>
      <c r="C17" s="186" t="s">
        <v>332</v>
      </c>
      <c r="D17" s="184" t="s">
        <v>232</v>
      </c>
      <c r="E17" s="177"/>
      <c r="H17" s="155"/>
    </row>
    <row r="18" spans="1:8" ht="41.25" customHeight="1" x14ac:dyDescent="0.2">
      <c r="A18" s="173"/>
      <c r="B18" s="174" t="s">
        <v>252</v>
      </c>
      <c r="C18" s="187" t="s">
        <v>333</v>
      </c>
      <c r="D18" s="176" t="s">
        <v>232</v>
      </c>
      <c r="E18" s="177"/>
      <c r="H18" s="155"/>
    </row>
    <row r="19" spans="1:8" ht="38.25" customHeight="1" x14ac:dyDescent="0.2">
      <c r="A19" s="179"/>
      <c r="B19" s="174" t="s">
        <v>253</v>
      </c>
      <c r="C19" s="187" t="s">
        <v>334</v>
      </c>
      <c r="D19" s="176" t="s">
        <v>232</v>
      </c>
      <c r="E19" s="177"/>
      <c r="H19" s="178"/>
    </row>
    <row r="20" spans="1:8" ht="57.75" customHeight="1" x14ac:dyDescent="0.2">
      <c r="A20" s="173"/>
      <c r="B20" s="174" t="s">
        <v>254</v>
      </c>
      <c r="C20" s="186" t="s">
        <v>335</v>
      </c>
      <c r="D20" s="184" t="s">
        <v>232</v>
      </c>
      <c r="E20" s="177"/>
      <c r="H20" s="155"/>
    </row>
    <row r="21" spans="1:8" ht="72" customHeight="1" x14ac:dyDescent="0.2">
      <c r="A21" s="179"/>
      <c r="B21" s="174" t="s">
        <v>255</v>
      </c>
      <c r="C21" s="175" t="s">
        <v>336</v>
      </c>
      <c r="D21" s="184" t="s">
        <v>232</v>
      </c>
      <c r="E21" s="177"/>
      <c r="H21" s="155"/>
    </row>
    <row r="22" spans="1:8" ht="72" customHeight="1" x14ac:dyDescent="0.2">
      <c r="A22" s="173"/>
      <c r="B22" s="174" t="s">
        <v>256</v>
      </c>
      <c r="C22" s="186" t="s">
        <v>337</v>
      </c>
      <c r="D22" s="184" t="s">
        <v>232</v>
      </c>
      <c r="E22" s="177"/>
      <c r="H22" s="155"/>
    </row>
    <row r="23" spans="1:8" ht="57" customHeight="1" x14ac:dyDescent="0.2">
      <c r="A23" s="173"/>
      <c r="B23" s="174" t="s">
        <v>257</v>
      </c>
      <c r="C23" s="186" t="s">
        <v>338</v>
      </c>
      <c r="D23" s="184" t="s">
        <v>232</v>
      </c>
      <c r="E23" s="177"/>
      <c r="H23" s="155"/>
    </row>
    <row r="24" spans="1:8" ht="42.75" customHeight="1" x14ac:dyDescent="0.2">
      <c r="B24" s="174" t="s">
        <v>258</v>
      </c>
      <c r="C24" s="186" t="s">
        <v>339</v>
      </c>
      <c r="D24" s="184" t="s">
        <v>232</v>
      </c>
      <c r="E24" s="188"/>
      <c r="F24" s="155"/>
      <c r="H24" s="155"/>
    </row>
    <row r="25" spans="1:8" ht="55.5" customHeight="1" x14ac:dyDescent="0.2">
      <c r="B25" s="174" t="s">
        <v>259</v>
      </c>
      <c r="C25" s="186" t="s">
        <v>340</v>
      </c>
      <c r="D25" s="184" t="s">
        <v>232</v>
      </c>
      <c r="E25" s="188"/>
      <c r="F25" s="155"/>
      <c r="H25" s="155"/>
    </row>
    <row r="26" spans="1:8" ht="54.75" customHeight="1" x14ac:dyDescent="0.2">
      <c r="B26" s="174" t="s">
        <v>260</v>
      </c>
      <c r="C26" s="186" t="s">
        <v>341</v>
      </c>
      <c r="D26" s="184" t="s">
        <v>232</v>
      </c>
      <c r="E26" s="177"/>
      <c r="H26" s="155"/>
    </row>
    <row r="27" spans="1:8" ht="47.25" customHeight="1" x14ac:dyDescent="0.2">
      <c r="B27" s="174" t="s">
        <v>261</v>
      </c>
      <c r="C27" s="186" t="s">
        <v>342</v>
      </c>
      <c r="D27" s="184" t="s">
        <v>232</v>
      </c>
      <c r="E27" s="177"/>
      <c r="H27" s="155"/>
    </row>
    <row r="28" spans="1:8" ht="36" customHeight="1" x14ac:dyDescent="0.2">
      <c r="B28" s="174" t="s">
        <v>262</v>
      </c>
      <c r="C28" s="186" t="s">
        <v>343</v>
      </c>
      <c r="D28" s="184" t="s">
        <v>232</v>
      </c>
      <c r="E28" s="177"/>
      <c r="H28" s="155"/>
    </row>
    <row r="29" spans="1:8" ht="30" customHeight="1" x14ac:dyDescent="0.2">
      <c r="B29" s="174" t="s">
        <v>263</v>
      </c>
      <c r="C29" s="186" t="s">
        <v>344</v>
      </c>
      <c r="D29" s="184" t="s">
        <v>232</v>
      </c>
      <c r="E29" s="177"/>
      <c r="H29" s="155"/>
    </row>
    <row r="30" spans="1:8" ht="59.25" customHeight="1" x14ac:dyDescent="0.2">
      <c r="B30" s="174" t="s">
        <v>264</v>
      </c>
      <c r="C30" s="186" t="s">
        <v>345</v>
      </c>
      <c r="D30" s="184" t="s">
        <v>232</v>
      </c>
      <c r="E30" s="177"/>
      <c r="H30" s="155"/>
    </row>
    <row r="31" spans="1:8" ht="43.5" customHeight="1" x14ac:dyDescent="0.2">
      <c r="B31" s="174" t="s">
        <v>346</v>
      </c>
      <c r="C31" s="186" t="s">
        <v>347</v>
      </c>
      <c r="D31" s="184" t="s">
        <v>233</v>
      </c>
      <c r="E31" s="177"/>
      <c r="H31" s="155"/>
    </row>
    <row r="32" spans="1:8" ht="42" customHeight="1" x14ac:dyDescent="0.2">
      <c r="B32" s="174" t="s">
        <v>266</v>
      </c>
      <c r="C32" s="186" t="s">
        <v>348</v>
      </c>
      <c r="D32" s="184" t="s">
        <v>233</v>
      </c>
      <c r="E32" s="177"/>
      <c r="H32" s="155"/>
    </row>
    <row r="33" spans="2:8" ht="34.5" customHeight="1" x14ac:dyDescent="0.2">
      <c r="B33" s="174" t="s">
        <v>349</v>
      </c>
      <c r="C33" s="186" t="s">
        <v>350</v>
      </c>
      <c r="D33" s="184" t="s">
        <v>233</v>
      </c>
      <c r="E33" s="177"/>
      <c r="H33" s="178"/>
    </row>
    <row r="34" spans="2:8" ht="36" customHeight="1" x14ac:dyDescent="0.2">
      <c r="B34" s="174" t="s">
        <v>268</v>
      </c>
      <c r="C34" s="186" t="s">
        <v>351</v>
      </c>
      <c r="D34" s="184" t="s">
        <v>233</v>
      </c>
      <c r="E34" s="177"/>
      <c r="H34" s="155"/>
    </row>
    <row r="35" spans="2:8" ht="29.25" customHeight="1" x14ac:dyDescent="0.2">
      <c r="B35" s="174" t="s">
        <v>269</v>
      </c>
      <c r="C35" s="186" t="s">
        <v>352</v>
      </c>
      <c r="D35" s="184" t="s">
        <v>233</v>
      </c>
      <c r="E35" s="177"/>
      <c r="H35" s="155"/>
    </row>
    <row r="36" spans="2:8" ht="12.75" customHeight="1" x14ac:dyDescent="0.2">
      <c r="B36" s="177"/>
      <c r="C36" s="133"/>
      <c r="D36" s="177"/>
      <c r="E36" s="177"/>
      <c r="H36" s="155"/>
    </row>
    <row r="37" spans="2:8" ht="12.75" customHeight="1" x14ac:dyDescent="0.2">
      <c r="B37" s="177"/>
      <c r="C37" s="189"/>
      <c r="D37" s="177"/>
      <c r="E37" s="177"/>
      <c r="H37" s="155"/>
    </row>
    <row r="38" spans="2:8" ht="12.75" customHeight="1" x14ac:dyDescent="0.2">
      <c r="B38" s="177"/>
      <c r="C38" s="190"/>
      <c r="D38" s="177"/>
      <c r="E38" s="177"/>
      <c r="H38" s="155"/>
    </row>
    <row r="39" spans="2:8" ht="30.75" customHeight="1" x14ac:dyDescent="0.2">
      <c r="B39" s="177"/>
      <c r="C39" s="191"/>
      <c r="D39" s="177"/>
      <c r="E39" s="177"/>
      <c r="H39" s="155"/>
    </row>
    <row r="40" spans="2:8" ht="12.75" customHeight="1" x14ac:dyDescent="0.2">
      <c r="B40" s="177"/>
      <c r="C40" s="178"/>
      <c r="D40" s="177"/>
      <c r="E40" s="177"/>
      <c r="H40" s="155"/>
    </row>
    <row r="41" spans="2:8" ht="12.75" customHeight="1" x14ac:dyDescent="0.2">
      <c r="B41" s="177"/>
      <c r="C41" s="133"/>
      <c r="D41" s="177"/>
      <c r="E41" s="177"/>
      <c r="H41" s="155"/>
    </row>
    <row r="42" spans="2:8" ht="12.75" customHeight="1" x14ac:dyDescent="0.2">
      <c r="B42" s="177"/>
      <c r="C42" s="133"/>
      <c r="D42" s="177"/>
      <c r="E42" s="177"/>
      <c r="H42" s="155"/>
    </row>
    <row r="43" spans="2:8" ht="12.75" customHeight="1" x14ac:dyDescent="0.2">
      <c r="B43" s="177"/>
      <c r="C43" s="133"/>
      <c r="D43" s="177"/>
      <c r="E43" s="177"/>
      <c r="H43" s="155"/>
    </row>
    <row r="44" spans="2:8" ht="12.75" customHeight="1" x14ac:dyDescent="0.2">
      <c r="B44" s="177"/>
      <c r="C44" s="133"/>
      <c r="D44" s="177"/>
      <c r="E44" s="177"/>
      <c r="H44" s="155"/>
    </row>
    <row r="45" spans="2:8" ht="12.75" customHeight="1" x14ac:dyDescent="0.2">
      <c r="B45" s="177"/>
      <c r="C45" s="133"/>
      <c r="D45" s="177"/>
      <c r="E45" s="177"/>
      <c r="H45" s="155"/>
    </row>
    <row r="46" spans="2:8" ht="12.75" customHeight="1" x14ac:dyDescent="0.2">
      <c r="B46" s="177"/>
      <c r="C46" s="133"/>
      <c r="D46" s="177"/>
      <c r="E46" s="177"/>
      <c r="H46" s="155"/>
    </row>
    <row r="47" spans="2:8" ht="12.75" customHeight="1" x14ac:dyDescent="0.2">
      <c r="B47" s="177"/>
      <c r="C47" s="133"/>
      <c r="D47" s="177"/>
      <c r="E47" s="177"/>
      <c r="H47" s="155"/>
    </row>
    <row r="48" spans="2:8" ht="12.75" customHeight="1" x14ac:dyDescent="0.2">
      <c r="B48" s="177"/>
      <c r="C48" s="133"/>
      <c r="D48" s="177"/>
      <c r="E48" s="177"/>
      <c r="H48" s="155"/>
    </row>
    <row r="49" spans="2:8" ht="12.75" customHeight="1" x14ac:dyDescent="0.2">
      <c r="B49" s="177"/>
      <c r="C49" s="133"/>
      <c r="D49" s="177"/>
      <c r="E49" s="177"/>
      <c r="H49" s="155"/>
    </row>
    <row r="50" spans="2:8" ht="12.75" customHeight="1" x14ac:dyDescent="0.2">
      <c r="B50" s="177"/>
      <c r="C50" s="133"/>
      <c r="D50" s="177"/>
      <c r="E50" s="177"/>
      <c r="H50" s="155"/>
    </row>
    <row r="51" spans="2:8" ht="12.75" customHeight="1" x14ac:dyDescent="0.2">
      <c r="B51" s="177"/>
      <c r="C51" s="133"/>
      <c r="D51" s="177"/>
      <c r="E51" s="177"/>
      <c r="H51" s="155"/>
    </row>
    <row r="52" spans="2:8" ht="12.75" customHeight="1" x14ac:dyDescent="0.2">
      <c r="B52" s="177"/>
      <c r="C52" s="133"/>
      <c r="D52" s="177"/>
      <c r="E52" s="177"/>
      <c r="H52" s="155"/>
    </row>
    <row r="53" spans="2:8" ht="12.75" customHeight="1" x14ac:dyDescent="0.2">
      <c r="B53" s="177"/>
      <c r="C53" s="133"/>
      <c r="D53" s="177"/>
      <c r="E53" s="177"/>
      <c r="H53" s="155"/>
    </row>
    <row r="54" spans="2:8" ht="12.75" customHeight="1" x14ac:dyDescent="0.2">
      <c r="B54" s="177"/>
      <c r="C54" s="133"/>
      <c r="D54" s="177"/>
      <c r="E54" s="177"/>
      <c r="H54" s="155"/>
    </row>
    <row r="55" spans="2:8" ht="12.75" customHeight="1" x14ac:dyDescent="0.2">
      <c r="B55" s="177"/>
      <c r="C55" s="133"/>
      <c r="D55" s="177"/>
      <c r="E55" s="177"/>
      <c r="H55" s="155"/>
    </row>
    <row r="56" spans="2:8" ht="12.75" customHeight="1" x14ac:dyDescent="0.2">
      <c r="B56" s="177"/>
      <c r="C56" s="133"/>
      <c r="D56" s="177"/>
      <c r="E56" s="177"/>
      <c r="H56" s="155"/>
    </row>
    <row r="57" spans="2:8" ht="12.75" customHeight="1" x14ac:dyDescent="0.2">
      <c r="B57" s="177"/>
      <c r="C57" s="133"/>
      <c r="D57" s="177"/>
      <c r="E57" s="177"/>
      <c r="H57" s="155"/>
    </row>
    <row r="58" spans="2:8" ht="12.75" customHeight="1" x14ac:dyDescent="0.2">
      <c r="B58" s="177"/>
      <c r="C58" s="133"/>
      <c r="D58" s="177"/>
      <c r="E58" s="177"/>
      <c r="H58" s="155"/>
    </row>
    <row r="59" spans="2:8" ht="12.75" customHeight="1" x14ac:dyDescent="0.2">
      <c r="B59" s="177"/>
      <c r="C59" s="133"/>
      <c r="D59" s="177"/>
      <c r="E59" s="177"/>
      <c r="H59" s="155"/>
    </row>
    <row r="60" spans="2:8" ht="12.75" customHeight="1" x14ac:dyDescent="0.2">
      <c r="B60" s="177"/>
      <c r="C60" s="133"/>
      <c r="D60" s="177"/>
      <c r="E60" s="177"/>
      <c r="H60" s="155"/>
    </row>
    <row r="61" spans="2:8" ht="12.75" customHeight="1" x14ac:dyDescent="0.2">
      <c r="B61" s="177"/>
      <c r="C61" s="133"/>
      <c r="D61" s="177"/>
      <c r="E61" s="177"/>
      <c r="H61" s="155"/>
    </row>
    <row r="62" spans="2:8" ht="12.75" customHeight="1" x14ac:dyDescent="0.2">
      <c r="B62" s="177"/>
      <c r="C62" s="133"/>
      <c r="D62" s="177"/>
      <c r="E62" s="177"/>
      <c r="H62" s="155"/>
    </row>
    <row r="63" spans="2:8" ht="12.75" customHeight="1" x14ac:dyDescent="0.2">
      <c r="B63" s="177"/>
      <c r="C63" s="133"/>
      <c r="D63" s="177"/>
      <c r="E63" s="177"/>
      <c r="H63" s="155"/>
    </row>
    <row r="64" spans="2:8" ht="12.75" customHeight="1" x14ac:dyDescent="0.2">
      <c r="B64" s="177"/>
      <c r="C64" s="133"/>
      <c r="D64" s="177"/>
      <c r="E64" s="177"/>
      <c r="H64" s="155"/>
    </row>
    <row r="65" spans="2:8" ht="12.75" customHeight="1" x14ac:dyDescent="0.2">
      <c r="B65" s="177"/>
      <c r="C65" s="133"/>
      <c r="D65" s="177"/>
      <c r="E65" s="177"/>
      <c r="H65" s="155"/>
    </row>
    <row r="66" spans="2:8" ht="12.75" customHeight="1" x14ac:dyDescent="0.2">
      <c r="B66" s="177"/>
      <c r="C66" s="133"/>
      <c r="D66" s="177"/>
      <c r="E66" s="177"/>
      <c r="H66" s="155"/>
    </row>
    <row r="67" spans="2:8" ht="12.75" customHeight="1" x14ac:dyDescent="0.2">
      <c r="B67" s="177"/>
      <c r="C67" s="133"/>
      <c r="D67" s="177"/>
      <c r="E67" s="177"/>
      <c r="H67" s="155"/>
    </row>
    <row r="68" spans="2:8" ht="12.75" customHeight="1" x14ac:dyDescent="0.2">
      <c r="B68" s="177"/>
      <c r="C68" s="133"/>
      <c r="D68" s="177"/>
      <c r="E68" s="177"/>
      <c r="H68" s="155"/>
    </row>
    <row r="69" spans="2:8" ht="12.75" customHeight="1" x14ac:dyDescent="0.2">
      <c r="B69" s="177"/>
      <c r="C69" s="133"/>
      <c r="D69" s="177"/>
      <c r="E69" s="177"/>
      <c r="H69" s="155"/>
    </row>
    <row r="70" spans="2:8" ht="12.75" customHeight="1" x14ac:dyDescent="0.2">
      <c r="B70" s="177"/>
      <c r="C70" s="133"/>
      <c r="D70" s="177"/>
      <c r="E70" s="177"/>
      <c r="H70" s="155"/>
    </row>
    <row r="71" spans="2:8" ht="12.75" customHeight="1" x14ac:dyDescent="0.2">
      <c r="B71" s="177"/>
      <c r="C71" s="133"/>
      <c r="D71" s="177"/>
      <c r="E71" s="177"/>
      <c r="H71" s="155"/>
    </row>
    <row r="72" spans="2:8" ht="12.75" customHeight="1" x14ac:dyDescent="0.2">
      <c r="B72" s="177"/>
      <c r="C72" s="133"/>
      <c r="D72" s="177"/>
      <c r="E72" s="177"/>
      <c r="H72" s="155"/>
    </row>
    <row r="73" spans="2:8" ht="12.75" customHeight="1" x14ac:dyDescent="0.2">
      <c r="B73" s="177"/>
      <c r="C73" s="133"/>
      <c r="D73" s="177"/>
      <c r="E73" s="177"/>
      <c r="H73" s="155"/>
    </row>
    <row r="74" spans="2:8" ht="12.75" customHeight="1" x14ac:dyDescent="0.2">
      <c r="B74" s="177"/>
      <c r="C74" s="133"/>
      <c r="D74" s="177"/>
      <c r="E74" s="177"/>
      <c r="H74" s="155"/>
    </row>
    <row r="75" spans="2:8" ht="12.75" customHeight="1" x14ac:dyDescent="0.2">
      <c r="B75" s="177"/>
      <c r="C75" s="133"/>
      <c r="D75" s="177"/>
      <c r="E75" s="177"/>
      <c r="H75" s="155"/>
    </row>
    <row r="76" spans="2:8" ht="12.75" customHeight="1" x14ac:dyDescent="0.2">
      <c r="B76" s="177"/>
      <c r="C76" s="133"/>
      <c r="D76" s="177"/>
      <c r="E76" s="177"/>
      <c r="H76" s="155"/>
    </row>
    <row r="77" spans="2:8" ht="12.75" customHeight="1" x14ac:dyDescent="0.2">
      <c r="B77" s="177"/>
      <c r="C77" s="133"/>
      <c r="D77" s="177"/>
      <c r="E77" s="177"/>
      <c r="H77" s="155"/>
    </row>
    <row r="78" spans="2:8" ht="12.75" customHeight="1" x14ac:dyDescent="0.2">
      <c r="B78" s="177"/>
      <c r="C78" s="133"/>
      <c r="D78" s="177"/>
      <c r="E78" s="177"/>
      <c r="H78" s="155"/>
    </row>
    <row r="79" spans="2:8" ht="12.75" customHeight="1" x14ac:dyDescent="0.2">
      <c r="B79" s="177"/>
      <c r="C79" s="133"/>
      <c r="D79" s="177"/>
      <c r="E79" s="177"/>
      <c r="H79" s="155"/>
    </row>
    <row r="80" spans="2:8" ht="12.75" customHeight="1" x14ac:dyDescent="0.2">
      <c r="B80" s="177"/>
      <c r="C80" s="133"/>
      <c r="D80" s="177"/>
      <c r="E80" s="177"/>
      <c r="H80" s="155"/>
    </row>
    <row r="81" spans="2:8" ht="12.75" customHeight="1" x14ac:dyDescent="0.2">
      <c r="B81" s="177"/>
      <c r="C81" s="133"/>
      <c r="D81" s="177"/>
      <c r="E81" s="177"/>
      <c r="H81" s="155"/>
    </row>
    <row r="82" spans="2:8" ht="12.75" customHeight="1" x14ac:dyDescent="0.2">
      <c r="B82" s="177"/>
      <c r="C82" s="133"/>
      <c r="D82" s="177"/>
      <c r="E82" s="177"/>
      <c r="H82" s="155"/>
    </row>
    <row r="83" spans="2:8" ht="12.75" customHeight="1" x14ac:dyDescent="0.2">
      <c r="B83" s="177"/>
      <c r="C83" s="133"/>
      <c r="D83" s="177"/>
      <c r="E83" s="177"/>
      <c r="H83" s="155"/>
    </row>
    <row r="84" spans="2:8" ht="12.75" customHeight="1" x14ac:dyDescent="0.2">
      <c r="B84" s="177"/>
      <c r="C84" s="133"/>
      <c r="D84" s="177"/>
      <c r="E84" s="177"/>
      <c r="H84" s="155"/>
    </row>
    <row r="85" spans="2:8" ht="12.75" customHeight="1" x14ac:dyDescent="0.2">
      <c r="B85" s="177"/>
      <c r="C85" s="133"/>
      <c r="D85" s="177"/>
      <c r="E85" s="177"/>
      <c r="H85" s="155"/>
    </row>
    <row r="86" spans="2:8" ht="12.75" customHeight="1" x14ac:dyDescent="0.2">
      <c r="B86" s="177"/>
      <c r="C86" s="133"/>
      <c r="D86" s="177"/>
      <c r="E86" s="177"/>
      <c r="H86" s="155"/>
    </row>
    <row r="87" spans="2:8" ht="12.75" customHeight="1" x14ac:dyDescent="0.2">
      <c r="B87" s="177"/>
      <c r="C87" s="133"/>
      <c r="D87" s="177"/>
      <c r="E87" s="177"/>
      <c r="H87" s="155"/>
    </row>
    <row r="88" spans="2:8" ht="12.75" customHeight="1" x14ac:dyDescent="0.2">
      <c r="B88" s="177"/>
      <c r="C88" s="133"/>
      <c r="D88" s="177"/>
      <c r="E88" s="177"/>
      <c r="H88" s="155"/>
    </row>
    <row r="89" spans="2:8" ht="12.75" customHeight="1" x14ac:dyDescent="0.2">
      <c r="B89" s="177"/>
      <c r="C89" s="133"/>
      <c r="D89" s="177"/>
      <c r="E89" s="177"/>
      <c r="H89" s="155"/>
    </row>
    <row r="90" spans="2:8" ht="12.75" customHeight="1" x14ac:dyDescent="0.2">
      <c r="B90" s="177"/>
      <c r="C90" s="133"/>
      <c r="D90" s="177"/>
      <c r="E90" s="177"/>
      <c r="H90" s="155"/>
    </row>
    <row r="91" spans="2:8" ht="12.75" customHeight="1" x14ac:dyDescent="0.2">
      <c r="B91" s="177"/>
      <c r="C91" s="133"/>
      <c r="D91" s="177"/>
      <c r="E91" s="177"/>
      <c r="H91" s="155"/>
    </row>
    <row r="92" spans="2:8" ht="12.75" customHeight="1" x14ac:dyDescent="0.2">
      <c r="B92" s="177"/>
      <c r="C92" s="133"/>
      <c r="D92" s="177"/>
      <c r="E92" s="177"/>
      <c r="H92" s="155"/>
    </row>
    <row r="93" spans="2:8" ht="12.75" customHeight="1" x14ac:dyDescent="0.2">
      <c r="B93" s="177"/>
      <c r="C93" s="133"/>
      <c r="D93" s="177"/>
      <c r="E93" s="177"/>
      <c r="H93" s="155"/>
    </row>
    <row r="94" spans="2:8" ht="12.75" customHeight="1" x14ac:dyDescent="0.2">
      <c r="B94" s="177"/>
      <c r="C94" s="133"/>
      <c r="D94" s="177"/>
      <c r="E94" s="177"/>
      <c r="H94" s="155"/>
    </row>
    <row r="95" spans="2:8" ht="12.75" customHeight="1" x14ac:dyDescent="0.2">
      <c r="B95" s="177"/>
      <c r="C95" s="133"/>
      <c r="D95" s="177"/>
      <c r="E95" s="177"/>
      <c r="H95" s="155"/>
    </row>
    <row r="96" spans="2:8" ht="12.75" customHeight="1" x14ac:dyDescent="0.2">
      <c r="B96" s="177"/>
      <c r="C96" s="133"/>
      <c r="D96" s="177"/>
      <c r="E96" s="177"/>
      <c r="H96" s="155"/>
    </row>
    <row r="97" spans="2:8" ht="12.75" customHeight="1" x14ac:dyDescent="0.2">
      <c r="B97" s="177"/>
      <c r="C97" s="133"/>
      <c r="D97" s="177"/>
      <c r="E97" s="177"/>
      <c r="H97" s="155"/>
    </row>
    <row r="98" spans="2:8" ht="12.75" customHeight="1" x14ac:dyDescent="0.2">
      <c r="B98" s="177"/>
      <c r="C98" s="133"/>
      <c r="D98" s="177"/>
      <c r="E98" s="177"/>
      <c r="H98" s="155"/>
    </row>
    <row r="99" spans="2:8" ht="12.75" customHeight="1" x14ac:dyDescent="0.2">
      <c r="B99" s="177"/>
      <c r="C99" s="133"/>
      <c r="D99" s="177"/>
      <c r="E99" s="177"/>
      <c r="H99" s="155"/>
    </row>
    <row r="100" spans="2:8" ht="12.75" customHeight="1" x14ac:dyDescent="0.2">
      <c r="B100" s="177"/>
      <c r="C100" s="133"/>
      <c r="D100" s="177"/>
      <c r="E100" s="177"/>
      <c r="H100" s="155"/>
    </row>
    <row r="101" spans="2:8" ht="12.75" customHeight="1" x14ac:dyDescent="0.2">
      <c r="B101" s="177"/>
      <c r="C101" s="133"/>
      <c r="D101" s="177"/>
      <c r="E101" s="177"/>
      <c r="H101" s="155"/>
    </row>
    <row r="102" spans="2:8" ht="12.75" customHeight="1" x14ac:dyDescent="0.2">
      <c r="B102" s="177"/>
      <c r="C102" s="133"/>
      <c r="D102" s="177"/>
      <c r="E102" s="177"/>
      <c r="H102" s="155"/>
    </row>
    <row r="103" spans="2:8" ht="12.75" customHeight="1" x14ac:dyDescent="0.2">
      <c r="B103" s="177"/>
      <c r="C103" s="133"/>
      <c r="D103" s="177"/>
      <c r="E103" s="177"/>
      <c r="H103" s="155"/>
    </row>
    <row r="104" spans="2:8" ht="12.75" customHeight="1" x14ac:dyDescent="0.2">
      <c r="B104" s="177"/>
      <c r="C104" s="133"/>
      <c r="D104" s="177"/>
      <c r="E104" s="177"/>
      <c r="H104" s="155"/>
    </row>
    <row r="105" spans="2:8" ht="12.75" customHeight="1" x14ac:dyDescent="0.2">
      <c r="B105" s="177"/>
      <c r="C105" s="133"/>
      <c r="D105" s="177"/>
      <c r="E105" s="177"/>
      <c r="H105" s="155"/>
    </row>
    <row r="106" spans="2:8" ht="12.75" customHeight="1" x14ac:dyDescent="0.2">
      <c r="B106" s="177"/>
      <c r="C106" s="133"/>
      <c r="D106" s="177"/>
      <c r="E106" s="177"/>
      <c r="H106" s="155"/>
    </row>
    <row r="107" spans="2:8" ht="12.75" customHeight="1" x14ac:dyDescent="0.2">
      <c r="B107" s="177"/>
      <c r="C107" s="133"/>
      <c r="D107" s="177"/>
      <c r="E107" s="177"/>
      <c r="H107" s="155"/>
    </row>
    <row r="108" spans="2:8" ht="12.75" customHeight="1" x14ac:dyDescent="0.2">
      <c r="B108" s="177"/>
      <c r="C108" s="133"/>
      <c r="D108" s="177"/>
      <c r="E108" s="177"/>
      <c r="H108" s="155"/>
    </row>
    <row r="109" spans="2:8" ht="12.75" customHeight="1" x14ac:dyDescent="0.2">
      <c r="B109" s="177"/>
      <c r="C109" s="133"/>
      <c r="D109" s="177"/>
      <c r="E109" s="177"/>
      <c r="H109" s="155"/>
    </row>
    <row r="110" spans="2:8" ht="12.75" customHeight="1" x14ac:dyDescent="0.2">
      <c r="B110" s="177"/>
      <c r="C110" s="133"/>
      <c r="D110" s="177"/>
      <c r="E110" s="177"/>
      <c r="H110" s="155"/>
    </row>
    <row r="111" spans="2:8" ht="12.75" customHeight="1" x14ac:dyDescent="0.2">
      <c r="B111" s="177"/>
      <c r="C111" s="133"/>
      <c r="D111" s="177"/>
      <c r="E111" s="177"/>
      <c r="H111" s="155"/>
    </row>
    <row r="112" spans="2:8" ht="12.75" customHeight="1" x14ac:dyDescent="0.2">
      <c r="B112" s="177"/>
      <c r="C112" s="133"/>
      <c r="D112" s="177"/>
      <c r="E112" s="177"/>
      <c r="H112" s="155"/>
    </row>
    <row r="113" spans="2:8" ht="12.75" customHeight="1" x14ac:dyDescent="0.2">
      <c r="B113" s="177"/>
      <c r="C113" s="133"/>
      <c r="D113" s="177"/>
      <c r="E113" s="177"/>
      <c r="H113" s="155"/>
    </row>
    <row r="114" spans="2:8" ht="12.75" customHeight="1" x14ac:dyDescent="0.2">
      <c r="B114" s="177"/>
      <c r="C114" s="133"/>
      <c r="D114" s="177"/>
      <c r="E114" s="177"/>
      <c r="H114" s="155"/>
    </row>
    <row r="115" spans="2:8" ht="12.75" customHeight="1" x14ac:dyDescent="0.2">
      <c r="B115" s="177"/>
      <c r="C115" s="133"/>
      <c r="D115" s="177"/>
      <c r="E115" s="177"/>
      <c r="H115" s="155"/>
    </row>
    <row r="116" spans="2:8" ht="12.75" customHeight="1" x14ac:dyDescent="0.2">
      <c r="B116" s="177"/>
      <c r="C116" s="133"/>
      <c r="D116" s="177"/>
      <c r="E116" s="177"/>
      <c r="H116" s="155"/>
    </row>
    <row r="117" spans="2:8" ht="12.75" customHeight="1" x14ac:dyDescent="0.2">
      <c r="B117" s="177"/>
      <c r="C117" s="133"/>
      <c r="D117" s="177"/>
      <c r="E117" s="177"/>
      <c r="H117" s="155"/>
    </row>
    <row r="118" spans="2:8" ht="12.75" customHeight="1" x14ac:dyDescent="0.2">
      <c r="B118" s="177"/>
      <c r="C118" s="133"/>
      <c r="D118" s="177"/>
      <c r="E118" s="177"/>
      <c r="H118" s="155"/>
    </row>
    <row r="119" spans="2:8" ht="12.75" customHeight="1" x14ac:dyDescent="0.2">
      <c r="B119" s="177"/>
      <c r="C119" s="133"/>
      <c r="D119" s="177"/>
      <c r="E119" s="177"/>
      <c r="H119" s="155"/>
    </row>
    <row r="120" spans="2:8" ht="12.75" customHeight="1" x14ac:dyDescent="0.2">
      <c r="B120" s="177"/>
      <c r="C120" s="133"/>
      <c r="D120" s="177"/>
      <c r="E120" s="177"/>
      <c r="H120" s="155"/>
    </row>
    <row r="121" spans="2:8" ht="12.75" customHeight="1" x14ac:dyDescent="0.2">
      <c r="B121" s="177"/>
      <c r="C121" s="133"/>
      <c r="D121" s="177"/>
      <c r="E121" s="177"/>
      <c r="H121" s="155"/>
    </row>
    <row r="122" spans="2:8" ht="12.75" customHeight="1" x14ac:dyDescent="0.2">
      <c r="B122" s="177"/>
      <c r="C122" s="133"/>
      <c r="D122" s="177"/>
      <c r="E122" s="177"/>
      <c r="H122" s="155"/>
    </row>
    <row r="123" spans="2:8" ht="12.75" customHeight="1" x14ac:dyDescent="0.2">
      <c r="B123" s="177"/>
      <c r="C123" s="133"/>
      <c r="D123" s="177"/>
      <c r="E123" s="177"/>
      <c r="H123" s="155"/>
    </row>
    <row r="124" spans="2:8" ht="12.75" customHeight="1" x14ac:dyDescent="0.2">
      <c r="B124" s="177"/>
      <c r="C124" s="133"/>
      <c r="D124" s="177"/>
      <c r="E124" s="177"/>
      <c r="H124" s="155"/>
    </row>
    <row r="125" spans="2:8" ht="12.75" customHeight="1" x14ac:dyDescent="0.2">
      <c r="B125" s="177"/>
      <c r="C125" s="133"/>
      <c r="D125" s="177"/>
      <c r="E125" s="177"/>
      <c r="H125" s="155"/>
    </row>
    <row r="126" spans="2:8" ht="12.75" customHeight="1" x14ac:dyDescent="0.2">
      <c r="B126" s="177"/>
      <c r="C126" s="133"/>
      <c r="D126" s="177"/>
      <c r="E126" s="177"/>
      <c r="H126" s="155"/>
    </row>
    <row r="127" spans="2:8" ht="12.75" customHeight="1" x14ac:dyDescent="0.2">
      <c r="B127" s="177"/>
      <c r="C127" s="133"/>
      <c r="D127" s="177"/>
      <c r="E127" s="177"/>
      <c r="H127" s="155"/>
    </row>
    <row r="128" spans="2:8" ht="12.75" customHeight="1" x14ac:dyDescent="0.2">
      <c r="B128" s="177"/>
      <c r="C128" s="133"/>
      <c r="D128" s="177"/>
      <c r="E128" s="177"/>
      <c r="H128" s="155"/>
    </row>
    <row r="129" spans="2:8" ht="12.75" customHeight="1" x14ac:dyDescent="0.2">
      <c r="B129" s="177"/>
      <c r="C129" s="133"/>
      <c r="D129" s="177"/>
      <c r="E129" s="177"/>
      <c r="H129" s="155"/>
    </row>
    <row r="130" spans="2:8" ht="12.75" customHeight="1" x14ac:dyDescent="0.2">
      <c r="B130" s="177"/>
      <c r="C130" s="133"/>
      <c r="D130" s="177"/>
      <c r="E130" s="177"/>
      <c r="H130" s="155"/>
    </row>
    <row r="131" spans="2:8" ht="12.75" customHeight="1" x14ac:dyDescent="0.2">
      <c r="B131" s="177"/>
      <c r="C131" s="133"/>
      <c r="D131" s="177"/>
      <c r="E131" s="177"/>
      <c r="H131" s="155"/>
    </row>
    <row r="132" spans="2:8" ht="12.75" customHeight="1" x14ac:dyDescent="0.2">
      <c r="B132" s="177"/>
      <c r="C132" s="133"/>
      <c r="D132" s="177"/>
      <c r="E132" s="177"/>
      <c r="H132" s="155"/>
    </row>
    <row r="133" spans="2:8" ht="12.75" customHeight="1" x14ac:dyDescent="0.2">
      <c r="B133" s="177"/>
      <c r="C133" s="133"/>
      <c r="D133" s="177"/>
      <c r="E133" s="177"/>
      <c r="H133" s="155"/>
    </row>
    <row r="134" spans="2:8" ht="12.75" customHeight="1" x14ac:dyDescent="0.2">
      <c r="B134" s="177"/>
      <c r="C134" s="133"/>
      <c r="D134" s="177"/>
      <c r="E134" s="177"/>
      <c r="H134" s="155"/>
    </row>
    <row r="135" spans="2:8" ht="12.75" customHeight="1" x14ac:dyDescent="0.2">
      <c r="B135" s="177"/>
      <c r="C135" s="133"/>
      <c r="D135" s="177"/>
      <c r="E135" s="177"/>
      <c r="H135" s="155"/>
    </row>
    <row r="136" spans="2:8" ht="12.75" customHeight="1" x14ac:dyDescent="0.2">
      <c r="B136" s="177"/>
      <c r="C136" s="133"/>
      <c r="D136" s="177"/>
      <c r="E136" s="177"/>
      <c r="H136" s="155"/>
    </row>
    <row r="137" spans="2:8" ht="12.75" customHeight="1" x14ac:dyDescent="0.2">
      <c r="B137" s="177"/>
      <c r="C137" s="133"/>
      <c r="D137" s="177"/>
      <c r="E137" s="177"/>
      <c r="H137" s="155"/>
    </row>
    <row r="138" spans="2:8" ht="12.75" customHeight="1" x14ac:dyDescent="0.2">
      <c r="B138" s="177"/>
      <c r="C138" s="133"/>
      <c r="D138" s="177"/>
      <c r="E138" s="177"/>
      <c r="H138" s="155"/>
    </row>
    <row r="139" spans="2:8" ht="12.75" customHeight="1" x14ac:dyDescent="0.2">
      <c r="B139" s="177"/>
      <c r="C139" s="133"/>
      <c r="D139" s="177"/>
      <c r="E139" s="177"/>
      <c r="H139" s="155"/>
    </row>
    <row r="140" spans="2:8" ht="12.75" customHeight="1" x14ac:dyDescent="0.2">
      <c r="B140" s="177"/>
      <c r="C140" s="133"/>
      <c r="D140" s="177"/>
      <c r="E140" s="177"/>
      <c r="H140" s="155"/>
    </row>
    <row r="141" spans="2:8" ht="12.75" customHeight="1" x14ac:dyDescent="0.2">
      <c r="B141" s="177"/>
      <c r="C141" s="133"/>
      <c r="D141" s="177"/>
      <c r="E141" s="177"/>
      <c r="H141" s="155"/>
    </row>
    <row r="142" spans="2:8" ht="12.75" customHeight="1" x14ac:dyDescent="0.2">
      <c r="B142" s="177"/>
      <c r="C142" s="133"/>
      <c r="D142" s="177"/>
      <c r="E142" s="177"/>
      <c r="H142" s="155"/>
    </row>
    <row r="143" spans="2:8" ht="12.75" customHeight="1" x14ac:dyDescent="0.2">
      <c r="B143" s="177"/>
      <c r="C143" s="133"/>
      <c r="D143" s="177"/>
      <c r="E143" s="177"/>
      <c r="H143" s="155"/>
    </row>
    <row r="144" spans="2:8" ht="12.75" customHeight="1" x14ac:dyDescent="0.2">
      <c r="B144" s="177"/>
      <c r="C144" s="133"/>
      <c r="D144" s="177"/>
      <c r="E144" s="177"/>
      <c r="H144" s="155"/>
    </row>
    <row r="145" spans="2:8" ht="12.75" customHeight="1" x14ac:dyDescent="0.2">
      <c r="B145" s="177"/>
      <c r="C145" s="133"/>
      <c r="D145" s="177"/>
      <c r="E145" s="177"/>
      <c r="H145" s="155"/>
    </row>
    <row r="146" spans="2:8" ht="12.75" customHeight="1" x14ac:dyDescent="0.2">
      <c r="B146" s="177"/>
      <c r="C146" s="133"/>
      <c r="D146" s="177"/>
      <c r="E146" s="177"/>
      <c r="H146" s="155"/>
    </row>
    <row r="147" spans="2:8" ht="12.75" customHeight="1" x14ac:dyDescent="0.2">
      <c r="B147" s="177"/>
      <c r="C147" s="133"/>
      <c r="D147" s="177"/>
      <c r="E147" s="177"/>
      <c r="H147" s="155"/>
    </row>
    <row r="148" spans="2:8" ht="12.75" customHeight="1" x14ac:dyDescent="0.2">
      <c r="B148" s="177"/>
      <c r="C148" s="133"/>
      <c r="D148" s="177"/>
      <c r="E148" s="177"/>
      <c r="H148" s="155"/>
    </row>
    <row r="149" spans="2:8" ht="12.75" customHeight="1" x14ac:dyDescent="0.2">
      <c r="B149" s="177"/>
      <c r="C149" s="133"/>
      <c r="D149" s="177"/>
      <c r="E149" s="177"/>
      <c r="H149" s="155"/>
    </row>
    <row r="150" spans="2:8" ht="12.75" customHeight="1" x14ac:dyDescent="0.2">
      <c r="B150" s="177"/>
      <c r="C150" s="133"/>
      <c r="D150" s="177"/>
      <c r="E150" s="177"/>
      <c r="H150" s="155"/>
    </row>
    <row r="151" spans="2:8" ht="12.75" customHeight="1" x14ac:dyDescent="0.2">
      <c r="B151" s="177"/>
      <c r="C151" s="133"/>
      <c r="D151" s="177"/>
      <c r="E151" s="177"/>
      <c r="H151" s="155"/>
    </row>
    <row r="152" spans="2:8" ht="12.75" customHeight="1" x14ac:dyDescent="0.2">
      <c r="B152" s="177"/>
      <c r="C152" s="133"/>
      <c r="D152" s="177"/>
      <c r="E152" s="177"/>
      <c r="H152" s="155"/>
    </row>
    <row r="153" spans="2:8" ht="12.75" customHeight="1" x14ac:dyDescent="0.2">
      <c r="B153" s="177"/>
      <c r="C153" s="133"/>
      <c r="D153" s="177"/>
      <c r="E153" s="177"/>
      <c r="H153" s="155"/>
    </row>
    <row r="154" spans="2:8" ht="12.75" customHeight="1" x14ac:dyDescent="0.2">
      <c r="B154" s="177"/>
      <c r="C154" s="133"/>
      <c r="D154" s="177"/>
      <c r="E154" s="177"/>
      <c r="H154" s="155"/>
    </row>
    <row r="155" spans="2:8" ht="12.75" customHeight="1" x14ac:dyDescent="0.2">
      <c r="B155" s="177"/>
      <c r="C155" s="133"/>
      <c r="D155" s="177"/>
      <c r="E155" s="177"/>
      <c r="H155" s="155"/>
    </row>
    <row r="156" spans="2:8" ht="12.75" customHeight="1" x14ac:dyDescent="0.2">
      <c r="B156" s="177"/>
      <c r="C156" s="133"/>
      <c r="D156" s="177"/>
      <c r="E156" s="177"/>
      <c r="H156" s="155"/>
    </row>
    <row r="157" spans="2:8" ht="12.75" customHeight="1" x14ac:dyDescent="0.2">
      <c r="B157" s="177"/>
      <c r="C157" s="133"/>
      <c r="D157" s="177"/>
      <c r="E157" s="177"/>
      <c r="H157" s="155"/>
    </row>
    <row r="158" spans="2:8" ht="12.75" customHeight="1" x14ac:dyDescent="0.2">
      <c r="B158" s="177"/>
      <c r="C158" s="133"/>
      <c r="D158" s="177"/>
      <c r="E158" s="177"/>
      <c r="H158" s="155"/>
    </row>
    <row r="159" spans="2:8" ht="12.75" customHeight="1" x14ac:dyDescent="0.2">
      <c r="B159" s="177"/>
      <c r="C159" s="133"/>
      <c r="D159" s="177"/>
      <c r="E159" s="177"/>
      <c r="H159" s="155"/>
    </row>
    <row r="160" spans="2:8" ht="12.75" customHeight="1" x14ac:dyDescent="0.2">
      <c r="B160" s="177"/>
      <c r="C160" s="133"/>
      <c r="D160" s="177"/>
      <c r="E160" s="177"/>
      <c r="H160" s="155"/>
    </row>
    <row r="161" spans="2:8" ht="12.75" customHeight="1" x14ac:dyDescent="0.2">
      <c r="B161" s="177"/>
      <c r="C161" s="133"/>
      <c r="D161" s="177"/>
      <c r="E161" s="177"/>
      <c r="H161" s="155"/>
    </row>
    <row r="162" spans="2:8" ht="12.75" customHeight="1" x14ac:dyDescent="0.2">
      <c r="B162" s="177"/>
      <c r="C162" s="133"/>
      <c r="D162" s="177"/>
      <c r="E162" s="177"/>
      <c r="H162" s="155"/>
    </row>
    <row r="163" spans="2:8" ht="12.75" customHeight="1" x14ac:dyDescent="0.2">
      <c r="B163" s="177"/>
      <c r="C163" s="133"/>
      <c r="D163" s="177"/>
      <c r="E163" s="177"/>
      <c r="H163" s="155"/>
    </row>
    <row r="164" spans="2:8" ht="12.75" customHeight="1" x14ac:dyDescent="0.2">
      <c r="B164" s="177"/>
      <c r="C164" s="133"/>
      <c r="D164" s="177"/>
      <c r="E164" s="177"/>
      <c r="H164" s="155"/>
    </row>
    <row r="165" spans="2:8" ht="12.75" customHeight="1" x14ac:dyDescent="0.2">
      <c r="B165" s="177"/>
      <c r="C165" s="133"/>
      <c r="D165" s="177"/>
      <c r="E165" s="177"/>
      <c r="H165" s="155"/>
    </row>
    <row r="166" spans="2:8" ht="12.75" customHeight="1" x14ac:dyDescent="0.2">
      <c r="B166" s="177"/>
      <c r="C166" s="133"/>
      <c r="D166" s="177"/>
      <c r="E166" s="177"/>
      <c r="H166" s="155"/>
    </row>
    <row r="167" spans="2:8" ht="12.75" customHeight="1" x14ac:dyDescent="0.2">
      <c r="B167" s="177"/>
      <c r="C167" s="133"/>
      <c r="D167" s="177"/>
      <c r="E167" s="177"/>
      <c r="H167" s="155"/>
    </row>
    <row r="168" spans="2:8" ht="12.75" customHeight="1" x14ac:dyDescent="0.2">
      <c r="B168" s="177"/>
      <c r="C168" s="133"/>
      <c r="D168" s="177"/>
      <c r="E168" s="177"/>
      <c r="H168" s="155"/>
    </row>
    <row r="169" spans="2:8" ht="12.75" customHeight="1" x14ac:dyDescent="0.2">
      <c r="B169" s="177"/>
      <c r="C169" s="133"/>
      <c r="D169" s="177"/>
      <c r="E169" s="177"/>
      <c r="H169" s="155"/>
    </row>
    <row r="170" spans="2:8" ht="12.75" customHeight="1" x14ac:dyDescent="0.2">
      <c r="B170" s="177"/>
      <c r="C170" s="133"/>
      <c r="D170" s="177"/>
      <c r="E170" s="177"/>
      <c r="H170" s="155"/>
    </row>
    <row r="171" spans="2:8" ht="12.75" customHeight="1" x14ac:dyDescent="0.2">
      <c r="B171" s="177"/>
      <c r="C171" s="133"/>
      <c r="D171" s="177"/>
      <c r="E171" s="177"/>
      <c r="H171" s="155"/>
    </row>
    <row r="172" spans="2:8" ht="12.75" customHeight="1" x14ac:dyDescent="0.2">
      <c r="B172" s="177"/>
      <c r="C172" s="133"/>
      <c r="D172" s="177"/>
      <c r="E172" s="177"/>
      <c r="H172" s="155"/>
    </row>
    <row r="173" spans="2:8" ht="12.75" customHeight="1" x14ac:dyDescent="0.2">
      <c r="B173" s="177"/>
      <c r="C173" s="133"/>
      <c r="D173" s="177"/>
      <c r="E173" s="177"/>
      <c r="H173" s="155"/>
    </row>
    <row r="174" spans="2:8" ht="12.75" customHeight="1" x14ac:dyDescent="0.2">
      <c r="B174" s="177"/>
      <c r="C174" s="133"/>
      <c r="D174" s="177"/>
      <c r="E174" s="177"/>
      <c r="H174" s="155"/>
    </row>
    <row r="175" spans="2:8" ht="12.75" customHeight="1" x14ac:dyDescent="0.2">
      <c r="B175" s="177"/>
      <c r="C175" s="133"/>
      <c r="D175" s="177"/>
      <c r="E175" s="177"/>
      <c r="H175" s="155"/>
    </row>
    <row r="176" spans="2:8" ht="12.75" customHeight="1" x14ac:dyDescent="0.2">
      <c r="B176" s="177"/>
      <c r="C176" s="133"/>
      <c r="D176" s="177"/>
      <c r="E176" s="177"/>
      <c r="H176" s="155"/>
    </row>
    <row r="177" spans="2:8" ht="12.75" customHeight="1" x14ac:dyDescent="0.2">
      <c r="B177" s="177"/>
      <c r="C177" s="133"/>
      <c r="D177" s="177"/>
      <c r="E177" s="177"/>
      <c r="H177" s="155"/>
    </row>
    <row r="178" spans="2:8" ht="12.75" customHeight="1" x14ac:dyDescent="0.2">
      <c r="B178" s="177"/>
      <c r="C178" s="133"/>
      <c r="D178" s="177"/>
      <c r="E178" s="177"/>
      <c r="H178" s="155"/>
    </row>
    <row r="179" spans="2:8" ht="12.75" customHeight="1" x14ac:dyDescent="0.2">
      <c r="B179" s="177"/>
      <c r="C179" s="133"/>
      <c r="D179" s="177"/>
      <c r="E179" s="177"/>
      <c r="H179" s="155"/>
    </row>
    <row r="180" spans="2:8" ht="12.75" customHeight="1" x14ac:dyDescent="0.2">
      <c r="B180" s="177"/>
      <c r="C180" s="133"/>
      <c r="D180" s="177"/>
      <c r="E180" s="177"/>
      <c r="H180" s="155"/>
    </row>
    <row r="181" spans="2:8" ht="12.75" customHeight="1" x14ac:dyDescent="0.2">
      <c r="B181" s="177"/>
      <c r="C181" s="133"/>
      <c r="D181" s="177"/>
      <c r="E181" s="177"/>
      <c r="H181" s="155"/>
    </row>
    <row r="182" spans="2:8" ht="12.75" customHeight="1" x14ac:dyDescent="0.2">
      <c r="B182" s="177"/>
      <c r="C182" s="133"/>
      <c r="D182" s="177"/>
      <c r="E182" s="177"/>
      <c r="H182" s="155"/>
    </row>
    <row r="183" spans="2:8" ht="12.75" customHeight="1" x14ac:dyDescent="0.2">
      <c r="B183" s="177"/>
      <c r="C183" s="133"/>
      <c r="D183" s="177"/>
      <c r="E183" s="177"/>
      <c r="H183" s="155"/>
    </row>
    <row r="184" spans="2:8" ht="12.75" customHeight="1" x14ac:dyDescent="0.2">
      <c r="B184" s="177"/>
      <c r="C184" s="133"/>
      <c r="D184" s="177"/>
      <c r="E184" s="177"/>
      <c r="H184" s="155"/>
    </row>
    <row r="185" spans="2:8" ht="12.75" customHeight="1" x14ac:dyDescent="0.2">
      <c r="B185" s="177"/>
      <c r="C185" s="133"/>
      <c r="D185" s="177"/>
      <c r="E185" s="177"/>
      <c r="H185" s="155"/>
    </row>
    <row r="186" spans="2:8" ht="12.75" customHeight="1" x14ac:dyDescent="0.2">
      <c r="B186" s="177"/>
      <c r="C186" s="133"/>
      <c r="D186" s="177"/>
      <c r="E186" s="177"/>
      <c r="H186" s="155"/>
    </row>
    <row r="187" spans="2:8" ht="12.75" customHeight="1" x14ac:dyDescent="0.2">
      <c r="B187" s="177"/>
      <c r="C187" s="133"/>
      <c r="D187" s="177"/>
      <c r="E187" s="177"/>
      <c r="H187" s="155"/>
    </row>
    <row r="188" spans="2:8" ht="12.75" customHeight="1" x14ac:dyDescent="0.2">
      <c r="B188" s="177"/>
      <c r="C188" s="133"/>
      <c r="D188" s="177"/>
      <c r="E188" s="177"/>
      <c r="H188" s="155"/>
    </row>
    <row r="189" spans="2:8" ht="12.75" customHeight="1" x14ac:dyDescent="0.2">
      <c r="B189" s="177"/>
      <c r="C189" s="133"/>
      <c r="D189" s="177"/>
      <c r="E189" s="177"/>
      <c r="H189" s="155"/>
    </row>
    <row r="190" spans="2:8" ht="12.75" customHeight="1" x14ac:dyDescent="0.2">
      <c r="B190" s="177"/>
      <c r="C190" s="133"/>
      <c r="D190" s="177"/>
      <c r="E190" s="177"/>
      <c r="H190" s="155"/>
    </row>
    <row r="191" spans="2:8" ht="12.75" customHeight="1" x14ac:dyDescent="0.2">
      <c r="B191" s="177"/>
      <c r="C191" s="133"/>
      <c r="D191" s="177"/>
      <c r="E191" s="177"/>
      <c r="H191" s="155"/>
    </row>
    <row r="192" spans="2:8" ht="12.75" customHeight="1" x14ac:dyDescent="0.2">
      <c r="B192" s="177"/>
      <c r="C192" s="133"/>
      <c r="D192" s="177"/>
      <c r="E192" s="177"/>
      <c r="H192" s="155"/>
    </row>
    <row r="193" spans="2:8" ht="12.75" customHeight="1" x14ac:dyDescent="0.2">
      <c r="B193" s="177"/>
      <c r="C193" s="133"/>
      <c r="D193" s="177"/>
      <c r="E193" s="177"/>
      <c r="H193" s="155"/>
    </row>
    <row r="194" spans="2:8" ht="12.75" customHeight="1" x14ac:dyDescent="0.2">
      <c r="B194" s="177"/>
      <c r="C194" s="133"/>
      <c r="D194" s="177"/>
      <c r="E194" s="177"/>
      <c r="H194" s="155"/>
    </row>
    <row r="195" spans="2:8" ht="12.75" customHeight="1" x14ac:dyDescent="0.2">
      <c r="B195" s="177"/>
      <c r="C195" s="133"/>
      <c r="D195" s="177"/>
      <c r="E195" s="177"/>
      <c r="H195" s="155"/>
    </row>
    <row r="196" spans="2:8" ht="12.75" customHeight="1" x14ac:dyDescent="0.2">
      <c r="B196" s="177"/>
      <c r="C196" s="133"/>
      <c r="D196" s="177"/>
      <c r="E196" s="177"/>
      <c r="H196" s="155"/>
    </row>
    <row r="197" spans="2:8" ht="12.75" customHeight="1" x14ac:dyDescent="0.2">
      <c r="B197" s="177"/>
      <c r="C197" s="133"/>
      <c r="D197" s="177"/>
      <c r="E197" s="177"/>
      <c r="H197" s="155"/>
    </row>
    <row r="198" spans="2:8" ht="12.75" customHeight="1" x14ac:dyDescent="0.2">
      <c r="B198" s="177"/>
      <c r="C198" s="133"/>
      <c r="D198" s="177"/>
      <c r="E198" s="177"/>
      <c r="H198" s="155"/>
    </row>
    <row r="199" spans="2:8" ht="12.75" customHeight="1" x14ac:dyDescent="0.2">
      <c r="B199" s="177"/>
      <c r="C199" s="133"/>
      <c r="D199" s="177"/>
      <c r="E199" s="177"/>
      <c r="H199" s="155"/>
    </row>
    <row r="200" spans="2:8" ht="12.75" customHeight="1" x14ac:dyDescent="0.2">
      <c r="B200" s="177"/>
      <c r="C200" s="133"/>
      <c r="D200" s="177"/>
      <c r="E200" s="177"/>
      <c r="H200" s="155"/>
    </row>
    <row r="201" spans="2:8" ht="12.75" customHeight="1" x14ac:dyDescent="0.2">
      <c r="B201" s="177"/>
      <c r="C201" s="133"/>
      <c r="D201" s="177"/>
      <c r="E201" s="177"/>
      <c r="H201" s="155"/>
    </row>
    <row r="202" spans="2:8" ht="12.75" customHeight="1" x14ac:dyDescent="0.2">
      <c r="B202" s="177"/>
      <c r="C202" s="133"/>
      <c r="D202" s="177"/>
      <c r="E202" s="177"/>
      <c r="H202" s="155"/>
    </row>
    <row r="203" spans="2:8" ht="12.75" customHeight="1" x14ac:dyDescent="0.2">
      <c r="B203" s="177"/>
      <c r="C203" s="133"/>
      <c r="D203" s="177"/>
      <c r="E203" s="177"/>
      <c r="H203" s="155"/>
    </row>
    <row r="204" spans="2:8" ht="12.75" customHeight="1" x14ac:dyDescent="0.2">
      <c r="B204" s="177"/>
      <c r="C204" s="133"/>
      <c r="D204" s="177"/>
      <c r="E204" s="177"/>
      <c r="H204" s="155"/>
    </row>
    <row r="205" spans="2:8" ht="12.75" customHeight="1" x14ac:dyDescent="0.2">
      <c r="B205" s="177"/>
      <c r="C205" s="133"/>
      <c r="D205" s="177"/>
      <c r="E205" s="177"/>
      <c r="H205" s="155"/>
    </row>
    <row r="206" spans="2:8" ht="12.75" customHeight="1" x14ac:dyDescent="0.2">
      <c r="B206" s="177"/>
      <c r="C206" s="133"/>
      <c r="D206" s="177"/>
      <c r="E206" s="177"/>
      <c r="H206" s="155"/>
    </row>
    <row r="207" spans="2:8" ht="12.75" customHeight="1" x14ac:dyDescent="0.2">
      <c r="B207" s="177"/>
      <c r="C207" s="133"/>
      <c r="D207" s="177"/>
      <c r="E207" s="177"/>
      <c r="H207" s="155"/>
    </row>
    <row r="208" spans="2:8" ht="12.75" customHeight="1" x14ac:dyDescent="0.2">
      <c r="B208" s="177"/>
      <c r="C208" s="133"/>
      <c r="D208" s="177"/>
      <c r="E208" s="177"/>
      <c r="H208" s="155"/>
    </row>
    <row r="209" spans="2:8" ht="12.75" customHeight="1" x14ac:dyDescent="0.2">
      <c r="B209" s="177"/>
      <c r="C209" s="133"/>
      <c r="D209" s="177"/>
      <c r="E209" s="177"/>
      <c r="H209" s="155"/>
    </row>
    <row r="210" spans="2:8" ht="12.75" customHeight="1" x14ac:dyDescent="0.2">
      <c r="B210" s="177"/>
      <c r="C210" s="133"/>
      <c r="D210" s="177"/>
      <c r="E210" s="177"/>
      <c r="H210" s="155"/>
    </row>
    <row r="211" spans="2:8" ht="12.75" customHeight="1" x14ac:dyDescent="0.2">
      <c r="B211" s="177"/>
      <c r="C211" s="133"/>
      <c r="D211" s="177"/>
      <c r="E211" s="177"/>
      <c r="H211" s="155"/>
    </row>
    <row r="212" spans="2:8" ht="12.75" customHeight="1" x14ac:dyDescent="0.2">
      <c r="B212" s="177"/>
      <c r="C212" s="133"/>
      <c r="D212" s="177"/>
      <c r="E212" s="177"/>
      <c r="H212" s="155"/>
    </row>
    <row r="213" spans="2:8" ht="12.75" customHeight="1" x14ac:dyDescent="0.2">
      <c r="B213" s="177"/>
      <c r="C213" s="133"/>
      <c r="D213" s="177"/>
      <c r="E213" s="177"/>
      <c r="H213" s="155"/>
    </row>
    <row r="214" spans="2:8" ht="12.75" customHeight="1" x14ac:dyDescent="0.2">
      <c r="B214" s="177"/>
      <c r="C214" s="133"/>
      <c r="D214" s="177"/>
      <c r="E214" s="177"/>
      <c r="H214" s="155"/>
    </row>
    <row r="215" spans="2:8" ht="12.75" customHeight="1" x14ac:dyDescent="0.2">
      <c r="B215" s="177"/>
      <c r="C215" s="133"/>
      <c r="D215" s="177"/>
      <c r="E215" s="177"/>
      <c r="H215" s="155"/>
    </row>
    <row r="216" spans="2:8" ht="12.75" customHeight="1" x14ac:dyDescent="0.2">
      <c r="B216" s="177"/>
      <c r="C216" s="133"/>
      <c r="D216" s="177"/>
      <c r="E216" s="177"/>
      <c r="H216" s="155"/>
    </row>
    <row r="217" spans="2:8" ht="12.75" customHeight="1" x14ac:dyDescent="0.2">
      <c r="B217" s="177"/>
      <c r="C217" s="133"/>
      <c r="D217" s="177"/>
      <c r="E217" s="177"/>
      <c r="H217" s="155"/>
    </row>
    <row r="218" spans="2:8" ht="12.75" customHeight="1" x14ac:dyDescent="0.2">
      <c r="B218" s="177"/>
      <c r="C218" s="133"/>
      <c r="D218" s="177"/>
      <c r="E218" s="177"/>
      <c r="H218" s="155"/>
    </row>
    <row r="219" spans="2:8" ht="12.75" customHeight="1" x14ac:dyDescent="0.2">
      <c r="B219" s="177"/>
      <c r="C219" s="133"/>
      <c r="D219" s="177"/>
      <c r="E219" s="177"/>
      <c r="H219" s="155"/>
    </row>
    <row r="220" spans="2:8" ht="12.75" customHeight="1" x14ac:dyDescent="0.2">
      <c r="B220" s="177"/>
      <c r="C220" s="133"/>
      <c r="D220" s="177"/>
      <c r="E220" s="177"/>
      <c r="H220" s="155"/>
    </row>
    <row r="221" spans="2:8" ht="12.75" customHeight="1" x14ac:dyDescent="0.2">
      <c r="B221" s="177"/>
      <c r="C221" s="133"/>
      <c r="D221" s="177"/>
      <c r="E221" s="177"/>
      <c r="H221" s="155"/>
    </row>
    <row r="222" spans="2:8" ht="12.75" customHeight="1" x14ac:dyDescent="0.2">
      <c r="B222" s="177"/>
      <c r="C222" s="133"/>
      <c r="D222" s="177"/>
      <c r="E222" s="177"/>
      <c r="H222" s="155"/>
    </row>
    <row r="223" spans="2:8" ht="12.75" customHeight="1" x14ac:dyDescent="0.2">
      <c r="B223" s="177"/>
      <c r="C223" s="133"/>
      <c r="D223" s="177"/>
      <c r="E223" s="177"/>
      <c r="H223" s="155"/>
    </row>
    <row r="224" spans="2:8" ht="12.75" customHeight="1" x14ac:dyDescent="0.2">
      <c r="B224" s="177"/>
      <c r="C224" s="133"/>
      <c r="D224" s="177"/>
      <c r="E224" s="177"/>
      <c r="H224" s="155"/>
    </row>
    <row r="225" spans="2:8" ht="12.75" customHeight="1" x14ac:dyDescent="0.2">
      <c r="B225" s="177"/>
      <c r="C225" s="133"/>
      <c r="D225" s="177"/>
      <c r="E225" s="177"/>
      <c r="H225" s="155"/>
    </row>
    <row r="226" spans="2:8" ht="12.75" customHeight="1" x14ac:dyDescent="0.2">
      <c r="B226" s="177"/>
      <c r="C226" s="133"/>
      <c r="D226" s="177"/>
      <c r="E226" s="177"/>
      <c r="H226" s="155"/>
    </row>
    <row r="227" spans="2:8" ht="12.75" customHeight="1" x14ac:dyDescent="0.2">
      <c r="B227" s="177"/>
      <c r="C227" s="133"/>
      <c r="D227" s="177"/>
      <c r="E227" s="177"/>
      <c r="H227" s="155"/>
    </row>
    <row r="228" spans="2:8" ht="12.75" customHeight="1" x14ac:dyDescent="0.2">
      <c r="B228" s="177"/>
      <c r="C228" s="133"/>
      <c r="D228" s="177"/>
      <c r="E228" s="177"/>
      <c r="H228" s="155"/>
    </row>
    <row r="229" spans="2:8" ht="12.75" customHeight="1" x14ac:dyDescent="0.2">
      <c r="B229" s="177"/>
      <c r="C229" s="133"/>
      <c r="D229" s="177"/>
      <c r="E229" s="177"/>
      <c r="H229" s="155"/>
    </row>
    <row r="230" spans="2:8" ht="12.75" customHeight="1" x14ac:dyDescent="0.2">
      <c r="B230" s="177"/>
      <c r="C230" s="133"/>
      <c r="D230" s="177"/>
      <c r="E230" s="177"/>
      <c r="H230" s="155"/>
    </row>
    <row r="231" spans="2:8" ht="12.75" customHeight="1" x14ac:dyDescent="0.2">
      <c r="B231" s="177"/>
      <c r="C231" s="133"/>
      <c r="D231" s="177"/>
      <c r="E231" s="177"/>
      <c r="H231" s="155"/>
    </row>
    <row r="232" spans="2:8" ht="12.75" customHeight="1" x14ac:dyDescent="0.2">
      <c r="B232" s="177"/>
      <c r="C232" s="133"/>
      <c r="D232" s="177"/>
      <c r="E232" s="177"/>
      <c r="H232" s="155"/>
    </row>
    <row r="233" spans="2:8" ht="12.75" customHeight="1" x14ac:dyDescent="0.2">
      <c r="B233" s="177"/>
      <c r="C233" s="133"/>
      <c r="D233" s="177"/>
      <c r="E233" s="177"/>
      <c r="H233" s="155"/>
    </row>
    <row r="234" spans="2:8" ht="12.75" customHeight="1" x14ac:dyDescent="0.2">
      <c r="B234" s="177"/>
      <c r="C234" s="133"/>
      <c r="D234" s="177"/>
      <c r="E234" s="177"/>
      <c r="H234" s="155"/>
    </row>
    <row r="235" spans="2:8" ht="12.75" customHeight="1" x14ac:dyDescent="0.2">
      <c r="B235" s="177"/>
      <c r="C235" s="133"/>
      <c r="D235" s="177"/>
      <c r="E235" s="177"/>
      <c r="H235" s="155"/>
    </row>
    <row r="236" spans="2:8" ht="12.75" customHeight="1" x14ac:dyDescent="0.2">
      <c r="B236" s="177"/>
      <c r="C236" s="133"/>
      <c r="D236" s="177"/>
      <c r="E236" s="177"/>
      <c r="H236" s="155"/>
    </row>
    <row r="237" spans="2:8" ht="12.75" customHeight="1" x14ac:dyDescent="0.2">
      <c r="B237" s="177"/>
      <c r="C237" s="133"/>
      <c r="D237" s="177"/>
      <c r="E237" s="177"/>
      <c r="H237" s="155"/>
    </row>
    <row r="238" spans="2:8" ht="12.75" customHeight="1" x14ac:dyDescent="0.2">
      <c r="B238" s="177"/>
      <c r="C238" s="133"/>
      <c r="D238" s="177"/>
      <c r="E238" s="177"/>
      <c r="H238" s="155"/>
    </row>
    <row r="239" spans="2:8" ht="12.75" customHeight="1" x14ac:dyDescent="0.2">
      <c r="B239" s="177"/>
      <c r="C239" s="133"/>
      <c r="D239" s="177"/>
      <c r="E239" s="177"/>
      <c r="H239" s="155"/>
    </row>
    <row r="240" spans="2:8" ht="12.75" customHeight="1" x14ac:dyDescent="0.2">
      <c r="B240" s="177"/>
      <c r="C240" s="133"/>
      <c r="D240" s="177"/>
      <c r="E240" s="177"/>
      <c r="H240" s="155"/>
    </row>
    <row r="241" spans="2:8" ht="12.75" customHeight="1" x14ac:dyDescent="0.2">
      <c r="B241" s="177"/>
      <c r="C241" s="133"/>
      <c r="D241" s="177"/>
      <c r="E241" s="177"/>
      <c r="H241" s="155"/>
    </row>
    <row r="242" spans="2:8" ht="12.75" customHeight="1" x14ac:dyDescent="0.2">
      <c r="B242" s="177"/>
      <c r="C242" s="133"/>
      <c r="D242" s="177"/>
      <c r="E242" s="177"/>
      <c r="H242" s="155"/>
    </row>
    <row r="243" spans="2:8" ht="12.75" customHeight="1" x14ac:dyDescent="0.2">
      <c r="B243" s="177"/>
      <c r="C243" s="133"/>
      <c r="D243" s="177"/>
      <c r="E243" s="177"/>
      <c r="H243" s="155"/>
    </row>
    <row r="244" spans="2:8" ht="12.75" customHeight="1" x14ac:dyDescent="0.2">
      <c r="B244" s="177"/>
      <c r="C244" s="133"/>
      <c r="D244" s="177"/>
      <c r="E244" s="177"/>
      <c r="H244" s="155"/>
    </row>
    <row r="245" spans="2:8" ht="12.75" customHeight="1" x14ac:dyDescent="0.2">
      <c r="B245" s="177"/>
      <c r="C245" s="133"/>
      <c r="D245" s="177"/>
      <c r="E245" s="177"/>
      <c r="H245" s="155"/>
    </row>
    <row r="246" spans="2:8" ht="12.75" customHeight="1" x14ac:dyDescent="0.2">
      <c r="B246" s="177"/>
      <c r="C246" s="133"/>
      <c r="D246" s="177"/>
      <c r="E246" s="177"/>
      <c r="H246" s="155"/>
    </row>
    <row r="247" spans="2:8" ht="12.75" customHeight="1" x14ac:dyDescent="0.2">
      <c r="B247" s="177"/>
      <c r="C247" s="133"/>
      <c r="D247" s="177"/>
      <c r="E247" s="177"/>
      <c r="H247" s="155"/>
    </row>
    <row r="248" spans="2:8" ht="12.75" customHeight="1" x14ac:dyDescent="0.2">
      <c r="B248" s="177"/>
      <c r="C248" s="133"/>
      <c r="D248" s="177"/>
      <c r="E248" s="177"/>
      <c r="H248" s="155"/>
    </row>
    <row r="249" spans="2:8" ht="12.75" customHeight="1" x14ac:dyDescent="0.2">
      <c r="B249" s="177"/>
      <c r="C249" s="133"/>
      <c r="D249" s="177"/>
      <c r="E249" s="177"/>
      <c r="H249" s="155"/>
    </row>
    <row r="250" spans="2:8" ht="12.75" customHeight="1" x14ac:dyDescent="0.2">
      <c r="B250" s="177"/>
      <c r="C250" s="133"/>
      <c r="D250" s="177"/>
      <c r="E250" s="177"/>
      <c r="H250" s="155"/>
    </row>
    <row r="251" spans="2:8" ht="12.75" customHeight="1" x14ac:dyDescent="0.2">
      <c r="B251" s="177"/>
      <c r="C251" s="133"/>
      <c r="D251" s="177"/>
      <c r="E251" s="177"/>
      <c r="H251" s="155"/>
    </row>
    <row r="252" spans="2:8" ht="12.75" customHeight="1" x14ac:dyDescent="0.2">
      <c r="B252" s="177"/>
      <c r="C252" s="133"/>
      <c r="D252" s="177"/>
      <c r="E252" s="177"/>
      <c r="H252" s="155"/>
    </row>
    <row r="253" spans="2:8" ht="12.75" customHeight="1" x14ac:dyDescent="0.2">
      <c r="B253" s="177"/>
      <c r="C253" s="133"/>
      <c r="D253" s="177"/>
      <c r="E253" s="177"/>
      <c r="H253" s="155"/>
    </row>
    <row r="254" spans="2:8" ht="12.75" customHeight="1" x14ac:dyDescent="0.2">
      <c r="B254" s="177"/>
      <c r="C254" s="133"/>
      <c r="D254" s="177"/>
      <c r="E254" s="177"/>
      <c r="H254" s="155"/>
    </row>
    <row r="255" spans="2:8" ht="12.75" customHeight="1" x14ac:dyDescent="0.2">
      <c r="B255" s="177"/>
      <c r="C255" s="133"/>
      <c r="D255" s="177"/>
      <c r="E255" s="177"/>
      <c r="H255" s="155"/>
    </row>
    <row r="256" spans="2:8" ht="12.75" customHeight="1" x14ac:dyDescent="0.2">
      <c r="B256" s="177"/>
      <c r="C256" s="133"/>
      <c r="D256" s="177"/>
      <c r="E256" s="177"/>
      <c r="H256" s="155"/>
    </row>
    <row r="257" spans="2:8" ht="12.75" customHeight="1" x14ac:dyDescent="0.2">
      <c r="B257" s="177"/>
      <c r="C257" s="133"/>
      <c r="D257" s="177"/>
      <c r="E257" s="177"/>
      <c r="H257" s="155"/>
    </row>
    <row r="258" spans="2:8" ht="12.75" customHeight="1" x14ac:dyDescent="0.2">
      <c r="B258" s="177"/>
      <c r="C258" s="133"/>
      <c r="D258" s="177"/>
      <c r="E258" s="177"/>
      <c r="H258" s="155"/>
    </row>
    <row r="259" spans="2:8" ht="12.75" customHeight="1" x14ac:dyDescent="0.2">
      <c r="B259" s="177"/>
      <c r="C259" s="133"/>
      <c r="D259" s="177"/>
      <c r="E259" s="177"/>
      <c r="H259" s="155"/>
    </row>
    <row r="260" spans="2:8" ht="12.75" customHeight="1" x14ac:dyDescent="0.2">
      <c r="B260" s="177"/>
      <c r="C260" s="133"/>
      <c r="D260" s="177"/>
      <c r="E260" s="177"/>
      <c r="H260" s="155"/>
    </row>
    <row r="261" spans="2:8" ht="12.75" customHeight="1" x14ac:dyDescent="0.2">
      <c r="B261" s="177"/>
      <c r="C261" s="133"/>
      <c r="D261" s="177"/>
      <c r="E261" s="177"/>
      <c r="H261" s="155"/>
    </row>
    <row r="262" spans="2:8" ht="12.75" customHeight="1" x14ac:dyDescent="0.2">
      <c r="B262" s="177"/>
      <c r="C262" s="133"/>
      <c r="D262" s="177"/>
      <c r="E262" s="177"/>
      <c r="H262" s="155"/>
    </row>
    <row r="263" spans="2:8" ht="12.75" customHeight="1" x14ac:dyDescent="0.2">
      <c r="B263" s="177"/>
      <c r="C263" s="133"/>
      <c r="D263" s="177"/>
      <c r="E263" s="177"/>
      <c r="H263" s="155"/>
    </row>
    <row r="264" spans="2:8" ht="12.75" customHeight="1" x14ac:dyDescent="0.2">
      <c r="B264" s="177"/>
      <c r="C264" s="133"/>
      <c r="D264" s="177"/>
      <c r="E264" s="177"/>
      <c r="H264" s="155"/>
    </row>
    <row r="265" spans="2:8" ht="12.75" customHeight="1" x14ac:dyDescent="0.2">
      <c r="B265" s="177"/>
      <c r="C265" s="133"/>
      <c r="D265" s="177"/>
      <c r="E265" s="177"/>
      <c r="H265" s="155"/>
    </row>
    <row r="266" spans="2:8" ht="12.75" customHeight="1" x14ac:dyDescent="0.2">
      <c r="B266" s="177"/>
      <c r="C266" s="133"/>
      <c r="D266" s="177"/>
      <c r="E266" s="177"/>
      <c r="H266" s="155"/>
    </row>
    <row r="267" spans="2:8" ht="12.75" customHeight="1" x14ac:dyDescent="0.2">
      <c r="B267" s="177"/>
      <c r="C267" s="133"/>
      <c r="D267" s="177"/>
      <c r="E267" s="177"/>
      <c r="H267" s="155"/>
    </row>
    <row r="268" spans="2:8" ht="12.75" customHeight="1" x14ac:dyDescent="0.2">
      <c r="B268" s="177"/>
      <c r="C268" s="133"/>
      <c r="D268" s="177"/>
      <c r="E268" s="177"/>
      <c r="H268" s="155"/>
    </row>
    <row r="269" spans="2:8" ht="12.75" customHeight="1" x14ac:dyDescent="0.2">
      <c r="B269" s="177"/>
      <c r="C269" s="133"/>
      <c r="D269" s="177"/>
      <c r="E269" s="177"/>
      <c r="H269" s="155"/>
    </row>
    <row r="270" spans="2:8" ht="12.75" customHeight="1" x14ac:dyDescent="0.2">
      <c r="B270" s="177"/>
      <c r="C270" s="133"/>
      <c r="D270" s="177"/>
      <c r="E270" s="177"/>
      <c r="H270" s="155"/>
    </row>
    <row r="271" spans="2:8" ht="12.75" customHeight="1" x14ac:dyDescent="0.2">
      <c r="B271" s="177"/>
      <c r="C271" s="133"/>
      <c r="D271" s="177"/>
      <c r="E271" s="177"/>
      <c r="H271" s="155"/>
    </row>
    <row r="272" spans="2:8" ht="12.75" customHeight="1" x14ac:dyDescent="0.2">
      <c r="B272" s="177"/>
      <c r="C272" s="133"/>
      <c r="D272" s="177"/>
      <c r="E272" s="177"/>
      <c r="H272" s="155"/>
    </row>
    <row r="273" spans="2:8" ht="12.75" customHeight="1" x14ac:dyDescent="0.2">
      <c r="B273" s="177"/>
      <c r="C273" s="133"/>
      <c r="D273" s="177"/>
      <c r="E273" s="177"/>
      <c r="H273" s="155"/>
    </row>
    <row r="274" spans="2:8" ht="12.75" customHeight="1" x14ac:dyDescent="0.2">
      <c r="B274" s="177"/>
      <c r="C274" s="133"/>
      <c r="D274" s="177"/>
      <c r="E274" s="177"/>
      <c r="H274" s="155"/>
    </row>
    <row r="275" spans="2:8" ht="12.75" customHeight="1" x14ac:dyDescent="0.2">
      <c r="B275" s="177"/>
      <c r="C275" s="133"/>
      <c r="D275" s="177"/>
      <c r="E275" s="177"/>
      <c r="H275" s="155"/>
    </row>
    <row r="276" spans="2:8" ht="12.75" customHeight="1" x14ac:dyDescent="0.2">
      <c r="B276" s="177"/>
      <c r="C276" s="133"/>
      <c r="D276" s="177"/>
      <c r="E276" s="177"/>
      <c r="H276" s="155"/>
    </row>
    <row r="277" spans="2:8" ht="12.75" customHeight="1" x14ac:dyDescent="0.2">
      <c r="B277" s="177"/>
      <c r="C277" s="133"/>
      <c r="D277" s="177"/>
      <c r="E277" s="177"/>
      <c r="H277" s="155"/>
    </row>
    <row r="278" spans="2:8" ht="12.75" customHeight="1" x14ac:dyDescent="0.2">
      <c r="B278" s="177"/>
      <c r="C278" s="133"/>
      <c r="D278" s="177"/>
      <c r="E278" s="177"/>
      <c r="H278" s="155"/>
    </row>
    <row r="279" spans="2:8" ht="12.75" customHeight="1" x14ac:dyDescent="0.2">
      <c r="B279" s="177"/>
      <c r="C279" s="133"/>
      <c r="D279" s="177"/>
      <c r="E279" s="177"/>
      <c r="H279" s="155"/>
    </row>
    <row r="280" spans="2:8" ht="12.75" customHeight="1" x14ac:dyDescent="0.2">
      <c r="B280" s="177"/>
      <c r="C280" s="133"/>
      <c r="D280" s="177"/>
      <c r="E280" s="177"/>
      <c r="H280" s="155"/>
    </row>
    <row r="281" spans="2:8" ht="12.75" customHeight="1" x14ac:dyDescent="0.2">
      <c r="B281" s="177"/>
      <c r="C281" s="133"/>
      <c r="D281" s="177"/>
      <c r="E281" s="177"/>
      <c r="H281" s="155"/>
    </row>
    <row r="282" spans="2:8" ht="12.75" customHeight="1" x14ac:dyDescent="0.2">
      <c r="B282" s="177"/>
      <c r="C282" s="133"/>
      <c r="D282" s="177"/>
      <c r="E282" s="177"/>
      <c r="H282" s="155"/>
    </row>
    <row r="283" spans="2:8" ht="12.75" customHeight="1" x14ac:dyDescent="0.2">
      <c r="B283" s="177"/>
      <c r="C283" s="133"/>
      <c r="D283" s="177"/>
      <c r="E283" s="177"/>
      <c r="H283" s="155"/>
    </row>
    <row r="284" spans="2:8" ht="12.75" customHeight="1" x14ac:dyDescent="0.2">
      <c r="B284" s="177"/>
      <c r="C284" s="133"/>
      <c r="D284" s="177"/>
      <c r="E284" s="177"/>
      <c r="H284" s="155"/>
    </row>
    <row r="285" spans="2:8" ht="12.75" customHeight="1" x14ac:dyDescent="0.2">
      <c r="B285" s="177"/>
      <c r="C285" s="133"/>
      <c r="D285" s="177"/>
      <c r="E285" s="177"/>
      <c r="H285" s="155"/>
    </row>
    <row r="286" spans="2:8" ht="12.75" customHeight="1" x14ac:dyDescent="0.2">
      <c r="B286" s="177"/>
      <c r="C286" s="133"/>
      <c r="D286" s="177"/>
      <c r="E286" s="177"/>
      <c r="H286" s="155"/>
    </row>
    <row r="287" spans="2:8" ht="12.75" customHeight="1" x14ac:dyDescent="0.2">
      <c r="B287" s="177"/>
      <c r="C287" s="133"/>
      <c r="D287" s="177"/>
      <c r="E287" s="177"/>
      <c r="H287" s="155"/>
    </row>
    <row r="288" spans="2:8" ht="12.75" customHeight="1" x14ac:dyDescent="0.2">
      <c r="B288" s="177"/>
      <c r="C288" s="133"/>
      <c r="D288" s="177"/>
      <c r="E288" s="177"/>
      <c r="H288" s="155"/>
    </row>
    <row r="289" spans="2:8" ht="12.75" customHeight="1" x14ac:dyDescent="0.2">
      <c r="B289" s="177"/>
      <c r="C289" s="133"/>
      <c r="D289" s="177"/>
      <c r="E289" s="177"/>
      <c r="H289" s="155"/>
    </row>
    <row r="290" spans="2:8" ht="12.75" customHeight="1" x14ac:dyDescent="0.2">
      <c r="B290" s="177"/>
      <c r="C290" s="133"/>
      <c r="D290" s="177"/>
      <c r="E290" s="177"/>
      <c r="H290" s="155"/>
    </row>
    <row r="291" spans="2:8" ht="12.75" customHeight="1" x14ac:dyDescent="0.2">
      <c r="B291" s="177"/>
      <c r="C291" s="133"/>
      <c r="D291" s="177"/>
      <c r="E291" s="177"/>
      <c r="H291" s="155"/>
    </row>
    <row r="292" spans="2:8" ht="12.75" customHeight="1" x14ac:dyDescent="0.2">
      <c r="B292" s="177"/>
      <c r="C292" s="133"/>
      <c r="D292" s="177"/>
      <c r="E292" s="177"/>
      <c r="H292" s="155"/>
    </row>
    <row r="293" spans="2:8" ht="12.75" customHeight="1" x14ac:dyDescent="0.2">
      <c r="B293" s="177"/>
      <c r="C293" s="133"/>
      <c r="D293" s="177"/>
      <c r="E293" s="177"/>
      <c r="H293" s="155"/>
    </row>
    <row r="294" spans="2:8" ht="12.75" customHeight="1" x14ac:dyDescent="0.2">
      <c r="B294" s="177"/>
      <c r="C294" s="133"/>
      <c r="D294" s="177"/>
      <c r="E294" s="177"/>
      <c r="H294" s="155"/>
    </row>
    <row r="295" spans="2:8" ht="12.75" customHeight="1" x14ac:dyDescent="0.2">
      <c r="B295" s="177"/>
      <c r="C295" s="133"/>
      <c r="D295" s="177"/>
      <c r="E295" s="177"/>
      <c r="H295" s="155"/>
    </row>
    <row r="296" spans="2:8" ht="12.75" customHeight="1" x14ac:dyDescent="0.2">
      <c r="B296" s="177"/>
      <c r="C296" s="133"/>
      <c r="D296" s="177"/>
      <c r="E296" s="177"/>
      <c r="H296" s="155"/>
    </row>
    <row r="297" spans="2:8" ht="12.75" customHeight="1" x14ac:dyDescent="0.2">
      <c r="B297" s="177"/>
      <c r="C297" s="133"/>
      <c r="D297" s="177"/>
      <c r="E297" s="177"/>
      <c r="H297" s="155"/>
    </row>
    <row r="298" spans="2:8" ht="12.75" customHeight="1" x14ac:dyDescent="0.2">
      <c r="B298" s="177"/>
      <c r="C298" s="133"/>
      <c r="D298" s="177"/>
      <c r="E298" s="177"/>
      <c r="H298" s="155"/>
    </row>
    <row r="299" spans="2:8" ht="12.75" customHeight="1" x14ac:dyDescent="0.2">
      <c r="B299" s="177"/>
      <c r="C299" s="133"/>
      <c r="D299" s="177"/>
      <c r="E299" s="177"/>
      <c r="H299" s="155"/>
    </row>
    <row r="300" spans="2:8" ht="12.75" customHeight="1" x14ac:dyDescent="0.2">
      <c r="B300" s="177"/>
      <c r="C300" s="133"/>
      <c r="D300" s="177"/>
      <c r="E300" s="177"/>
      <c r="H300" s="155"/>
    </row>
    <row r="301" spans="2:8" ht="12.75" customHeight="1" x14ac:dyDescent="0.2">
      <c r="B301" s="177"/>
      <c r="C301" s="133"/>
      <c r="D301" s="177"/>
      <c r="E301" s="177"/>
      <c r="H301" s="155"/>
    </row>
    <row r="302" spans="2:8" ht="12.75" customHeight="1" x14ac:dyDescent="0.2">
      <c r="B302" s="177"/>
      <c r="C302" s="133"/>
      <c r="D302" s="177"/>
      <c r="E302" s="177"/>
      <c r="H302" s="155"/>
    </row>
    <row r="303" spans="2:8" ht="12.75" customHeight="1" x14ac:dyDescent="0.2">
      <c r="B303" s="177"/>
      <c r="C303" s="133"/>
      <c r="D303" s="177"/>
      <c r="E303" s="177"/>
      <c r="H303" s="155"/>
    </row>
    <row r="304" spans="2:8" ht="12.75" customHeight="1" x14ac:dyDescent="0.2">
      <c r="B304" s="177"/>
      <c r="C304" s="133"/>
      <c r="D304" s="177"/>
      <c r="E304" s="177"/>
      <c r="H304" s="155"/>
    </row>
    <row r="305" spans="2:8" ht="12.75" customHeight="1" x14ac:dyDescent="0.2">
      <c r="B305" s="177"/>
      <c r="C305" s="133"/>
      <c r="D305" s="177"/>
      <c r="E305" s="177"/>
      <c r="H305" s="155"/>
    </row>
    <row r="306" spans="2:8" ht="12.75" customHeight="1" x14ac:dyDescent="0.2">
      <c r="B306" s="177"/>
      <c r="C306" s="133"/>
      <c r="D306" s="177"/>
      <c r="E306" s="177"/>
      <c r="H306" s="155"/>
    </row>
    <row r="307" spans="2:8" ht="12.75" customHeight="1" x14ac:dyDescent="0.2">
      <c r="B307" s="177"/>
      <c r="C307" s="133"/>
      <c r="D307" s="177"/>
      <c r="E307" s="177"/>
      <c r="H307" s="155"/>
    </row>
    <row r="308" spans="2:8" ht="12.75" customHeight="1" x14ac:dyDescent="0.2">
      <c r="B308" s="177"/>
      <c r="C308" s="133"/>
      <c r="D308" s="177"/>
      <c r="E308" s="177"/>
      <c r="H308" s="155"/>
    </row>
    <row r="309" spans="2:8" ht="12.75" customHeight="1" x14ac:dyDescent="0.2">
      <c r="B309" s="177"/>
      <c r="C309" s="133"/>
      <c r="D309" s="177"/>
      <c r="E309" s="177"/>
      <c r="H309" s="155"/>
    </row>
    <row r="310" spans="2:8" ht="12.75" customHeight="1" x14ac:dyDescent="0.2">
      <c r="B310" s="177"/>
      <c r="C310" s="133"/>
      <c r="D310" s="177"/>
      <c r="E310" s="177"/>
      <c r="H310" s="155"/>
    </row>
    <row r="311" spans="2:8" ht="12.75" customHeight="1" x14ac:dyDescent="0.2">
      <c r="B311" s="177"/>
      <c r="C311" s="133"/>
      <c r="D311" s="177"/>
      <c r="E311" s="177"/>
      <c r="H311" s="155"/>
    </row>
    <row r="312" spans="2:8" ht="12.75" customHeight="1" x14ac:dyDescent="0.2">
      <c r="B312" s="177"/>
      <c r="C312" s="133"/>
      <c r="D312" s="177"/>
      <c r="E312" s="177"/>
      <c r="H312" s="155"/>
    </row>
    <row r="313" spans="2:8" ht="12.75" customHeight="1" x14ac:dyDescent="0.2">
      <c r="B313" s="177"/>
      <c r="C313" s="133"/>
      <c r="D313" s="177"/>
      <c r="E313" s="177"/>
      <c r="H313" s="155"/>
    </row>
    <row r="314" spans="2:8" ht="12.75" customHeight="1" x14ac:dyDescent="0.2">
      <c r="B314" s="177"/>
      <c r="C314" s="133"/>
      <c r="D314" s="177"/>
      <c r="E314" s="177"/>
      <c r="H314" s="155"/>
    </row>
    <row r="315" spans="2:8" ht="12.75" customHeight="1" x14ac:dyDescent="0.2">
      <c r="B315" s="177"/>
      <c r="C315" s="133"/>
      <c r="D315" s="177"/>
      <c r="E315" s="177"/>
      <c r="H315" s="155"/>
    </row>
    <row r="316" spans="2:8" ht="12.75" customHeight="1" x14ac:dyDescent="0.2">
      <c r="B316" s="177"/>
      <c r="C316" s="133"/>
      <c r="D316" s="177"/>
      <c r="E316" s="177"/>
      <c r="H316" s="155"/>
    </row>
    <row r="317" spans="2:8" ht="12.75" customHeight="1" x14ac:dyDescent="0.2">
      <c r="B317" s="177"/>
      <c r="C317" s="133"/>
      <c r="D317" s="177"/>
      <c r="E317" s="177"/>
      <c r="H317" s="155"/>
    </row>
    <row r="318" spans="2:8" ht="12.75" customHeight="1" x14ac:dyDescent="0.2">
      <c r="B318" s="177"/>
      <c r="C318" s="133"/>
      <c r="D318" s="177"/>
      <c r="E318" s="177"/>
      <c r="H318" s="155"/>
    </row>
    <row r="319" spans="2:8" ht="12.75" customHeight="1" x14ac:dyDescent="0.2">
      <c r="B319" s="177"/>
      <c r="C319" s="133"/>
      <c r="D319" s="177"/>
      <c r="E319" s="177"/>
      <c r="H319" s="155"/>
    </row>
    <row r="320" spans="2:8" ht="12.75" customHeight="1" x14ac:dyDescent="0.2">
      <c r="B320" s="177"/>
      <c r="C320" s="133"/>
      <c r="D320" s="177"/>
      <c r="E320" s="177"/>
      <c r="H320" s="155"/>
    </row>
    <row r="321" spans="2:8" ht="12.75" customHeight="1" x14ac:dyDescent="0.2">
      <c r="B321" s="177"/>
      <c r="C321" s="133"/>
      <c r="D321" s="177"/>
      <c r="E321" s="177"/>
      <c r="H321" s="155"/>
    </row>
    <row r="322" spans="2:8" ht="12.75" customHeight="1" x14ac:dyDescent="0.2">
      <c r="B322" s="177"/>
      <c r="C322" s="133"/>
      <c r="D322" s="177"/>
      <c r="E322" s="177"/>
      <c r="H322" s="155"/>
    </row>
    <row r="323" spans="2:8" ht="12.75" customHeight="1" x14ac:dyDescent="0.2">
      <c r="B323" s="177"/>
      <c r="C323" s="133"/>
      <c r="D323" s="177"/>
      <c r="E323" s="177"/>
      <c r="H323" s="155"/>
    </row>
    <row r="324" spans="2:8" ht="12.75" customHeight="1" x14ac:dyDescent="0.2">
      <c r="B324" s="177"/>
      <c r="C324" s="133"/>
      <c r="D324" s="177"/>
      <c r="E324" s="177"/>
      <c r="H324" s="155"/>
    </row>
    <row r="325" spans="2:8" ht="12.75" customHeight="1" x14ac:dyDescent="0.2">
      <c r="B325" s="177"/>
      <c r="C325" s="133"/>
      <c r="D325" s="177"/>
      <c r="E325" s="177"/>
      <c r="H325" s="155"/>
    </row>
    <row r="326" spans="2:8" ht="12.75" customHeight="1" x14ac:dyDescent="0.2">
      <c r="B326" s="177"/>
      <c r="C326" s="133"/>
      <c r="D326" s="177"/>
      <c r="E326" s="177"/>
      <c r="H326" s="155"/>
    </row>
    <row r="327" spans="2:8" ht="12.75" customHeight="1" x14ac:dyDescent="0.2">
      <c r="B327" s="177"/>
      <c r="C327" s="133"/>
      <c r="D327" s="177"/>
      <c r="E327" s="177"/>
      <c r="H327" s="155"/>
    </row>
    <row r="328" spans="2:8" ht="12.75" customHeight="1" x14ac:dyDescent="0.2">
      <c r="B328" s="177"/>
      <c r="C328" s="133"/>
      <c r="D328" s="177"/>
      <c r="E328" s="177"/>
      <c r="H328" s="155"/>
    </row>
    <row r="329" spans="2:8" ht="12.75" customHeight="1" x14ac:dyDescent="0.2">
      <c r="B329" s="177"/>
      <c r="C329" s="133"/>
      <c r="D329" s="177"/>
      <c r="E329" s="177"/>
      <c r="H329" s="155"/>
    </row>
    <row r="330" spans="2:8" ht="12.75" customHeight="1" x14ac:dyDescent="0.2">
      <c r="B330" s="177"/>
      <c r="C330" s="133"/>
      <c r="D330" s="177"/>
      <c r="E330" s="177"/>
      <c r="H330" s="155"/>
    </row>
    <row r="331" spans="2:8" ht="12.75" customHeight="1" x14ac:dyDescent="0.2">
      <c r="B331" s="177"/>
      <c r="C331" s="133"/>
      <c r="D331" s="177"/>
      <c r="E331" s="177"/>
      <c r="H331" s="155"/>
    </row>
    <row r="332" spans="2:8" ht="12.75" customHeight="1" x14ac:dyDescent="0.2">
      <c r="B332" s="177"/>
      <c r="C332" s="133"/>
      <c r="D332" s="177"/>
      <c r="E332" s="177"/>
      <c r="H332" s="155"/>
    </row>
    <row r="333" spans="2:8" ht="12.75" customHeight="1" x14ac:dyDescent="0.2">
      <c r="B333" s="177"/>
      <c r="C333" s="133"/>
      <c r="D333" s="177"/>
      <c r="E333" s="177"/>
      <c r="H333" s="155"/>
    </row>
    <row r="334" spans="2:8" ht="12.75" customHeight="1" x14ac:dyDescent="0.2">
      <c r="B334" s="177"/>
      <c r="C334" s="133"/>
      <c r="D334" s="177"/>
      <c r="E334" s="177"/>
      <c r="H334" s="155"/>
    </row>
    <row r="335" spans="2:8" ht="12.75" customHeight="1" x14ac:dyDescent="0.2">
      <c r="B335" s="177"/>
      <c r="C335" s="133"/>
      <c r="D335" s="177"/>
      <c r="E335" s="177"/>
      <c r="H335" s="155"/>
    </row>
    <row r="336" spans="2:8" ht="12.75" customHeight="1" x14ac:dyDescent="0.2">
      <c r="B336" s="177"/>
      <c r="C336" s="133"/>
      <c r="D336" s="177"/>
      <c r="E336" s="177"/>
      <c r="H336" s="155"/>
    </row>
    <row r="337" spans="2:8" ht="12.75" customHeight="1" x14ac:dyDescent="0.2">
      <c r="B337" s="177"/>
      <c r="C337" s="133"/>
      <c r="D337" s="177"/>
      <c r="E337" s="177"/>
      <c r="H337" s="155"/>
    </row>
    <row r="338" spans="2:8" ht="12.75" customHeight="1" x14ac:dyDescent="0.2">
      <c r="B338" s="177"/>
      <c r="C338" s="133"/>
      <c r="D338" s="177"/>
      <c r="E338" s="177"/>
      <c r="H338" s="155"/>
    </row>
    <row r="339" spans="2:8" ht="12.75" customHeight="1" x14ac:dyDescent="0.2">
      <c r="B339" s="177"/>
      <c r="C339" s="133"/>
      <c r="D339" s="177"/>
      <c r="E339" s="177"/>
      <c r="H339" s="155"/>
    </row>
    <row r="340" spans="2:8" ht="12.75" customHeight="1" x14ac:dyDescent="0.2">
      <c r="B340" s="177"/>
      <c r="C340" s="133"/>
      <c r="D340" s="177"/>
      <c r="E340" s="177"/>
      <c r="H340" s="155"/>
    </row>
    <row r="341" spans="2:8" ht="12.75" customHeight="1" x14ac:dyDescent="0.2">
      <c r="B341" s="177"/>
      <c r="C341" s="133"/>
      <c r="D341" s="177"/>
      <c r="E341" s="177"/>
      <c r="H341" s="155"/>
    </row>
    <row r="342" spans="2:8" ht="12.75" customHeight="1" x14ac:dyDescent="0.2">
      <c r="B342" s="177"/>
      <c r="C342" s="133"/>
      <c r="D342" s="177"/>
      <c r="E342" s="177"/>
      <c r="H342" s="155"/>
    </row>
    <row r="343" spans="2:8" ht="12.75" customHeight="1" x14ac:dyDescent="0.2">
      <c r="B343" s="177"/>
      <c r="C343" s="133"/>
      <c r="D343" s="177"/>
      <c r="E343" s="177"/>
      <c r="H343" s="155"/>
    </row>
    <row r="344" spans="2:8" ht="12.75" customHeight="1" x14ac:dyDescent="0.2">
      <c r="B344" s="177"/>
      <c r="C344" s="133"/>
      <c r="D344" s="177"/>
      <c r="E344" s="177"/>
      <c r="H344" s="155"/>
    </row>
    <row r="345" spans="2:8" ht="12.75" customHeight="1" x14ac:dyDescent="0.2">
      <c r="B345" s="177"/>
      <c r="C345" s="133"/>
      <c r="D345" s="177"/>
      <c r="E345" s="177"/>
      <c r="H345" s="155"/>
    </row>
    <row r="346" spans="2:8" ht="12.75" customHeight="1" x14ac:dyDescent="0.2">
      <c r="B346" s="177"/>
      <c r="C346" s="133"/>
      <c r="D346" s="177"/>
      <c r="E346" s="177"/>
      <c r="H346" s="155"/>
    </row>
    <row r="347" spans="2:8" ht="12.75" customHeight="1" x14ac:dyDescent="0.2">
      <c r="B347" s="177"/>
      <c r="C347" s="133"/>
      <c r="D347" s="177"/>
      <c r="E347" s="177"/>
      <c r="H347" s="155"/>
    </row>
    <row r="348" spans="2:8" ht="12.75" customHeight="1" x14ac:dyDescent="0.2">
      <c r="B348" s="177"/>
      <c r="C348" s="133"/>
      <c r="D348" s="177"/>
      <c r="E348" s="177"/>
      <c r="H348" s="155"/>
    </row>
    <row r="349" spans="2:8" ht="12.75" customHeight="1" x14ac:dyDescent="0.2">
      <c r="B349" s="177"/>
      <c r="C349" s="133"/>
      <c r="D349" s="177"/>
      <c r="E349" s="177"/>
      <c r="H349" s="155"/>
    </row>
    <row r="350" spans="2:8" ht="12.75" customHeight="1" x14ac:dyDescent="0.2">
      <c r="B350" s="177"/>
      <c r="C350" s="133"/>
      <c r="D350" s="177"/>
      <c r="E350" s="177"/>
      <c r="H350" s="155"/>
    </row>
    <row r="351" spans="2:8" ht="12.75" customHeight="1" x14ac:dyDescent="0.2">
      <c r="B351" s="177"/>
      <c r="C351" s="133"/>
      <c r="D351" s="177"/>
      <c r="E351" s="177"/>
      <c r="H351" s="155"/>
    </row>
    <row r="352" spans="2:8" ht="12.75" customHeight="1" x14ac:dyDescent="0.2">
      <c r="B352" s="177"/>
      <c r="C352" s="133"/>
      <c r="D352" s="177"/>
      <c r="E352" s="177"/>
      <c r="H352" s="155"/>
    </row>
    <row r="353" spans="2:8" ht="12.75" customHeight="1" x14ac:dyDescent="0.2">
      <c r="B353" s="177"/>
      <c r="C353" s="133"/>
      <c r="D353" s="177"/>
      <c r="E353" s="177"/>
      <c r="H353" s="155"/>
    </row>
    <row r="354" spans="2:8" ht="12.75" customHeight="1" x14ac:dyDescent="0.2">
      <c r="B354" s="177"/>
      <c r="C354" s="133"/>
      <c r="D354" s="177"/>
      <c r="E354" s="177"/>
      <c r="H354" s="155"/>
    </row>
    <row r="355" spans="2:8" ht="12.75" customHeight="1" x14ac:dyDescent="0.2">
      <c r="B355" s="177"/>
      <c r="C355" s="133"/>
      <c r="D355" s="177"/>
      <c r="E355" s="177"/>
      <c r="H355" s="155"/>
    </row>
    <row r="356" spans="2:8" ht="12.75" customHeight="1" x14ac:dyDescent="0.2">
      <c r="B356" s="177"/>
      <c r="C356" s="133"/>
      <c r="D356" s="177"/>
      <c r="E356" s="177"/>
      <c r="H356" s="155"/>
    </row>
    <row r="357" spans="2:8" ht="12.75" customHeight="1" x14ac:dyDescent="0.2">
      <c r="B357" s="177"/>
      <c r="C357" s="133"/>
      <c r="D357" s="177"/>
      <c r="E357" s="177"/>
      <c r="H357" s="155"/>
    </row>
    <row r="358" spans="2:8" ht="12.75" customHeight="1" x14ac:dyDescent="0.2">
      <c r="B358" s="177"/>
      <c r="C358" s="133"/>
      <c r="D358" s="177"/>
      <c r="E358" s="177"/>
      <c r="H358" s="155"/>
    </row>
    <row r="359" spans="2:8" ht="12.75" customHeight="1" x14ac:dyDescent="0.2">
      <c r="B359" s="177"/>
      <c r="C359" s="133"/>
      <c r="D359" s="177"/>
      <c r="E359" s="177"/>
      <c r="H359" s="155"/>
    </row>
    <row r="360" spans="2:8" ht="12.75" customHeight="1" x14ac:dyDescent="0.2">
      <c r="B360" s="177"/>
      <c r="C360" s="133"/>
      <c r="D360" s="177"/>
      <c r="E360" s="177"/>
      <c r="H360" s="155"/>
    </row>
    <row r="361" spans="2:8" ht="12.75" customHeight="1" x14ac:dyDescent="0.2">
      <c r="B361" s="177"/>
      <c r="C361" s="133"/>
      <c r="D361" s="177"/>
      <c r="E361" s="177"/>
      <c r="H361" s="155"/>
    </row>
    <row r="362" spans="2:8" ht="12.75" customHeight="1" x14ac:dyDescent="0.2">
      <c r="B362" s="177"/>
      <c r="C362" s="133"/>
      <c r="D362" s="177"/>
      <c r="E362" s="177"/>
      <c r="H362" s="155"/>
    </row>
    <row r="363" spans="2:8" ht="12.75" customHeight="1" x14ac:dyDescent="0.2">
      <c r="B363" s="177"/>
      <c r="C363" s="133"/>
      <c r="D363" s="177"/>
      <c r="E363" s="177"/>
      <c r="H363" s="155"/>
    </row>
    <row r="364" spans="2:8" ht="12.75" customHeight="1" x14ac:dyDescent="0.2">
      <c r="B364" s="177"/>
      <c r="C364" s="133"/>
      <c r="D364" s="177"/>
      <c r="E364" s="177"/>
      <c r="H364" s="155"/>
    </row>
    <row r="365" spans="2:8" ht="12.75" customHeight="1" x14ac:dyDescent="0.2">
      <c r="B365" s="177"/>
      <c r="C365" s="133"/>
      <c r="D365" s="177"/>
      <c r="E365" s="177"/>
      <c r="H365" s="155"/>
    </row>
    <row r="366" spans="2:8" ht="12.75" customHeight="1" x14ac:dyDescent="0.2">
      <c r="B366" s="177"/>
      <c r="C366" s="133"/>
      <c r="D366" s="177"/>
      <c r="E366" s="177"/>
      <c r="H366" s="155"/>
    </row>
    <row r="367" spans="2:8" ht="12.75" customHeight="1" x14ac:dyDescent="0.2">
      <c r="B367" s="177"/>
      <c r="C367" s="133"/>
      <c r="D367" s="177"/>
      <c r="E367" s="177"/>
      <c r="H367" s="155"/>
    </row>
    <row r="368" spans="2:8" ht="12.75" customHeight="1" x14ac:dyDescent="0.2">
      <c r="B368" s="177"/>
      <c r="C368" s="133"/>
      <c r="D368" s="177"/>
      <c r="E368" s="177"/>
      <c r="H368" s="155"/>
    </row>
    <row r="369" spans="2:8" ht="12.75" customHeight="1" x14ac:dyDescent="0.2">
      <c r="B369" s="177"/>
      <c r="C369" s="133"/>
      <c r="D369" s="177"/>
      <c r="E369" s="177"/>
      <c r="H369" s="155"/>
    </row>
    <row r="370" spans="2:8" ht="12.75" customHeight="1" x14ac:dyDescent="0.2">
      <c r="B370" s="177"/>
      <c r="C370" s="133"/>
      <c r="D370" s="177"/>
      <c r="E370" s="177"/>
      <c r="H370" s="155"/>
    </row>
    <row r="371" spans="2:8" ht="12.75" customHeight="1" x14ac:dyDescent="0.2">
      <c r="B371" s="177"/>
      <c r="C371" s="133"/>
      <c r="D371" s="177"/>
      <c r="E371" s="177"/>
      <c r="H371" s="155"/>
    </row>
    <row r="372" spans="2:8" ht="12.75" customHeight="1" x14ac:dyDescent="0.2">
      <c r="B372" s="177"/>
      <c r="C372" s="133"/>
      <c r="D372" s="177"/>
      <c r="E372" s="177"/>
      <c r="H372" s="155"/>
    </row>
    <row r="373" spans="2:8" ht="12.75" customHeight="1" x14ac:dyDescent="0.2">
      <c r="B373" s="177"/>
      <c r="C373" s="133"/>
      <c r="D373" s="177"/>
      <c r="E373" s="177"/>
      <c r="H373" s="155"/>
    </row>
    <row r="374" spans="2:8" ht="12.75" customHeight="1" x14ac:dyDescent="0.2">
      <c r="B374" s="177"/>
      <c r="C374" s="133"/>
      <c r="D374" s="177"/>
      <c r="E374" s="177"/>
      <c r="H374" s="155"/>
    </row>
    <row r="375" spans="2:8" ht="12.75" customHeight="1" x14ac:dyDescent="0.2">
      <c r="B375" s="177"/>
      <c r="C375" s="133"/>
      <c r="D375" s="177"/>
      <c r="E375" s="177"/>
      <c r="H375" s="155"/>
    </row>
    <row r="376" spans="2:8" ht="12.75" customHeight="1" x14ac:dyDescent="0.2">
      <c r="B376" s="177"/>
      <c r="C376" s="133"/>
      <c r="D376" s="177"/>
      <c r="E376" s="177"/>
      <c r="H376" s="155"/>
    </row>
    <row r="377" spans="2:8" ht="12.75" customHeight="1" x14ac:dyDescent="0.2">
      <c r="B377" s="177"/>
      <c r="C377" s="133"/>
      <c r="D377" s="177"/>
      <c r="E377" s="177"/>
      <c r="H377" s="155"/>
    </row>
    <row r="378" spans="2:8" ht="12.75" customHeight="1" x14ac:dyDescent="0.2">
      <c r="B378" s="177"/>
      <c r="C378" s="133"/>
      <c r="D378" s="177"/>
      <c r="E378" s="177"/>
      <c r="H378" s="155"/>
    </row>
    <row r="379" spans="2:8" ht="12.75" customHeight="1" x14ac:dyDescent="0.2">
      <c r="B379" s="177"/>
      <c r="C379" s="133"/>
      <c r="D379" s="177"/>
      <c r="E379" s="177"/>
      <c r="H379" s="155"/>
    </row>
    <row r="380" spans="2:8" ht="12.75" customHeight="1" x14ac:dyDescent="0.2">
      <c r="B380" s="177"/>
      <c r="C380" s="133"/>
      <c r="D380" s="177"/>
      <c r="E380" s="177"/>
      <c r="H380" s="155"/>
    </row>
    <row r="381" spans="2:8" ht="12.75" customHeight="1" x14ac:dyDescent="0.2">
      <c r="B381" s="177"/>
      <c r="C381" s="133"/>
      <c r="D381" s="177"/>
      <c r="E381" s="177"/>
      <c r="H381" s="155"/>
    </row>
    <row r="382" spans="2:8" ht="12.75" customHeight="1" x14ac:dyDescent="0.2">
      <c r="B382" s="177"/>
      <c r="C382" s="133"/>
      <c r="D382" s="177"/>
      <c r="E382" s="177"/>
      <c r="H382" s="155"/>
    </row>
    <row r="383" spans="2:8" ht="12.75" customHeight="1" x14ac:dyDescent="0.2">
      <c r="B383" s="177"/>
      <c r="C383" s="133"/>
      <c r="D383" s="177"/>
      <c r="E383" s="177"/>
      <c r="H383" s="155"/>
    </row>
    <row r="384" spans="2:8" ht="12.75" customHeight="1" x14ac:dyDescent="0.2">
      <c r="B384" s="177"/>
      <c r="C384" s="133"/>
      <c r="D384" s="177"/>
      <c r="E384" s="177"/>
      <c r="H384" s="155"/>
    </row>
    <row r="385" spans="2:8" ht="12.75" customHeight="1" x14ac:dyDescent="0.2">
      <c r="B385" s="177"/>
      <c r="C385" s="133"/>
      <c r="D385" s="177"/>
      <c r="E385" s="177"/>
      <c r="H385" s="155"/>
    </row>
    <row r="386" spans="2:8" ht="12.75" customHeight="1" x14ac:dyDescent="0.2">
      <c r="B386" s="177"/>
      <c r="C386" s="133"/>
      <c r="D386" s="177"/>
      <c r="E386" s="177"/>
      <c r="H386" s="155"/>
    </row>
    <row r="387" spans="2:8" ht="12.75" customHeight="1" x14ac:dyDescent="0.2">
      <c r="B387" s="177"/>
      <c r="C387" s="133"/>
      <c r="D387" s="177"/>
      <c r="E387" s="177"/>
      <c r="H387" s="155"/>
    </row>
    <row r="388" spans="2:8" ht="12.75" customHeight="1" x14ac:dyDescent="0.2">
      <c r="B388" s="177"/>
      <c r="C388" s="133"/>
      <c r="D388" s="177"/>
      <c r="E388" s="177"/>
      <c r="H388" s="155"/>
    </row>
    <row r="389" spans="2:8" ht="12.75" customHeight="1" x14ac:dyDescent="0.2">
      <c r="B389" s="177"/>
      <c r="C389" s="133"/>
      <c r="D389" s="177"/>
      <c r="E389" s="177"/>
      <c r="H389" s="155"/>
    </row>
    <row r="390" spans="2:8" ht="12.75" customHeight="1" x14ac:dyDescent="0.2">
      <c r="B390" s="177"/>
      <c r="C390" s="133"/>
      <c r="D390" s="177"/>
      <c r="E390" s="177"/>
      <c r="H390" s="155"/>
    </row>
    <row r="391" spans="2:8" ht="12.75" customHeight="1" x14ac:dyDescent="0.2">
      <c r="B391" s="177"/>
      <c r="C391" s="133"/>
      <c r="D391" s="177"/>
      <c r="E391" s="177"/>
      <c r="H391" s="155"/>
    </row>
    <row r="392" spans="2:8" ht="12.75" customHeight="1" x14ac:dyDescent="0.2">
      <c r="B392" s="177"/>
      <c r="C392" s="133"/>
      <c r="D392" s="177"/>
      <c r="E392" s="177"/>
      <c r="H392" s="155"/>
    </row>
    <row r="393" spans="2:8" ht="12.75" customHeight="1" x14ac:dyDescent="0.2">
      <c r="B393" s="177"/>
      <c r="C393" s="133"/>
      <c r="D393" s="177"/>
      <c r="E393" s="177"/>
      <c r="H393" s="155"/>
    </row>
    <row r="394" spans="2:8" ht="12.75" customHeight="1" x14ac:dyDescent="0.2">
      <c r="B394" s="177"/>
      <c r="C394" s="133"/>
      <c r="D394" s="177"/>
      <c r="E394" s="177"/>
      <c r="H394" s="155"/>
    </row>
    <row r="395" spans="2:8" ht="12.75" customHeight="1" x14ac:dyDescent="0.2">
      <c r="B395" s="177"/>
      <c r="C395" s="133"/>
      <c r="D395" s="177"/>
      <c r="E395" s="177"/>
      <c r="H395" s="155"/>
    </row>
    <row r="396" spans="2:8" ht="12.75" customHeight="1" x14ac:dyDescent="0.2">
      <c r="B396" s="177"/>
      <c r="C396" s="133"/>
      <c r="D396" s="177"/>
      <c r="E396" s="177"/>
      <c r="H396" s="155"/>
    </row>
    <row r="397" spans="2:8" ht="12.75" customHeight="1" x14ac:dyDescent="0.2">
      <c r="B397" s="177"/>
      <c r="C397" s="133"/>
      <c r="D397" s="177"/>
      <c r="E397" s="177"/>
      <c r="H397" s="155"/>
    </row>
    <row r="398" spans="2:8" ht="12.75" customHeight="1" x14ac:dyDescent="0.2">
      <c r="B398" s="177"/>
      <c r="C398" s="133"/>
      <c r="D398" s="177"/>
      <c r="E398" s="177"/>
      <c r="H398" s="155"/>
    </row>
    <row r="399" spans="2:8" ht="12.75" customHeight="1" x14ac:dyDescent="0.2">
      <c r="B399" s="177"/>
      <c r="C399" s="133"/>
      <c r="D399" s="177"/>
      <c r="E399" s="177"/>
      <c r="H399" s="155"/>
    </row>
    <row r="400" spans="2:8" ht="12.75" customHeight="1" x14ac:dyDescent="0.2">
      <c r="B400" s="177"/>
      <c r="C400" s="133"/>
      <c r="D400" s="177"/>
      <c r="E400" s="177"/>
      <c r="H400" s="155"/>
    </row>
    <row r="401" spans="2:8" ht="12.75" customHeight="1" x14ac:dyDescent="0.2">
      <c r="B401" s="177"/>
      <c r="C401" s="133"/>
      <c r="D401" s="177"/>
      <c r="E401" s="177"/>
      <c r="H401" s="155"/>
    </row>
    <row r="402" spans="2:8" ht="12.75" customHeight="1" x14ac:dyDescent="0.2">
      <c r="B402" s="177"/>
      <c r="C402" s="133"/>
      <c r="D402" s="177"/>
      <c r="E402" s="177"/>
      <c r="H402" s="155"/>
    </row>
    <row r="403" spans="2:8" ht="12.75" customHeight="1" x14ac:dyDescent="0.2">
      <c r="B403" s="177"/>
      <c r="C403" s="133"/>
      <c r="D403" s="177"/>
      <c r="E403" s="177"/>
      <c r="H403" s="155"/>
    </row>
    <row r="404" spans="2:8" ht="12.75" customHeight="1" x14ac:dyDescent="0.2">
      <c r="B404" s="177"/>
      <c r="C404" s="133"/>
      <c r="D404" s="177"/>
      <c r="E404" s="177"/>
      <c r="H404" s="155"/>
    </row>
    <row r="405" spans="2:8" ht="12.75" customHeight="1" x14ac:dyDescent="0.2">
      <c r="B405" s="177"/>
      <c r="C405" s="133"/>
      <c r="D405" s="177"/>
      <c r="E405" s="177"/>
      <c r="H405" s="155"/>
    </row>
    <row r="406" spans="2:8" ht="12.75" customHeight="1" x14ac:dyDescent="0.2">
      <c r="B406" s="177"/>
      <c r="C406" s="133"/>
      <c r="D406" s="177"/>
      <c r="E406" s="177"/>
      <c r="H406" s="155"/>
    </row>
    <row r="407" spans="2:8" ht="12.75" customHeight="1" x14ac:dyDescent="0.2">
      <c r="B407" s="177"/>
      <c r="C407" s="133"/>
      <c r="D407" s="177"/>
      <c r="E407" s="177"/>
      <c r="H407" s="155"/>
    </row>
    <row r="408" spans="2:8" ht="12.75" customHeight="1" x14ac:dyDescent="0.2">
      <c r="B408" s="177"/>
      <c r="C408" s="133"/>
      <c r="D408" s="177"/>
      <c r="E408" s="177"/>
      <c r="H408" s="155"/>
    </row>
    <row r="409" spans="2:8" ht="12.75" customHeight="1" x14ac:dyDescent="0.2">
      <c r="B409" s="177"/>
      <c r="C409" s="133"/>
      <c r="D409" s="177"/>
      <c r="E409" s="177"/>
      <c r="H409" s="155"/>
    </row>
    <row r="410" spans="2:8" ht="12.75" customHeight="1" x14ac:dyDescent="0.2">
      <c r="B410" s="177"/>
      <c r="C410" s="133"/>
      <c r="D410" s="177"/>
      <c r="E410" s="177"/>
      <c r="H410" s="155"/>
    </row>
    <row r="411" spans="2:8" ht="12.75" customHeight="1" x14ac:dyDescent="0.2">
      <c r="B411" s="177"/>
      <c r="C411" s="133"/>
      <c r="D411" s="177"/>
      <c r="E411" s="177"/>
      <c r="H411" s="155"/>
    </row>
    <row r="412" spans="2:8" ht="12.75" customHeight="1" x14ac:dyDescent="0.2">
      <c r="B412" s="177"/>
      <c r="C412" s="133"/>
      <c r="D412" s="177"/>
      <c r="E412" s="177"/>
      <c r="H412" s="155"/>
    </row>
    <row r="413" spans="2:8" ht="12.75" customHeight="1" x14ac:dyDescent="0.2">
      <c r="B413" s="177"/>
      <c r="C413" s="133"/>
      <c r="D413" s="177"/>
      <c r="E413" s="177"/>
      <c r="H413" s="155"/>
    </row>
    <row r="414" spans="2:8" ht="12.75" customHeight="1" x14ac:dyDescent="0.2">
      <c r="B414" s="177"/>
      <c r="C414" s="133"/>
      <c r="D414" s="177"/>
      <c r="E414" s="177"/>
      <c r="H414" s="155"/>
    </row>
    <row r="415" spans="2:8" ht="12.75" customHeight="1" x14ac:dyDescent="0.2">
      <c r="B415" s="177"/>
      <c r="C415" s="133"/>
      <c r="D415" s="177"/>
      <c r="E415" s="177"/>
      <c r="H415" s="155"/>
    </row>
    <row r="416" spans="2:8" ht="12.75" customHeight="1" x14ac:dyDescent="0.2">
      <c r="B416" s="177"/>
      <c r="C416" s="133"/>
      <c r="D416" s="177"/>
      <c r="E416" s="177"/>
      <c r="H416" s="155"/>
    </row>
    <row r="417" spans="2:8" ht="12.75" customHeight="1" x14ac:dyDescent="0.2">
      <c r="B417" s="177"/>
      <c r="C417" s="133"/>
      <c r="D417" s="177"/>
      <c r="E417" s="177"/>
      <c r="H417" s="155"/>
    </row>
    <row r="418" spans="2:8" ht="12.75" customHeight="1" x14ac:dyDescent="0.2">
      <c r="B418" s="177"/>
      <c r="C418" s="133"/>
      <c r="D418" s="177"/>
      <c r="E418" s="177"/>
      <c r="H418" s="155"/>
    </row>
    <row r="419" spans="2:8" ht="12.75" customHeight="1" x14ac:dyDescent="0.2">
      <c r="B419" s="177"/>
      <c r="C419" s="133"/>
      <c r="D419" s="177"/>
      <c r="E419" s="177"/>
      <c r="H419" s="155"/>
    </row>
    <row r="420" spans="2:8" ht="12.75" customHeight="1" x14ac:dyDescent="0.2">
      <c r="B420" s="177"/>
      <c r="C420" s="133"/>
      <c r="D420" s="177"/>
      <c r="E420" s="177"/>
      <c r="H420" s="155"/>
    </row>
    <row r="421" spans="2:8" ht="12.75" customHeight="1" x14ac:dyDescent="0.2">
      <c r="B421" s="177"/>
      <c r="C421" s="133"/>
      <c r="D421" s="177"/>
      <c r="E421" s="177"/>
      <c r="H421" s="155"/>
    </row>
    <row r="422" spans="2:8" ht="12.75" customHeight="1" x14ac:dyDescent="0.2">
      <c r="B422" s="177"/>
      <c r="C422" s="133"/>
      <c r="D422" s="177"/>
      <c r="E422" s="177"/>
      <c r="H422" s="155"/>
    </row>
    <row r="423" spans="2:8" ht="12.75" customHeight="1" x14ac:dyDescent="0.2">
      <c r="B423" s="177"/>
      <c r="C423" s="133"/>
      <c r="D423" s="177"/>
      <c r="E423" s="177"/>
      <c r="H423" s="155"/>
    </row>
    <row r="424" spans="2:8" ht="12.75" customHeight="1" x14ac:dyDescent="0.2">
      <c r="B424" s="177"/>
      <c r="C424" s="133"/>
      <c r="D424" s="177"/>
      <c r="E424" s="177"/>
      <c r="H424" s="155"/>
    </row>
    <row r="425" spans="2:8" ht="12.75" customHeight="1" x14ac:dyDescent="0.2">
      <c r="B425" s="177"/>
      <c r="C425" s="133"/>
      <c r="D425" s="177"/>
      <c r="E425" s="177"/>
      <c r="H425" s="155"/>
    </row>
    <row r="426" spans="2:8" ht="12.75" customHeight="1" x14ac:dyDescent="0.2">
      <c r="B426" s="177"/>
      <c r="C426" s="133"/>
      <c r="D426" s="177"/>
      <c r="E426" s="177"/>
      <c r="H426" s="155"/>
    </row>
    <row r="427" spans="2:8" ht="12.75" customHeight="1" x14ac:dyDescent="0.2">
      <c r="B427" s="177"/>
      <c r="C427" s="133"/>
      <c r="D427" s="177"/>
      <c r="E427" s="177"/>
      <c r="H427" s="155"/>
    </row>
    <row r="428" spans="2:8" ht="12.75" customHeight="1" x14ac:dyDescent="0.2">
      <c r="B428" s="177"/>
      <c r="C428" s="133"/>
      <c r="D428" s="177"/>
      <c r="E428" s="177"/>
      <c r="H428" s="155"/>
    </row>
    <row r="429" spans="2:8" ht="12.75" customHeight="1" x14ac:dyDescent="0.2">
      <c r="B429" s="177"/>
      <c r="C429" s="133"/>
      <c r="D429" s="177"/>
      <c r="E429" s="177"/>
      <c r="H429" s="155"/>
    </row>
    <row r="430" spans="2:8" ht="12.75" customHeight="1" x14ac:dyDescent="0.2">
      <c r="B430" s="177"/>
      <c r="C430" s="133"/>
      <c r="D430" s="177"/>
      <c r="E430" s="177"/>
      <c r="H430" s="155"/>
    </row>
    <row r="431" spans="2:8" ht="12.75" customHeight="1" x14ac:dyDescent="0.2">
      <c r="B431" s="177"/>
      <c r="C431" s="133"/>
      <c r="D431" s="177"/>
      <c r="E431" s="177"/>
      <c r="H431" s="155"/>
    </row>
    <row r="432" spans="2:8" ht="12.75" customHeight="1" x14ac:dyDescent="0.2">
      <c r="B432" s="177"/>
      <c r="C432" s="133"/>
      <c r="D432" s="177"/>
      <c r="E432" s="177"/>
      <c r="H432" s="155"/>
    </row>
    <row r="433" spans="2:8" ht="12.75" customHeight="1" x14ac:dyDescent="0.2">
      <c r="B433" s="177"/>
      <c r="C433" s="133"/>
      <c r="D433" s="177"/>
      <c r="E433" s="177"/>
      <c r="H433" s="155"/>
    </row>
    <row r="434" spans="2:8" ht="12.75" customHeight="1" x14ac:dyDescent="0.2">
      <c r="B434" s="177"/>
      <c r="C434" s="133"/>
      <c r="D434" s="177"/>
      <c r="E434" s="177"/>
      <c r="H434" s="155"/>
    </row>
    <row r="435" spans="2:8" ht="12.75" customHeight="1" x14ac:dyDescent="0.2">
      <c r="B435" s="177"/>
      <c r="C435" s="133"/>
      <c r="D435" s="177"/>
      <c r="E435" s="177"/>
      <c r="H435" s="155"/>
    </row>
    <row r="436" spans="2:8" ht="12.75" customHeight="1" x14ac:dyDescent="0.2">
      <c r="B436" s="177"/>
      <c r="C436" s="133"/>
      <c r="D436" s="177"/>
      <c r="E436" s="177"/>
      <c r="H436" s="155"/>
    </row>
    <row r="437" spans="2:8" ht="12.75" customHeight="1" x14ac:dyDescent="0.2">
      <c r="B437" s="177"/>
      <c r="C437" s="133"/>
      <c r="D437" s="177"/>
      <c r="E437" s="177"/>
      <c r="H437" s="155"/>
    </row>
    <row r="438" spans="2:8" ht="12.75" customHeight="1" x14ac:dyDescent="0.2">
      <c r="B438" s="177"/>
      <c r="C438" s="133"/>
      <c r="D438" s="177"/>
      <c r="E438" s="177"/>
      <c r="H438" s="155"/>
    </row>
    <row r="439" spans="2:8" ht="12.75" customHeight="1" x14ac:dyDescent="0.2">
      <c r="B439" s="177"/>
      <c r="C439" s="133"/>
      <c r="D439" s="177"/>
      <c r="E439" s="177"/>
      <c r="H439" s="155"/>
    </row>
    <row r="440" spans="2:8" ht="12.75" customHeight="1" x14ac:dyDescent="0.2">
      <c r="B440" s="177"/>
      <c r="C440" s="133"/>
      <c r="D440" s="177"/>
      <c r="E440" s="177"/>
      <c r="H440" s="155"/>
    </row>
    <row r="441" spans="2:8" ht="12.75" customHeight="1" x14ac:dyDescent="0.2">
      <c r="B441" s="177"/>
      <c r="C441" s="133"/>
      <c r="D441" s="177"/>
      <c r="E441" s="177"/>
      <c r="H441" s="155"/>
    </row>
    <row r="442" spans="2:8" ht="12.75" customHeight="1" x14ac:dyDescent="0.2">
      <c r="B442" s="177"/>
      <c r="C442" s="133"/>
      <c r="D442" s="177"/>
      <c r="E442" s="177"/>
      <c r="H442" s="155"/>
    </row>
    <row r="443" spans="2:8" ht="12.75" customHeight="1" x14ac:dyDescent="0.2">
      <c r="B443" s="177"/>
      <c r="C443" s="133"/>
      <c r="D443" s="177"/>
      <c r="E443" s="177"/>
      <c r="H443" s="155"/>
    </row>
    <row r="444" spans="2:8" ht="12.75" customHeight="1" x14ac:dyDescent="0.2">
      <c r="B444" s="177"/>
      <c r="C444" s="133"/>
      <c r="D444" s="177"/>
      <c r="E444" s="177"/>
      <c r="H444" s="155"/>
    </row>
    <row r="445" spans="2:8" ht="12.75" customHeight="1" x14ac:dyDescent="0.2">
      <c r="B445" s="177"/>
      <c r="C445" s="133"/>
      <c r="D445" s="177"/>
      <c r="E445" s="177"/>
      <c r="H445" s="155"/>
    </row>
    <row r="446" spans="2:8" ht="12.75" customHeight="1" x14ac:dyDescent="0.2">
      <c r="B446" s="177"/>
      <c r="C446" s="133"/>
      <c r="D446" s="177"/>
      <c r="E446" s="177"/>
      <c r="H446" s="155"/>
    </row>
    <row r="447" spans="2:8" ht="12.75" customHeight="1" x14ac:dyDescent="0.2">
      <c r="B447" s="177"/>
      <c r="C447" s="133"/>
      <c r="D447" s="177"/>
      <c r="E447" s="177"/>
      <c r="H447" s="155"/>
    </row>
    <row r="448" spans="2:8" ht="12.75" customHeight="1" x14ac:dyDescent="0.2">
      <c r="B448" s="177"/>
      <c r="C448" s="133"/>
      <c r="D448" s="177"/>
      <c r="E448" s="177"/>
      <c r="H448" s="155"/>
    </row>
    <row r="449" spans="2:8" ht="12.75" customHeight="1" x14ac:dyDescent="0.2">
      <c r="B449" s="177"/>
      <c r="C449" s="133"/>
      <c r="D449" s="177"/>
      <c r="E449" s="177"/>
      <c r="H449" s="155"/>
    </row>
    <row r="450" spans="2:8" ht="12.75" customHeight="1" x14ac:dyDescent="0.2">
      <c r="B450" s="177"/>
      <c r="C450" s="133"/>
      <c r="D450" s="177"/>
      <c r="E450" s="177"/>
      <c r="H450" s="155"/>
    </row>
    <row r="451" spans="2:8" ht="12.75" customHeight="1" x14ac:dyDescent="0.2">
      <c r="B451" s="177"/>
      <c r="C451" s="133"/>
      <c r="D451" s="177"/>
      <c r="E451" s="177"/>
      <c r="H451" s="155"/>
    </row>
    <row r="452" spans="2:8" ht="12.75" customHeight="1" x14ac:dyDescent="0.2">
      <c r="B452" s="177"/>
      <c r="C452" s="133"/>
      <c r="D452" s="177"/>
      <c r="E452" s="177"/>
      <c r="H452" s="155"/>
    </row>
    <row r="453" spans="2:8" ht="12.75" customHeight="1" x14ac:dyDescent="0.2">
      <c r="B453" s="177"/>
      <c r="C453" s="133"/>
      <c r="D453" s="177"/>
      <c r="E453" s="177"/>
      <c r="H453" s="155"/>
    </row>
    <row r="454" spans="2:8" ht="12.75" customHeight="1" x14ac:dyDescent="0.2">
      <c r="B454" s="177"/>
      <c r="C454" s="133"/>
      <c r="D454" s="177"/>
      <c r="E454" s="177"/>
      <c r="H454" s="155"/>
    </row>
    <row r="455" spans="2:8" ht="12.75" customHeight="1" x14ac:dyDescent="0.2">
      <c r="B455" s="177"/>
      <c r="C455" s="133"/>
      <c r="D455" s="177"/>
      <c r="E455" s="177"/>
      <c r="H455" s="155"/>
    </row>
    <row r="456" spans="2:8" ht="12.75" customHeight="1" x14ac:dyDescent="0.2">
      <c r="B456" s="177"/>
      <c r="C456" s="133"/>
      <c r="D456" s="177"/>
      <c r="E456" s="177"/>
      <c r="H456" s="155"/>
    </row>
    <row r="457" spans="2:8" ht="12.75" customHeight="1" x14ac:dyDescent="0.2">
      <c r="B457" s="177"/>
      <c r="C457" s="133"/>
      <c r="D457" s="177"/>
      <c r="E457" s="177"/>
      <c r="H457" s="155"/>
    </row>
    <row r="458" spans="2:8" ht="12.75" customHeight="1" x14ac:dyDescent="0.2">
      <c r="B458" s="177"/>
      <c r="C458" s="133"/>
      <c r="D458" s="177"/>
      <c r="E458" s="177"/>
      <c r="H458" s="155"/>
    </row>
    <row r="459" spans="2:8" ht="12.75" customHeight="1" x14ac:dyDescent="0.2">
      <c r="B459" s="177"/>
      <c r="C459" s="133"/>
      <c r="D459" s="177"/>
      <c r="E459" s="177"/>
      <c r="H459" s="155"/>
    </row>
    <row r="460" spans="2:8" ht="12.75" customHeight="1" x14ac:dyDescent="0.2">
      <c r="B460" s="177"/>
      <c r="C460" s="133"/>
      <c r="D460" s="177"/>
      <c r="E460" s="177"/>
      <c r="H460" s="155"/>
    </row>
    <row r="461" spans="2:8" ht="12.75" customHeight="1" x14ac:dyDescent="0.2">
      <c r="B461" s="177"/>
      <c r="C461" s="133"/>
      <c r="D461" s="177"/>
      <c r="E461" s="177"/>
      <c r="H461" s="155"/>
    </row>
    <row r="462" spans="2:8" ht="12.75" customHeight="1" x14ac:dyDescent="0.2">
      <c r="B462" s="177"/>
      <c r="C462" s="133"/>
      <c r="D462" s="177"/>
      <c r="E462" s="177"/>
      <c r="H462" s="155"/>
    </row>
    <row r="463" spans="2:8" ht="12.75" customHeight="1" x14ac:dyDescent="0.2">
      <c r="B463" s="177"/>
      <c r="C463" s="133"/>
      <c r="D463" s="177"/>
      <c r="E463" s="177"/>
      <c r="H463" s="155"/>
    </row>
    <row r="464" spans="2:8" ht="12.75" customHeight="1" x14ac:dyDescent="0.2">
      <c r="B464" s="177"/>
      <c r="C464" s="133"/>
      <c r="D464" s="177"/>
      <c r="E464" s="177"/>
      <c r="H464" s="155"/>
    </row>
    <row r="465" spans="2:8" ht="12.75" customHeight="1" x14ac:dyDescent="0.2">
      <c r="B465" s="177"/>
      <c r="C465" s="133"/>
      <c r="D465" s="177"/>
      <c r="E465" s="177"/>
      <c r="H465" s="155"/>
    </row>
    <row r="466" spans="2:8" ht="12.75" customHeight="1" x14ac:dyDescent="0.2">
      <c r="B466" s="177"/>
      <c r="C466" s="133"/>
      <c r="D466" s="177"/>
      <c r="E466" s="177"/>
      <c r="H466" s="155"/>
    </row>
    <row r="467" spans="2:8" ht="12.75" customHeight="1" x14ac:dyDescent="0.2">
      <c r="B467" s="177"/>
      <c r="C467" s="133"/>
      <c r="D467" s="177"/>
      <c r="E467" s="177"/>
      <c r="H467" s="155"/>
    </row>
    <row r="468" spans="2:8" ht="12.75" customHeight="1" x14ac:dyDescent="0.2">
      <c r="B468" s="177"/>
      <c r="C468" s="133"/>
      <c r="D468" s="177"/>
      <c r="E468" s="177"/>
      <c r="H468" s="155"/>
    </row>
    <row r="469" spans="2:8" ht="12.75" customHeight="1" x14ac:dyDescent="0.2">
      <c r="B469" s="177"/>
      <c r="C469" s="133"/>
      <c r="D469" s="177"/>
      <c r="E469" s="177"/>
      <c r="H469" s="155"/>
    </row>
    <row r="470" spans="2:8" ht="12.75" customHeight="1" x14ac:dyDescent="0.2">
      <c r="B470" s="177"/>
      <c r="C470" s="133"/>
      <c r="D470" s="177"/>
      <c r="E470" s="177"/>
      <c r="H470" s="155"/>
    </row>
    <row r="471" spans="2:8" ht="12.75" customHeight="1" x14ac:dyDescent="0.2">
      <c r="B471" s="177"/>
      <c r="C471" s="133"/>
      <c r="D471" s="177"/>
      <c r="E471" s="177"/>
      <c r="H471" s="155"/>
    </row>
    <row r="472" spans="2:8" ht="12.75" customHeight="1" x14ac:dyDescent="0.2">
      <c r="B472" s="177"/>
      <c r="C472" s="133"/>
      <c r="D472" s="177"/>
      <c r="E472" s="177"/>
      <c r="H472" s="155"/>
    </row>
    <row r="473" spans="2:8" ht="12.75" customHeight="1" x14ac:dyDescent="0.2">
      <c r="B473" s="177"/>
      <c r="C473" s="133"/>
      <c r="D473" s="177"/>
      <c r="E473" s="177"/>
      <c r="H473" s="155"/>
    </row>
    <row r="474" spans="2:8" ht="12.75" customHeight="1" x14ac:dyDescent="0.2">
      <c r="B474" s="177"/>
      <c r="C474" s="133"/>
      <c r="D474" s="177"/>
      <c r="E474" s="177"/>
      <c r="H474" s="155"/>
    </row>
    <row r="475" spans="2:8" ht="12.75" customHeight="1" x14ac:dyDescent="0.2">
      <c r="B475" s="177"/>
      <c r="C475" s="133"/>
      <c r="D475" s="177"/>
      <c r="E475" s="177"/>
      <c r="H475" s="155"/>
    </row>
    <row r="476" spans="2:8" ht="12.75" customHeight="1" x14ac:dyDescent="0.2">
      <c r="B476" s="177"/>
      <c r="C476" s="133"/>
      <c r="D476" s="177"/>
      <c r="E476" s="177"/>
      <c r="H476" s="155"/>
    </row>
    <row r="477" spans="2:8" ht="12.75" customHeight="1" x14ac:dyDescent="0.2">
      <c r="B477" s="177"/>
      <c r="C477" s="133"/>
      <c r="D477" s="177"/>
      <c r="E477" s="177"/>
      <c r="H477" s="155"/>
    </row>
    <row r="478" spans="2:8" ht="12.75" customHeight="1" x14ac:dyDescent="0.2">
      <c r="B478" s="177"/>
      <c r="C478" s="133"/>
      <c r="D478" s="177"/>
      <c r="E478" s="177"/>
      <c r="H478" s="155"/>
    </row>
    <row r="479" spans="2:8" ht="12.75" customHeight="1" x14ac:dyDescent="0.2">
      <c r="B479" s="177"/>
      <c r="C479" s="133"/>
      <c r="D479" s="177"/>
      <c r="E479" s="177"/>
      <c r="H479" s="155"/>
    </row>
    <row r="480" spans="2:8" ht="12.75" customHeight="1" x14ac:dyDescent="0.2">
      <c r="B480" s="177"/>
      <c r="C480" s="133"/>
      <c r="D480" s="177"/>
      <c r="E480" s="177"/>
      <c r="H480" s="155"/>
    </row>
    <row r="481" spans="2:8" ht="12.75" customHeight="1" x14ac:dyDescent="0.2">
      <c r="B481" s="177"/>
      <c r="C481" s="133"/>
      <c r="D481" s="177"/>
      <c r="E481" s="177"/>
      <c r="H481" s="155"/>
    </row>
    <row r="482" spans="2:8" ht="12.75" customHeight="1" x14ac:dyDescent="0.2">
      <c r="B482" s="177"/>
      <c r="C482" s="133"/>
      <c r="D482" s="177"/>
      <c r="E482" s="177"/>
      <c r="H482" s="155"/>
    </row>
    <row r="483" spans="2:8" ht="12.75" customHeight="1" x14ac:dyDescent="0.2">
      <c r="B483" s="177"/>
      <c r="C483" s="133"/>
      <c r="D483" s="177"/>
      <c r="E483" s="177"/>
      <c r="H483" s="155"/>
    </row>
    <row r="484" spans="2:8" ht="12.75" customHeight="1" x14ac:dyDescent="0.2">
      <c r="B484" s="177"/>
      <c r="C484" s="133"/>
      <c r="D484" s="177"/>
      <c r="E484" s="177"/>
      <c r="H484" s="155"/>
    </row>
    <row r="485" spans="2:8" ht="12.75" customHeight="1" x14ac:dyDescent="0.2">
      <c r="B485" s="177"/>
      <c r="C485" s="133"/>
      <c r="D485" s="177"/>
      <c r="E485" s="177"/>
      <c r="H485" s="155"/>
    </row>
    <row r="486" spans="2:8" ht="12.75" customHeight="1" x14ac:dyDescent="0.2">
      <c r="B486" s="177"/>
      <c r="C486" s="133"/>
      <c r="D486" s="177"/>
      <c r="E486" s="177"/>
      <c r="H486" s="155"/>
    </row>
    <row r="487" spans="2:8" ht="12.75" customHeight="1" x14ac:dyDescent="0.2">
      <c r="B487" s="177"/>
      <c r="C487" s="133"/>
      <c r="D487" s="177"/>
      <c r="E487" s="177"/>
      <c r="H487" s="155"/>
    </row>
    <row r="488" spans="2:8" ht="12.75" customHeight="1" x14ac:dyDescent="0.2">
      <c r="B488" s="177"/>
      <c r="C488" s="133"/>
      <c r="D488" s="177"/>
      <c r="E488" s="177"/>
      <c r="H488" s="155"/>
    </row>
    <row r="489" spans="2:8" ht="12.75" customHeight="1" x14ac:dyDescent="0.2">
      <c r="B489" s="177"/>
      <c r="C489" s="133"/>
      <c r="D489" s="177"/>
      <c r="E489" s="177"/>
      <c r="H489" s="155"/>
    </row>
    <row r="490" spans="2:8" ht="12.75" customHeight="1" x14ac:dyDescent="0.2">
      <c r="B490" s="177"/>
      <c r="C490" s="133"/>
      <c r="D490" s="177"/>
      <c r="E490" s="177"/>
      <c r="H490" s="155"/>
    </row>
    <row r="491" spans="2:8" ht="12.75" customHeight="1" x14ac:dyDescent="0.2">
      <c r="B491" s="177"/>
      <c r="C491" s="133"/>
      <c r="D491" s="177"/>
      <c r="E491" s="177"/>
      <c r="H491" s="155"/>
    </row>
    <row r="492" spans="2:8" ht="12.75" customHeight="1" x14ac:dyDescent="0.2">
      <c r="B492" s="177"/>
      <c r="C492" s="133"/>
      <c r="D492" s="177"/>
      <c r="E492" s="177"/>
      <c r="H492" s="155"/>
    </row>
    <row r="493" spans="2:8" ht="12.75" customHeight="1" x14ac:dyDescent="0.2">
      <c r="B493" s="177"/>
      <c r="C493" s="133"/>
      <c r="D493" s="177"/>
      <c r="E493" s="177"/>
      <c r="H493" s="155"/>
    </row>
    <row r="494" spans="2:8" ht="12.75" customHeight="1" x14ac:dyDescent="0.2">
      <c r="B494" s="177"/>
      <c r="C494" s="133"/>
      <c r="D494" s="177"/>
      <c r="E494" s="177"/>
      <c r="H494" s="155"/>
    </row>
    <row r="495" spans="2:8" ht="12.75" customHeight="1" x14ac:dyDescent="0.2">
      <c r="B495" s="177"/>
      <c r="C495" s="133"/>
      <c r="D495" s="177"/>
      <c r="E495" s="177"/>
      <c r="H495" s="155"/>
    </row>
    <row r="496" spans="2:8" ht="12.75" customHeight="1" x14ac:dyDescent="0.2">
      <c r="B496" s="177"/>
      <c r="C496" s="133"/>
      <c r="D496" s="177"/>
      <c r="E496" s="177"/>
      <c r="H496" s="155"/>
    </row>
    <row r="497" spans="2:8" ht="12.75" customHeight="1" x14ac:dyDescent="0.2">
      <c r="B497" s="177"/>
      <c r="C497" s="133"/>
      <c r="D497" s="177"/>
      <c r="E497" s="177"/>
      <c r="H497" s="155"/>
    </row>
    <row r="498" spans="2:8" ht="12.75" customHeight="1" x14ac:dyDescent="0.2">
      <c r="B498" s="177"/>
      <c r="C498" s="133"/>
      <c r="D498" s="177"/>
      <c r="E498" s="177"/>
      <c r="H498" s="155"/>
    </row>
    <row r="499" spans="2:8" ht="12.75" customHeight="1" x14ac:dyDescent="0.2">
      <c r="B499" s="177"/>
      <c r="C499" s="133"/>
      <c r="D499" s="177"/>
      <c r="E499" s="177"/>
      <c r="H499" s="155"/>
    </row>
    <row r="500" spans="2:8" ht="12.75" customHeight="1" x14ac:dyDescent="0.2">
      <c r="B500" s="177"/>
      <c r="C500" s="133"/>
      <c r="D500" s="177"/>
      <c r="E500" s="177"/>
      <c r="H500" s="155"/>
    </row>
    <row r="501" spans="2:8" ht="12.75" customHeight="1" x14ac:dyDescent="0.2">
      <c r="B501" s="177"/>
      <c r="C501" s="133"/>
      <c r="D501" s="177"/>
      <c r="E501" s="177"/>
      <c r="H501" s="155"/>
    </row>
    <row r="502" spans="2:8" ht="12.75" customHeight="1" x14ac:dyDescent="0.2">
      <c r="B502" s="177"/>
      <c r="C502" s="133"/>
      <c r="D502" s="177"/>
      <c r="E502" s="177"/>
      <c r="H502" s="155"/>
    </row>
    <row r="503" spans="2:8" ht="12.75" customHeight="1" x14ac:dyDescent="0.2">
      <c r="B503" s="177"/>
      <c r="C503" s="133"/>
      <c r="D503" s="177"/>
      <c r="E503" s="177"/>
      <c r="H503" s="155"/>
    </row>
    <row r="504" spans="2:8" ht="12.75" customHeight="1" x14ac:dyDescent="0.2">
      <c r="B504" s="177"/>
      <c r="C504" s="133"/>
      <c r="D504" s="177"/>
      <c r="E504" s="177"/>
      <c r="H504" s="155"/>
    </row>
    <row r="505" spans="2:8" ht="12.75" customHeight="1" x14ac:dyDescent="0.2">
      <c r="B505" s="177"/>
      <c r="C505" s="133"/>
      <c r="D505" s="177"/>
      <c r="E505" s="177"/>
      <c r="H505" s="155"/>
    </row>
    <row r="506" spans="2:8" ht="12.75" customHeight="1" x14ac:dyDescent="0.2">
      <c r="B506" s="177"/>
      <c r="C506" s="133"/>
      <c r="D506" s="177"/>
      <c r="E506" s="177"/>
      <c r="H506" s="155"/>
    </row>
    <row r="507" spans="2:8" ht="12.75" customHeight="1" x14ac:dyDescent="0.2">
      <c r="B507" s="177"/>
      <c r="C507" s="133"/>
      <c r="D507" s="177"/>
      <c r="E507" s="177"/>
      <c r="H507" s="155"/>
    </row>
    <row r="508" spans="2:8" ht="12.75" customHeight="1" x14ac:dyDescent="0.2">
      <c r="B508" s="177"/>
      <c r="C508" s="133"/>
      <c r="D508" s="177"/>
      <c r="E508" s="177"/>
      <c r="H508" s="155"/>
    </row>
    <row r="509" spans="2:8" ht="12.75" customHeight="1" x14ac:dyDescent="0.2">
      <c r="B509" s="177"/>
      <c r="C509" s="133"/>
      <c r="D509" s="177"/>
      <c r="E509" s="177"/>
      <c r="H509" s="155"/>
    </row>
    <row r="510" spans="2:8" ht="12.75" customHeight="1" x14ac:dyDescent="0.2">
      <c r="B510" s="177"/>
      <c r="C510" s="133"/>
      <c r="D510" s="177"/>
      <c r="E510" s="177"/>
      <c r="H510" s="155"/>
    </row>
    <row r="511" spans="2:8" ht="12.75" customHeight="1" x14ac:dyDescent="0.2">
      <c r="B511" s="177"/>
      <c r="C511" s="133"/>
      <c r="D511" s="177"/>
      <c r="E511" s="177"/>
      <c r="H511" s="155"/>
    </row>
    <row r="512" spans="2:8" ht="12.75" customHeight="1" x14ac:dyDescent="0.2">
      <c r="B512" s="177"/>
      <c r="C512" s="133"/>
      <c r="D512" s="177"/>
      <c r="E512" s="177"/>
      <c r="H512" s="155"/>
    </row>
    <row r="513" spans="2:8" ht="12.75" customHeight="1" x14ac:dyDescent="0.2">
      <c r="B513" s="177"/>
      <c r="C513" s="133"/>
      <c r="D513" s="177"/>
      <c r="E513" s="177"/>
      <c r="H513" s="155"/>
    </row>
    <row r="514" spans="2:8" ht="12.75" customHeight="1" x14ac:dyDescent="0.2">
      <c r="B514" s="177"/>
      <c r="C514" s="133"/>
      <c r="D514" s="177"/>
      <c r="E514" s="177"/>
      <c r="H514" s="155"/>
    </row>
    <row r="515" spans="2:8" ht="12.75" customHeight="1" x14ac:dyDescent="0.2">
      <c r="B515" s="177"/>
      <c r="C515" s="133"/>
      <c r="D515" s="177"/>
      <c r="E515" s="177"/>
      <c r="H515" s="155"/>
    </row>
    <row r="516" spans="2:8" ht="12.75" customHeight="1" x14ac:dyDescent="0.2">
      <c r="B516" s="177"/>
      <c r="C516" s="133"/>
      <c r="D516" s="177"/>
      <c r="E516" s="177"/>
      <c r="H516" s="155"/>
    </row>
    <row r="517" spans="2:8" ht="12.75" customHeight="1" x14ac:dyDescent="0.2">
      <c r="B517" s="177"/>
      <c r="C517" s="133"/>
      <c r="D517" s="177"/>
      <c r="E517" s="177"/>
      <c r="H517" s="155"/>
    </row>
    <row r="518" spans="2:8" ht="12.75" customHeight="1" x14ac:dyDescent="0.2">
      <c r="B518" s="177"/>
      <c r="C518" s="133"/>
      <c r="D518" s="177"/>
      <c r="E518" s="177"/>
      <c r="H518" s="155"/>
    </row>
    <row r="519" spans="2:8" ht="12.75" customHeight="1" x14ac:dyDescent="0.2">
      <c r="B519" s="177"/>
      <c r="C519" s="133"/>
      <c r="D519" s="177"/>
      <c r="E519" s="177"/>
      <c r="H519" s="155"/>
    </row>
    <row r="520" spans="2:8" ht="12.75" customHeight="1" x14ac:dyDescent="0.2">
      <c r="B520" s="177"/>
      <c r="C520" s="133"/>
      <c r="D520" s="177"/>
      <c r="E520" s="177"/>
      <c r="H520" s="155"/>
    </row>
    <row r="521" spans="2:8" ht="12.75" customHeight="1" x14ac:dyDescent="0.2">
      <c r="B521" s="177"/>
      <c r="C521" s="133"/>
      <c r="D521" s="177"/>
      <c r="E521" s="177"/>
      <c r="H521" s="155"/>
    </row>
    <row r="522" spans="2:8" ht="12.75" customHeight="1" x14ac:dyDescent="0.2">
      <c r="B522" s="177"/>
      <c r="C522" s="133"/>
      <c r="D522" s="177"/>
      <c r="E522" s="177"/>
      <c r="H522" s="155"/>
    </row>
    <row r="523" spans="2:8" ht="12.75" customHeight="1" x14ac:dyDescent="0.2">
      <c r="B523" s="177"/>
      <c r="C523" s="133"/>
      <c r="D523" s="177"/>
      <c r="E523" s="177"/>
      <c r="H523" s="155"/>
    </row>
    <row r="524" spans="2:8" ht="12.75" customHeight="1" x14ac:dyDescent="0.2">
      <c r="B524" s="177"/>
      <c r="C524" s="133"/>
      <c r="D524" s="177"/>
      <c r="E524" s="177"/>
      <c r="H524" s="155"/>
    </row>
    <row r="525" spans="2:8" ht="12.75" customHeight="1" x14ac:dyDescent="0.2">
      <c r="B525" s="177"/>
      <c r="C525" s="133"/>
      <c r="D525" s="177"/>
      <c r="E525" s="177"/>
      <c r="H525" s="155"/>
    </row>
    <row r="526" spans="2:8" ht="12.75" customHeight="1" x14ac:dyDescent="0.2">
      <c r="B526" s="177"/>
      <c r="C526" s="133"/>
      <c r="D526" s="177"/>
      <c r="E526" s="177"/>
      <c r="H526" s="155"/>
    </row>
    <row r="527" spans="2:8" ht="12.75" customHeight="1" x14ac:dyDescent="0.2">
      <c r="B527" s="177"/>
      <c r="C527" s="133"/>
      <c r="D527" s="177"/>
      <c r="E527" s="177"/>
      <c r="H527" s="155"/>
    </row>
    <row r="528" spans="2:8" ht="12.75" customHeight="1" x14ac:dyDescent="0.2">
      <c r="B528" s="177"/>
      <c r="C528" s="133"/>
      <c r="D528" s="177"/>
      <c r="E528" s="177"/>
      <c r="H528" s="155"/>
    </row>
    <row r="529" spans="2:8" ht="12.75" customHeight="1" x14ac:dyDescent="0.2">
      <c r="B529" s="177"/>
      <c r="C529" s="133"/>
      <c r="D529" s="177"/>
      <c r="E529" s="177"/>
      <c r="H529" s="155"/>
    </row>
    <row r="530" spans="2:8" ht="12.75" customHeight="1" x14ac:dyDescent="0.2">
      <c r="B530" s="177"/>
      <c r="C530" s="133"/>
      <c r="D530" s="177"/>
      <c r="E530" s="177"/>
      <c r="H530" s="155"/>
    </row>
    <row r="531" spans="2:8" ht="12.75" customHeight="1" x14ac:dyDescent="0.2">
      <c r="B531" s="177"/>
      <c r="C531" s="133"/>
      <c r="D531" s="177"/>
      <c r="E531" s="177"/>
      <c r="H531" s="155"/>
    </row>
    <row r="532" spans="2:8" ht="12.75" customHeight="1" x14ac:dyDescent="0.2">
      <c r="B532" s="177"/>
      <c r="C532" s="133"/>
      <c r="D532" s="177"/>
      <c r="E532" s="177"/>
      <c r="H532" s="155"/>
    </row>
    <row r="533" spans="2:8" ht="12.75" customHeight="1" x14ac:dyDescent="0.2">
      <c r="B533" s="177"/>
      <c r="C533" s="133"/>
      <c r="D533" s="177"/>
      <c r="E533" s="177"/>
      <c r="H533" s="155"/>
    </row>
    <row r="534" spans="2:8" ht="12.75" customHeight="1" x14ac:dyDescent="0.2">
      <c r="B534" s="177"/>
      <c r="C534" s="133"/>
      <c r="D534" s="177"/>
      <c r="E534" s="177"/>
      <c r="H534" s="155"/>
    </row>
    <row r="535" spans="2:8" ht="12.75" customHeight="1" x14ac:dyDescent="0.2">
      <c r="B535" s="177"/>
      <c r="C535" s="133"/>
      <c r="D535" s="177"/>
      <c r="E535" s="177"/>
      <c r="H535" s="155"/>
    </row>
    <row r="536" spans="2:8" ht="12.75" customHeight="1" x14ac:dyDescent="0.2">
      <c r="B536" s="177"/>
      <c r="C536" s="133"/>
      <c r="D536" s="177"/>
      <c r="E536" s="177"/>
      <c r="H536" s="155"/>
    </row>
    <row r="537" spans="2:8" ht="12.75" customHeight="1" x14ac:dyDescent="0.2">
      <c r="B537" s="177"/>
      <c r="C537" s="133"/>
      <c r="D537" s="177"/>
      <c r="E537" s="177"/>
      <c r="H537" s="155"/>
    </row>
    <row r="538" spans="2:8" ht="12.75" customHeight="1" x14ac:dyDescent="0.2">
      <c r="B538" s="177"/>
      <c r="C538" s="133"/>
      <c r="D538" s="177"/>
      <c r="E538" s="177"/>
      <c r="H538" s="155"/>
    </row>
    <row r="539" spans="2:8" ht="12.75" customHeight="1" x14ac:dyDescent="0.2">
      <c r="B539" s="177"/>
      <c r="C539" s="133"/>
      <c r="D539" s="177"/>
      <c r="E539" s="177"/>
      <c r="H539" s="155"/>
    </row>
    <row r="540" spans="2:8" ht="12.75" customHeight="1" x14ac:dyDescent="0.2">
      <c r="B540" s="177"/>
      <c r="C540" s="133"/>
      <c r="D540" s="177"/>
      <c r="E540" s="177"/>
      <c r="H540" s="155"/>
    </row>
    <row r="541" spans="2:8" ht="12.75" customHeight="1" x14ac:dyDescent="0.2">
      <c r="B541" s="177"/>
      <c r="C541" s="133"/>
      <c r="D541" s="177"/>
      <c r="E541" s="177"/>
      <c r="H541" s="155"/>
    </row>
    <row r="542" spans="2:8" ht="12.75" customHeight="1" x14ac:dyDescent="0.2">
      <c r="B542" s="177"/>
      <c r="C542" s="133"/>
      <c r="D542" s="177"/>
      <c r="E542" s="177"/>
      <c r="H542" s="155"/>
    </row>
    <row r="543" spans="2:8" ht="12.75" customHeight="1" x14ac:dyDescent="0.2">
      <c r="B543" s="177"/>
      <c r="C543" s="133"/>
      <c r="D543" s="177"/>
      <c r="E543" s="177"/>
      <c r="H543" s="155"/>
    </row>
    <row r="544" spans="2:8" ht="12.75" customHeight="1" x14ac:dyDescent="0.2">
      <c r="B544" s="177"/>
      <c r="C544" s="133"/>
      <c r="D544" s="177"/>
      <c r="E544" s="177"/>
      <c r="H544" s="155"/>
    </row>
    <row r="545" spans="2:8" ht="12.75" customHeight="1" x14ac:dyDescent="0.2">
      <c r="B545" s="177"/>
      <c r="C545" s="133"/>
      <c r="D545" s="177"/>
      <c r="E545" s="177"/>
      <c r="H545" s="155"/>
    </row>
    <row r="546" spans="2:8" ht="12.75" customHeight="1" x14ac:dyDescent="0.2">
      <c r="B546" s="177"/>
      <c r="C546" s="133"/>
      <c r="D546" s="177"/>
      <c r="E546" s="177"/>
      <c r="H546" s="155"/>
    </row>
    <row r="547" spans="2:8" ht="12.75" customHeight="1" x14ac:dyDescent="0.2">
      <c r="B547" s="177"/>
      <c r="C547" s="133"/>
      <c r="D547" s="177"/>
      <c r="E547" s="177"/>
      <c r="H547" s="155"/>
    </row>
    <row r="548" spans="2:8" ht="12.75" customHeight="1" x14ac:dyDescent="0.2">
      <c r="B548" s="177"/>
      <c r="C548" s="133"/>
      <c r="D548" s="177"/>
      <c r="E548" s="177"/>
      <c r="H548" s="155"/>
    </row>
    <row r="549" spans="2:8" ht="12.75" customHeight="1" x14ac:dyDescent="0.2">
      <c r="B549" s="177"/>
      <c r="C549" s="133"/>
      <c r="D549" s="177"/>
      <c r="E549" s="177"/>
      <c r="H549" s="155"/>
    </row>
    <row r="550" spans="2:8" ht="12.75" customHeight="1" x14ac:dyDescent="0.2">
      <c r="B550" s="177"/>
      <c r="C550" s="133"/>
      <c r="D550" s="177"/>
      <c r="E550" s="177"/>
      <c r="H550" s="155"/>
    </row>
    <row r="551" spans="2:8" ht="12.75" customHeight="1" x14ac:dyDescent="0.2">
      <c r="B551" s="177"/>
      <c r="C551" s="133"/>
      <c r="D551" s="177"/>
      <c r="E551" s="177"/>
      <c r="H551" s="155"/>
    </row>
    <row r="552" spans="2:8" ht="12.75" customHeight="1" x14ac:dyDescent="0.2">
      <c r="B552" s="177"/>
      <c r="C552" s="133"/>
      <c r="D552" s="177"/>
      <c r="E552" s="177"/>
      <c r="H552" s="155"/>
    </row>
    <row r="553" spans="2:8" ht="12.75" customHeight="1" x14ac:dyDescent="0.2">
      <c r="B553" s="177"/>
      <c r="C553" s="133"/>
      <c r="D553" s="177"/>
      <c r="E553" s="177"/>
      <c r="H553" s="155"/>
    </row>
    <row r="554" spans="2:8" ht="12.75" customHeight="1" x14ac:dyDescent="0.2">
      <c r="B554" s="177"/>
      <c r="C554" s="133"/>
      <c r="D554" s="177"/>
      <c r="E554" s="177"/>
      <c r="H554" s="155"/>
    </row>
    <row r="555" spans="2:8" ht="12.75" customHeight="1" x14ac:dyDescent="0.2">
      <c r="B555" s="177"/>
      <c r="C555" s="133"/>
      <c r="D555" s="177"/>
      <c r="E555" s="177"/>
      <c r="H555" s="155"/>
    </row>
    <row r="556" spans="2:8" ht="12.75" customHeight="1" x14ac:dyDescent="0.2">
      <c r="B556" s="177"/>
      <c r="C556" s="133"/>
      <c r="D556" s="177"/>
      <c r="E556" s="177"/>
      <c r="H556" s="155"/>
    </row>
    <row r="557" spans="2:8" ht="12.75" customHeight="1" x14ac:dyDescent="0.2">
      <c r="B557" s="177"/>
      <c r="C557" s="133"/>
      <c r="D557" s="177"/>
      <c r="E557" s="177"/>
      <c r="H557" s="155"/>
    </row>
    <row r="558" spans="2:8" ht="12.75" customHeight="1" x14ac:dyDescent="0.2">
      <c r="B558" s="177"/>
      <c r="C558" s="133"/>
      <c r="D558" s="177"/>
      <c r="E558" s="177"/>
      <c r="H558" s="155"/>
    </row>
    <row r="559" spans="2:8" ht="12.75" customHeight="1" x14ac:dyDescent="0.2">
      <c r="B559" s="177"/>
      <c r="C559" s="133"/>
      <c r="D559" s="177"/>
      <c r="E559" s="177"/>
      <c r="H559" s="155"/>
    </row>
    <row r="560" spans="2:8" ht="12.75" customHeight="1" x14ac:dyDescent="0.2">
      <c r="B560" s="177"/>
      <c r="C560" s="133"/>
      <c r="D560" s="177"/>
      <c r="E560" s="177"/>
      <c r="H560" s="155"/>
    </row>
    <row r="561" spans="2:8" ht="12.75" customHeight="1" x14ac:dyDescent="0.2">
      <c r="B561" s="177"/>
      <c r="C561" s="133"/>
      <c r="D561" s="177"/>
      <c r="E561" s="177"/>
      <c r="H561" s="155"/>
    </row>
    <row r="562" spans="2:8" ht="12.75" customHeight="1" x14ac:dyDescent="0.2">
      <c r="B562" s="177"/>
      <c r="C562" s="133"/>
      <c r="D562" s="177"/>
      <c r="E562" s="177"/>
      <c r="H562" s="155"/>
    </row>
    <row r="563" spans="2:8" ht="12.75" customHeight="1" x14ac:dyDescent="0.2">
      <c r="B563" s="177"/>
      <c r="C563" s="133"/>
      <c r="D563" s="177"/>
      <c r="E563" s="177"/>
      <c r="H563" s="155"/>
    </row>
    <row r="564" spans="2:8" ht="12.75" customHeight="1" x14ac:dyDescent="0.2">
      <c r="B564" s="177"/>
      <c r="C564" s="133"/>
      <c r="D564" s="177"/>
      <c r="E564" s="177"/>
      <c r="H564" s="155"/>
    </row>
    <row r="565" spans="2:8" ht="12.75" customHeight="1" x14ac:dyDescent="0.2">
      <c r="B565" s="177"/>
      <c r="C565" s="133"/>
      <c r="D565" s="177"/>
      <c r="E565" s="177"/>
      <c r="H565" s="155"/>
    </row>
    <row r="566" spans="2:8" ht="12.75" customHeight="1" x14ac:dyDescent="0.2">
      <c r="B566" s="177"/>
      <c r="C566" s="133"/>
      <c r="D566" s="177"/>
      <c r="E566" s="177"/>
      <c r="H566" s="155"/>
    </row>
    <row r="567" spans="2:8" ht="12.75" customHeight="1" x14ac:dyDescent="0.2">
      <c r="B567" s="177"/>
      <c r="C567" s="133"/>
      <c r="D567" s="177"/>
      <c r="E567" s="177"/>
      <c r="H567" s="155"/>
    </row>
    <row r="568" spans="2:8" ht="12.75" customHeight="1" x14ac:dyDescent="0.2">
      <c r="B568" s="177"/>
      <c r="C568" s="133"/>
      <c r="D568" s="177"/>
      <c r="E568" s="177"/>
      <c r="H568" s="155"/>
    </row>
    <row r="569" spans="2:8" ht="12.75" customHeight="1" x14ac:dyDescent="0.2">
      <c r="B569" s="177"/>
      <c r="C569" s="133"/>
      <c r="D569" s="177"/>
      <c r="E569" s="177"/>
      <c r="H569" s="155"/>
    </row>
    <row r="570" spans="2:8" ht="12.75" customHeight="1" x14ac:dyDescent="0.2">
      <c r="B570" s="177"/>
      <c r="C570" s="133"/>
      <c r="D570" s="177"/>
      <c r="E570" s="177"/>
      <c r="H570" s="155"/>
    </row>
    <row r="571" spans="2:8" ht="12.75" customHeight="1" x14ac:dyDescent="0.2">
      <c r="B571" s="177"/>
      <c r="C571" s="133"/>
      <c r="D571" s="177"/>
      <c r="E571" s="177"/>
      <c r="H571" s="155"/>
    </row>
    <row r="572" spans="2:8" ht="12.75" customHeight="1" x14ac:dyDescent="0.2">
      <c r="B572" s="177"/>
      <c r="C572" s="133"/>
      <c r="D572" s="177"/>
      <c r="E572" s="177"/>
      <c r="H572" s="155"/>
    </row>
    <row r="573" spans="2:8" ht="12.75" customHeight="1" x14ac:dyDescent="0.2">
      <c r="B573" s="177"/>
      <c r="C573" s="133"/>
      <c r="D573" s="177"/>
      <c r="E573" s="177"/>
      <c r="H573" s="155"/>
    </row>
    <row r="574" spans="2:8" ht="12.75" customHeight="1" x14ac:dyDescent="0.2">
      <c r="B574" s="177"/>
      <c r="C574" s="133"/>
      <c r="D574" s="177"/>
      <c r="E574" s="177"/>
      <c r="H574" s="155"/>
    </row>
    <row r="575" spans="2:8" ht="12.75" customHeight="1" x14ac:dyDescent="0.2">
      <c r="B575" s="177"/>
      <c r="C575" s="133"/>
      <c r="D575" s="177"/>
      <c r="E575" s="177"/>
      <c r="H575" s="155"/>
    </row>
    <row r="576" spans="2:8" ht="12.75" customHeight="1" x14ac:dyDescent="0.2">
      <c r="B576" s="177"/>
      <c r="C576" s="133"/>
      <c r="D576" s="177"/>
      <c r="E576" s="177"/>
      <c r="H576" s="155"/>
    </row>
    <row r="577" spans="2:8" ht="12.75" customHeight="1" x14ac:dyDescent="0.2">
      <c r="B577" s="177"/>
      <c r="C577" s="133"/>
      <c r="D577" s="177"/>
      <c r="E577" s="177"/>
      <c r="H577" s="155"/>
    </row>
    <row r="578" spans="2:8" ht="12.75" customHeight="1" x14ac:dyDescent="0.2">
      <c r="B578" s="177"/>
      <c r="C578" s="133"/>
      <c r="D578" s="177"/>
      <c r="E578" s="177"/>
      <c r="H578" s="155"/>
    </row>
    <row r="579" spans="2:8" ht="12.75" customHeight="1" x14ac:dyDescent="0.2">
      <c r="B579" s="177"/>
      <c r="C579" s="133"/>
      <c r="D579" s="177"/>
      <c r="E579" s="177"/>
      <c r="H579" s="155"/>
    </row>
    <row r="580" spans="2:8" ht="12.75" customHeight="1" x14ac:dyDescent="0.2">
      <c r="B580" s="177"/>
      <c r="C580" s="133"/>
      <c r="D580" s="177"/>
      <c r="E580" s="177"/>
      <c r="H580" s="155"/>
    </row>
    <row r="581" spans="2:8" ht="12.75" customHeight="1" x14ac:dyDescent="0.2">
      <c r="B581" s="177"/>
      <c r="C581" s="133"/>
      <c r="D581" s="177"/>
      <c r="E581" s="177"/>
      <c r="H581" s="155"/>
    </row>
    <row r="582" spans="2:8" ht="12.75" customHeight="1" x14ac:dyDescent="0.2">
      <c r="B582" s="177"/>
      <c r="C582" s="133"/>
      <c r="D582" s="177"/>
      <c r="E582" s="177"/>
      <c r="H582" s="155"/>
    </row>
    <row r="583" spans="2:8" ht="12.75" customHeight="1" x14ac:dyDescent="0.2">
      <c r="B583" s="177"/>
      <c r="C583" s="133"/>
      <c r="D583" s="177"/>
      <c r="E583" s="177"/>
      <c r="H583" s="155"/>
    </row>
    <row r="584" spans="2:8" ht="12.75" customHeight="1" x14ac:dyDescent="0.2">
      <c r="B584" s="177"/>
      <c r="C584" s="133"/>
      <c r="D584" s="177"/>
      <c r="E584" s="177"/>
      <c r="H584" s="155"/>
    </row>
    <row r="585" spans="2:8" ht="12.75" customHeight="1" x14ac:dyDescent="0.2">
      <c r="B585" s="177"/>
      <c r="C585" s="133"/>
      <c r="D585" s="177"/>
      <c r="E585" s="177"/>
      <c r="H585" s="155"/>
    </row>
    <row r="586" spans="2:8" ht="12.75" customHeight="1" x14ac:dyDescent="0.2">
      <c r="B586" s="177"/>
      <c r="C586" s="133"/>
      <c r="D586" s="177"/>
      <c r="E586" s="177"/>
      <c r="H586" s="155"/>
    </row>
    <row r="587" spans="2:8" ht="12.75" customHeight="1" x14ac:dyDescent="0.2">
      <c r="B587" s="177"/>
      <c r="C587" s="133"/>
      <c r="D587" s="177"/>
      <c r="E587" s="177"/>
      <c r="H587" s="155"/>
    </row>
    <row r="588" spans="2:8" ht="12.75" customHeight="1" x14ac:dyDescent="0.2">
      <c r="B588" s="177"/>
      <c r="C588" s="133"/>
      <c r="D588" s="177"/>
      <c r="E588" s="177"/>
      <c r="H588" s="155"/>
    </row>
    <row r="589" spans="2:8" ht="12.75" customHeight="1" x14ac:dyDescent="0.2">
      <c r="B589" s="177"/>
      <c r="C589" s="133"/>
      <c r="D589" s="177"/>
      <c r="E589" s="177"/>
      <c r="H589" s="155"/>
    </row>
    <row r="590" spans="2:8" ht="12.75" customHeight="1" x14ac:dyDescent="0.2">
      <c r="B590" s="177"/>
      <c r="C590" s="133"/>
      <c r="D590" s="177"/>
      <c r="E590" s="177"/>
      <c r="H590" s="155"/>
    </row>
    <row r="591" spans="2:8" ht="12.75" customHeight="1" x14ac:dyDescent="0.2">
      <c r="B591" s="177"/>
      <c r="C591" s="133"/>
      <c r="D591" s="177"/>
      <c r="E591" s="177"/>
      <c r="H591" s="155"/>
    </row>
    <row r="592" spans="2:8" ht="12.75" customHeight="1" x14ac:dyDescent="0.2">
      <c r="B592" s="177"/>
      <c r="C592" s="133"/>
      <c r="D592" s="177"/>
      <c r="E592" s="177"/>
      <c r="H592" s="155"/>
    </row>
    <row r="593" spans="2:8" ht="12.75" customHeight="1" x14ac:dyDescent="0.2">
      <c r="B593" s="177"/>
      <c r="C593" s="133"/>
      <c r="D593" s="177"/>
      <c r="E593" s="177"/>
      <c r="H593" s="155"/>
    </row>
    <row r="594" spans="2:8" ht="12.75" customHeight="1" x14ac:dyDescent="0.2">
      <c r="B594" s="177"/>
      <c r="C594" s="133"/>
      <c r="D594" s="177"/>
      <c r="E594" s="177"/>
      <c r="H594" s="155"/>
    </row>
    <row r="595" spans="2:8" ht="12.75" customHeight="1" x14ac:dyDescent="0.2">
      <c r="B595" s="177"/>
      <c r="C595" s="133"/>
      <c r="D595" s="177"/>
      <c r="E595" s="177"/>
      <c r="H595" s="155"/>
    </row>
    <row r="596" spans="2:8" ht="12.75" customHeight="1" x14ac:dyDescent="0.2">
      <c r="B596" s="177"/>
      <c r="C596" s="133"/>
      <c r="D596" s="177"/>
      <c r="E596" s="177"/>
      <c r="H596" s="155"/>
    </row>
    <row r="597" spans="2:8" ht="12.75" customHeight="1" x14ac:dyDescent="0.2">
      <c r="B597" s="177"/>
      <c r="C597" s="133"/>
      <c r="D597" s="177"/>
      <c r="E597" s="177"/>
      <c r="H597" s="155"/>
    </row>
    <row r="598" spans="2:8" ht="12.75" customHeight="1" x14ac:dyDescent="0.2">
      <c r="B598" s="177"/>
      <c r="C598" s="133"/>
      <c r="D598" s="177"/>
      <c r="E598" s="177"/>
      <c r="H598" s="155"/>
    </row>
    <row r="599" spans="2:8" ht="12.75" customHeight="1" x14ac:dyDescent="0.2">
      <c r="B599" s="177"/>
      <c r="C599" s="133"/>
      <c r="D599" s="177"/>
      <c r="E599" s="177"/>
      <c r="H599" s="155"/>
    </row>
    <row r="600" spans="2:8" ht="12.75" customHeight="1" x14ac:dyDescent="0.2">
      <c r="B600" s="177"/>
      <c r="C600" s="133"/>
      <c r="D600" s="177"/>
      <c r="E600" s="177"/>
      <c r="H600" s="155"/>
    </row>
    <row r="601" spans="2:8" ht="12.75" customHeight="1" x14ac:dyDescent="0.2">
      <c r="B601" s="177"/>
      <c r="C601" s="133"/>
      <c r="D601" s="177"/>
      <c r="E601" s="177"/>
      <c r="H601" s="155"/>
    </row>
    <row r="602" spans="2:8" ht="12.75" customHeight="1" x14ac:dyDescent="0.2">
      <c r="B602" s="177"/>
      <c r="C602" s="133"/>
      <c r="D602" s="177"/>
      <c r="E602" s="177"/>
      <c r="H602" s="155"/>
    </row>
    <row r="603" spans="2:8" ht="12.75" customHeight="1" x14ac:dyDescent="0.2">
      <c r="B603" s="177"/>
      <c r="C603" s="133"/>
      <c r="D603" s="177"/>
      <c r="E603" s="177"/>
      <c r="H603" s="155"/>
    </row>
    <row r="604" spans="2:8" ht="12.75" customHeight="1" x14ac:dyDescent="0.2">
      <c r="B604" s="177"/>
      <c r="C604" s="133"/>
      <c r="D604" s="177"/>
      <c r="E604" s="177"/>
      <c r="H604" s="155"/>
    </row>
    <row r="605" spans="2:8" ht="12.75" customHeight="1" x14ac:dyDescent="0.2">
      <c r="B605" s="177"/>
      <c r="C605" s="133"/>
      <c r="D605" s="177"/>
      <c r="E605" s="177"/>
      <c r="H605" s="155"/>
    </row>
    <row r="606" spans="2:8" ht="12.75" customHeight="1" x14ac:dyDescent="0.2">
      <c r="B606" s="177"/>
      <c r="C606" s="133"/>
      <c r="D606" s="177"/>
      <c r="E606" s="177"/>
      <c r="H606" s="155"/>
    </row>
    <row r="607" spans="2:8" ht="12.75" customHeight="1" x14ac:dyDescent="0.2">
      <c r="B607" s="177"/>
      <c r="C607" s="133"/>
      <c r="D607" s="177"/>
      <c r="E607" s="177"/>
      <c r="H607" s="155"/>
    </row>
    <row r="608" spans="2:8" ht="12.75" customHeight="1" x14ac:dyDescent="0.2">
      <c r="B608" s="177"/>
      <c r="C608" s="133"/>
      <c r="D608" s="177"/>
      <c r="E608" s="177"/>
      <c r="H608" s="155"/>
    </row>
    <row r="609" spans="2:8" ht="12.75" customHeight="1" x14ac:dyDescent="0.2">
      <c r="B609" s="177"/>
      <c r="C609" s="133"/>
      <c r="D609" s="177"/>
      <c r="E609" s="177"/>
      <c r="H609" s="155"/>
    </row>
    <row r="610" spans="2:8" ht="12.75" customHeight="1" x14ac:dyDescent="0.2">
      <c r="B610" s="177"/>
      <c r="C610" s="133"/>
      <c r="D610" s="177"/>
      <c r="E610" s="177"/>
      <c r="H610" s="155"/>
    </row>
    <row r="611" spans="2:8" ht="12.75" customHeight="1" x14ac:dyDescent="0.2">
      <c r="B611" s="177"/>
      <c r="C611" s="133"/>
      <c r="D611" s="177"/>
      <c r="E611" s="177"/>
      <c r="H611" s="155"/>
    </row>
    <row r="612" spans="2:8" ht="12.75" customHeight="1" x14ac:dyDescent="0.2">
      <c r="B612" s="177"/>
      <c r="C612" s="133"/>
      <c r="D612" s="177"/>
      <c r="E612" s="177"/>
      <c r="H612" s="155"/>
    </row>
    <row r="613" spans="2:8" ht="12.75" customHeight="1" x14ac:dyDescent="0.2">
      <c r="B613" s="177"/>
      <c r="C613" s="133"/>
      <c r="D613" s="177"/>
      <c r="E613" s="177"/>
      <c r="H613" s="155"/>
    </row>
    <row r="614" spans="2:8" ht="12.75" customHeight="1" x14ac:dyDescent="0.2">
      <c r="B614" s="177"/>
      <c r="C614" s="133"/>
      <c r="D614" s="177"/>
      <c r="E614" s="177"/>
      <c r="H614" s="155"/>
    </row>
    <row r="615" spans="2:8" ht="12.75" customHeight="1" x14ac:dyDescent="0.2">
      <c r="B615" s="177"/>
      <c r="C615" s="133"/>
      <c r="D615" s="177"/>
      <c r="E615" s="177"/>
      <c r="H615" s="155"/>
    </row>
    <row r="616" spans="2:8" ht="12.75" customHeight="1" x14ac:dyDescent="0.2">
      <c r="B616" s="177"/>
      <c r="C616" s="133"/>
      <c r="D616" s="177"/>
      <c r="E616" s="177"/>
      <c r="H616" s="155"/>
    </row>
    <row r="617" spans="2:8" ht="12.75" customHeight="1" x14ac:dyDescent="0.2">
      <c r="B617" s="177"/>
      <c r="C617" s="133"/>
      <c r="D617" s="177"/>
      <c r="E617" s="177"/>
      <c r="H617" s="155"/>
    </row>
    <row r="618" spans="2:8" ht="12.75" customHeight="1" x14ac:dyDescent="0.2">
      <c r="B618" s="177"/>
      <c r="C618" s="133"/>
      <c r="D618" s="177"/>
      <c r="E618" s="177"/>
      <c r="H618" s="155"/>
    </row>
    <row r="619" spans="2:8" ht="12.75" customHeight="1" x14ac:dyDescent="0.2">
      <c r="B619" s="177"/>
      <c r="C619" s="133"/>
      <c r="D619" s="177"/>
      <c r="E619" s="177"/>
      <c r="H619" s="155"/>
    </row>
    <row r="620" spans="2:8" ht="12.75" customHeight="1" x14ac:dyDescent="0.2">
      <c r="B620" s="177"/>
      <c r="C620" s="133"/>
      <c r="D620" s="177"/>
      <c r="E620" s="177"/>
      <c r="H620" s="155"/>
    </row>
    <row r="621" spans="2:8" ht="12.75" customHeight="1" x14ac:dyDescent="0.2">
      <c r="B621" s="177"/>
      <c r="C621" s="133"/>
      <c r="D621" s="177"/>
      <c r="E621" s="177"/>
      <c r="H621" s="155"/>
    </row>
    <row r="622" spans="2:8" ht="12.75" customHeight="1" x14ac:dyDescent="0.2">
      <c r="B622" s="177"/>
      <c r="C622" s="133"/>
      <c r="D622" s="177"/>
      <c r="E622" s="177"/>
      <c r="H622" s="155"/>
    </row>
    <row r="623" spans="2:8" ht="12.75" customHeight="1" x14ac:dyDescent="0.2">
      <c r="B623" s="177"/>
      <c r="C623" s="133"/>
      <c r="D623" s="177"/>
      <c r="E623" s="177"/>
      <c r="H623" s="155"/>
    </row>
    <row r="624" spans="2:8" ht="12.75" customHeight="1" x14ac:dyDescent="0.2">
      <c r="B624" s="177"/>
      <c r="C624" s="133"/>
      <c r="D624" s="177"/>
      <c r="E624" s="177"/>
      <c r="H624" s="155"/>
    </row>
    <row r="625" spans="2:8" ht="12.75" customHeight="1" x14ac:dyDescent="0.2">
      <c r="B625" s="177"/>
      <c r="C625" s="133"/>
      <c r="D625" s="177"/>
      <c r="E625" s="177"/>
      <c r="H625" s="155"/>
    </row>
    <row r="626" spans="2:8" ht="12.75" customHeight="1" x14ac:dyDescent="0.2">
      <c r="B626" s="177"/>
      <c r="C626" s="133"/>
      <c r="D626" s="177"/>
      <c r="E626" s="177"/>
      <c r="H626" s="155"/>
    </row>
    <row r="627" spans="2:8" ht="12.75" customHeight="1" x14ac:dyDescent="0.2">
      <c r="B627" s="177"/>
      <c r="C627" s="133"/>
      <c r="D627" s="177"/>
      <c r="E627" s="177"/>
      <c r="H627" s="155"/>
    </row>
    <row r="628" spans="2:8" ht="12.75" customHeight="1" x14ac:dyDescent="0.2">
      <c r="B628" s="177"/>
      <c r="C628" s="133"/>
      <c r="D628" s="177"/>
      <c r="E628" s="177"/>
      <c r="H628" s="155"/>
    </row>
    <row r="629" spans="2:8" ht="12.75" customHeight="1" x14ac:dyDescent="0.2">
      <c r="B629" s="177"/>
      <c r="C629" s="133"/>
      <c r="D629" s="177"/>
      <c r="E629" s="177"/>
      <c r="H629" s="155"/>
    </row>
    <row r="630" spans="2:8" ht="12.75" customHeight="1" x14ac:dyDescent="0.2">
      <c r="B630" s="177"/>
      <c r="C630" s="133"/>
      <c r="D630" s="177"/>
      <c r="E630" s="177"/>
      <c r="H630" s="155"/>
    </row>
    <row r="631" spans="2:8" ht="12.75" customHeight="1" x14ac:dyDescent="0.2">
      <c r="B631" s="177"/>
      <c r="C631" s="133"/>
      <c r="D631" s="177"/>
      <c r="E631" s="177"/>
      <c r="H631" s="155"/>
    </row>
    <row r="632" spans="2:8" ht="12.75" customHeight="1" x14ac:dyDescent="0.2">
      <c r="B632" s="177"/>
      <c r="C632" s="133"/>
      <c r="D632" s="177"/>
      <c r="E632" s="177"/>
      <c r="H632" s="155"/>
    </row>
    <row r="633" spans="2:8" ht="12.75" customHeight="1" x14ac:dyDescent="0.2">
      <c r="B633" s="177"/>
      <c r="C633" s="133"/>
      <c r="D633" s="177"/>
      <c r="E633" s="177"/>
      <c r="H633" s="155"/>
    </row>
    <row r="634" spans="2:8" ht="12.75" customHeight="1" x14ac:dyDescent="0.2">
      <c r="B634" s="177"/>
      <c r="C634" s="133"/>
      <c r="D634" s="177"/>
      <c r="E634" s="177"/>
      <c r="H634" s="155"/>
    </row>
    <row r="635" spans="2:8" ht="12.75" customHeight="1" x14ac:dyDescent="0.2">
      <c r="B635" s="177"/>
      <c r="C635" s="133"/>
      <c r="D635" s="177"/>
      <c r="E635" s="177"/>
      <c r="H635" s="155"/>
    </row>
    <row r="636" spans="2:8" ht="12.75" customHeight="1" x14ac:dyDescent="0.2">
      <c r="B636" s="177"/>
      <c r="C636" s="133"/>
      <c r="D636" s="177"/>
      <c r="E636" s="177"/>
      <c r="H636" s="155"/>
    </row>
    <row r="637" spans="2:8" ht="12.75" customHeight="1" x14ac:dyDescent="0.2">
      <c r="B637" s="177"/>
      <c r="C637" s="133"/>
      <c r="D637" s="177"/>
      <c r="E637" s="177"/>
      <c r="H637" s="155"/>
    </row>
    <row r="638" spans="2:8" ht="12.75" customHeight="1" x14ac:dyDescent="0.2">
      <c r="B638" s="177"/>
      <c r="C638" s="133"/>
      <c r="D638" s="177"/>
      <c r="E638" s="177"/>
      <c r="H638" s="155"/>
    </row>
    <row r="639" spans="2:8" ht="12.75" customHeight="1" x14ac:dyDescent="0.2">
      <c r="B639" s="177"/>
      <c r="C639" s="133"/>
      <c r="D639" s="177"/>
      <c r="E639" s="177"/>
      <c r="H639" s="155"/>
    </row>
    <row r="640" spans="2:8" ht="12.75" customHeight="1" x14ac:dyDescent="0.2">
      <c r="B640" s="177"/>
      <c r="C640" s="133"/>
      <c r="D640" s="177"/>
      <c r="E640" s="177"/>
      <c r="H640" s="155"/>
    </row>
    <row r="641" spans="2:8" ht="12.75" customHeight="1" x14ac:dyDescent="0.2">
      <c r="B641" s="177"/>
      <c r="C641" s="133"/>
      <c r="D641" s="177"/>
      <c r="E641" s="177"/>
      <c r="H641" s="155"/>
    </row>
    <row r="642" spans="2:8" ht="12.75" customHeight="1" x14ac:dyDescent="0.2">
      <c r="B642" s="177"/>
      <c r="C642" s="133"/>
      <c r="D642" s="177"/>
      <c r="E642" s="177"/>
      <c r="H642" s="155"/>
    </row>
    <row r="643" spans="2:8" ht="12.75" customHeight="1" x14ac:dyDescent="0.2">
      <c r="B643" s="177"/>
      <c r="C643" s="133"/>
      <c r="D643" s="177"/>
      <c r="E643" s="177"/>
      <c r="H643" s="155"/>
    </row>
    <row r="644" spans="2:8" ht="12.75" customHeight="1" x14ac:dyDescent="0.2">
      <c r="B644" s="177"/>
      <c r="C644" s="133"/>
      <c r="D644" s="177"/>
      <c r="E644" s="177"/>
      <c r="H644" s="155"/>
    </row>
    <row r="645" spans="2:8" ht="12.75" customHeight="1" x14ac:dyDescent="0.2">
      <c r="B645" s="177"/>
      <c r="C645" s="133"/>
      <c r="D645" s="177"/>
      <c r="E645" s="177"/>
      <c r="H645" s="155"/>
    </row>
    <row r="646" spans="2:8" ht="12.75" customHeight="1" x14ac:dyDescent="0.2">
      <c r="B646" s="177"/>
      <c r="C646" s="133"/>
      <c r="D646" s="177"/>
      <c r="E646" s="177"/>
      <c r="H646" s="155"/>
    </row>
    <row r="647" spans="2:8" ht="12.75" customHeight="1" x14ac:dyDescent="0.2">
      <c r="B647" s="177"/>
      <c r="C647" s="133"/>
      <c r="D647" s="177"/>
      <c r="E647" s="177"/>
      <c r="H647" s="155"/>
    </row>
    <row r="648" spans="2:8" ht="12.75" customHeight="1" x14ac:dyDescent="0.2">
      <c r="B648" s="177"/>
      <c r="C648" s="133"/>
      <c r="D648" s="177"/>
      <c r="E648" s="177"/>
      <c r="H648" s="155"/>
    </row>
    <row r="649" spans="2:8" ht="12.75" customHeight="1" x14ac:dyDescent="0.2">
      <c r="B649" s="177"/>
      <c r="C649" s="133"/>
      <c r="D649" s="177"/>
      <c r="E649" s="177"/>
      <c r="H649" s="155"/>
    </row>
    <row r="650" spans="2:8" ht="12.75" customHeight="1" x14ac:dyDescent="0.2">
      <c r="B650" s="177"/>
      <c r="C650" s="133"/>
      <c r="D650" s="177"/>
      <c r="E650" s="177"/>
      <c r="H650" s="155"/>
    </row>
    <row r="651" spans="2:8" ht="12.75" customHeight="1" x14ac:dyDescent="0.2">
      <c r="B651" s="177"/>
      <c r="C651" s="133"/>
      <c r="D651" s="177"/>
      <c r="E651" s="177"/>
      <c r="H651" s="155"/>
    </row>
    <row r="652" spans="2:8" ht="12.75" customHeight="1" x14ac:dyDescent="0.2">
      <c r="B652" s="177"/>
      <c r="C652" s="133"/>
      <c r="D652" s="177"/>
      <c r="E652" s="177"/>
      <c r="H652" s="155"/>
    </row>
    <row r="653" spans="2:8" ht="12.75" customHeight="1" x14ac:dyDescent="0.2">
      <c r="B653" s="177"/>
      <c r="C653" s="133"/>
      <c r="D653" s="177"/>
      <c r="E653" s="177"/>
      <c r="H653" s="155"/>
    </row>
    <row r="654" spans="2:8" ht="12.75" customHeight="1" x14ac:dyDescent="0.2">
      <c r="B654" s="177"/>
      <c r="C654" s="133"/>
      <c r="D654" s="177"/>
      <c r="E654" s="177"/>
      <c r="H654" s="155"/>
    </row>
    <row r="655" spans="2:8" ht="12.75" customHeight="1" x14ac:dyDescent="0.2">
      <c r="B655" s="177"/>
      <c r="C655" s="133"/>
      <c r="D655" s="177"/>
      <c r="E655" s="177"/>
      <c r="H655" s="155"/>
    </row>
    <row r="656" spans="2:8" ht="12.75" customHeight="1" x14ac:dyDescent="0.2">
      <c r="B656" s="177"/>
      <c r="C656" s="133"/>
      <c r="D656" s="177"/>
      <c r="E656" s="177"/>
      <c r="H656" s="155"/>
    </row>
    <row r="657" spans="2:8" ht="12.75" customHeight="1" x14ac:dyDescent="0.2">
      <c r="B657" s="177"/>
      <c r="C657" s="133"/>
      <c r="D657" s="177"/>
      <c r="E657" s="177"/>
      <c r="H657" s="155"/>
    </row>
    <row r="658" spans="2:8" ht="12.75" customHeight="1" x14ac:dyDescent="0.2">
      <c r="B658" s="177"/>
      <c r="C658" s="133"/>
      <c r="D658" s="177"/>
      <c r="E658" s="177"/>
      <c r="H658" s="155"/>
    </row>
    <row r="659" spans="2:8" ht="12.75" customHeight="1" x14ac:dyDescent="0.2">
      <c r="B659" s="177"/>
      <c r="C659" s="133"/>
      <c r="D659" s="177"/>
      <c r="E659" s="177"/>
      <c r="H659" s="155"/>
    </row>
    <row r="660" spans="2:8" ht="12.75" customHeight="1" x14ac:dyDescent="0.2">
      <c r="B660" s="177"/>
      <c r="C660" s="133"/>
      <c r="D660" s="177"/>
      <c r="E660" s="177"/>
      <c r="H660" s="155"/>
    </row>
    <row r="661" spans="2:8" ht="12.75" customHeight="1" x14ac:dyDescent="0.2">
      <c r="B661" s="177"/>
      <c r="C661" s="133"/>
      <c r="D661" s="177"/>
      <c r="E661" s="177"/>
      <c r="H661" s="155"/>
    </row>
    <row r="662" spans="2:8" ht="12.75" customHeight="1" x14ac:dyDescent="0.2">
      <c r="B662" s="177"/>
      <c r="C662" s="133"/>
      <c r="D662" s="177"/>
      <c r="E662" s="177"/>
      <c r="H662" s="155"/>
    </row>
    <row r="663" spans="2:8" ht="12.75" customHeight="1" x14ac:dyDescent="0.2">
      <c r="B663" s="177"/>
      <c r="C663" s="133"/>
      <c r="D663" s="177"/>
      <c r="E663" s="177"/>
      <c r="H663" s="155"/>
    </row>
    <row r="664" spans="2:8" ht="12.75" customHeight="1" x14ac:dyDescent="0.2">
      <c r="B664" s="177"/>
      <c r="C664" s="133"/>
      <c r="D664" s="177"/>
      <c r="E664" s="177"/>
      <c r="H664" s="155"/>
    </row>
    <row r="665" spans="2:8" ht="12.75" customHeight="1" x14ac:dyDescent="0.2">
      <c r="B665" s="177"/>
      <c r="C665" s="133"/>
      <c r="D665" s="177"/>
      <c r="E665" s="177"/>
      <c r="H665" s="155"/>
    </row>
    <row r="666" spans="2:8" ht="12.75" customHeight="1" x14ac:dyDescent="0.2">
      <c r="B666" s="177"/>
      <c r="C666" s="133"/>
      <c r="D666" s="177"/>
      <c r="E666" s="177"/>
      <c r="H666" s="155"/>
    </row>
    <row r="667" spans="2:8" ht="12.75" customHeight="1" x14ac:dyDescent="0.2">
      <c r="B667" s="177"/>
      <c r="C667" s="133"/>
      <c r="D667" s="177"/>
      <c r="E667" s="177"/>
      <c r="H667" s="155"/>
    </row>
    <row r="668" spans="2:8" ht="12.75" customHeight="1" x14ac:dyDescent="0.2">
      <c r="B668" s="177"/>
      <c r="C668" s="133"/>
      <c r="D668" s="177"/>
      <c r="E668" s="177"/>
      <c r="H668" s="155"/>
    </row>
    <row r="669" spans="2:8" ht="12.75" customHeight="1" x14ac:dyDescent="0.2">
      <c r="B669" s="177"/>
      <c r="C669" s="133"/>
      <c r="D669" s="177"/>
      <c r="E669" s="177"/>
      <c r="H669" s="155"/>
    </row>
    <row r="670" spans="2:8" ht="12.75" customHeight="1" x14ac:dyDescent="0.2">
      <c r="B670" s="177"/>
      <c r="C670" s="133"/>
      <c r="D670" s="177"/>
      <c r="E670" s="177"/>
      <c r="H670" s="155"/>
    </row>
    <row r="671" spans="2:8" ht="12.75" customHeight="1" x14ac:dyDescent="0.2">
      <c r="B671" s="177"/>
      <c r="C671" s="133"/>
      <c r="D671" s="177"/>
      <c r="E671" s="177"/>
      <c r="H671" s="155"/>
    </row>
    <row r="672" spans="2:8" ht="12.75" customHeight="1" x14ac:dyDescent="0.2">
      <c r="B672" s="177"/>
      <c r="C672" s="133"/>
      <c r="D672" s="177"/>
      <c r="E672" s="177"/>
      <c r="H672" s="155"/>
    </row>
    <row r="673" spans="2:8" ht="12.75" customHeight="1" x14ac:dyDescent="0.2">
      <c r="B673" s="177"/>
      <c r="C673" s="133"/>
      <c r="D673" s="177"/>
      <c r="E673" s="177"/>
      <c r="H673" s="155"/>
    </row>
    <row r="674" spans="2:8" ht="12.75" customHeight="1" x14ac:dyDescent="0.2">
      <c r="B674" s="177"/>
      <c r="C674" s="133"/>
      <c r="D674" s="177"/>
      <c r="E674" s="177"/>
      <c r="H674" s="155"/>
    </row>
    <row r="675" spans="2:8" ht="12.75" customHeight="1" x14ac:dyDescent="0.2">
      <c r="B675" s="177"/>
      <c r="C675" s="133"/>
      <c r="D675" s="177"/>
      <c r="E675" s="177"/>
      <c r="H675" s="155"/>
    </row>
    <row r="676" spans="2:8" ht="12.75" customHeight="1" x14ac:dyDescent="0.2">
      <c r="B676" s="177"/>
      <c r="C676" s="133"/>
      <c r="D676" s="177"/>
      <c r="E676" s="177"/>
      <c r="H676" s="155"/>
    </row>
    <row r="677" spans="2:8" ht="12.75" customHeight="1" x14ac:dyDescent="0.2">
      <c r="B677" s="177"/>
      <c r="C677" s="133"/>
      <c r="D677" s="177"/>
      <c r="E677" s="177"/>
      <c r="H677" s="155"/>
    </row>
    <row r="678" spans="2:8" ht="12.75" customHeight="1" x14ac:dyDescent="0.2">
      <c r="B678" s="177"/>
      <c r="C678" s="133"/>
      <c r="D678" s="177"/>
      <c r="E678" s="177"/>
      <c r="H678" s="155"/>
    </row>
    <row r="679" spans="2:8" ht="12.75" customHeight="1" x14ac:dyDescent="0.2">
      <c r="B679" s="177"/>
      <c r="C679" s="133"/>
      <c r="D679" s="177"/>
      <c r="E679" s="177"/>
      <c r="H679" s="155"/>
    </row>
    <row r="680" spans="2:8" ht="12.75" customHeight="1" x14ac:dyDescent="0.2">
      <c r="B680" s="177"/>
      <c r="C680" s="133"/>
      <c r="D680" s="177"/>
      <c r="E680" s="177"/>
      <c r="H680" s="155"/>
    </row>
    <row r="681" spans="2:8" ht="12.75" customHeight="1" x14ac:dyDescent="0.2">
      <c r="B681" s="177"/>
      <c r="C681" s="133"/>
      <c r="D681" s="177"/>
      <c r="E681" s="177"/>
      <c r="H681" s="155"/>
    </row>
    <row r="682" spans="2:8" ht="12.75" customHeight="1" x14ac:dyDescent="0.2">
      <c r="B682" s="177"/>
      <c r="C682" s="133"/>
      <c r="D682" s="177"/>
      <c r="E682" s="177"/>
      <c r="H682" s="155"/>
    </row>
    <row r="683" spans="2:8" ht="12.75" customHeight="1" x14ac:dyDescent="0.2">
      <c r="B683" s="177"/>
      <c r="C683" s="133"/>
      <c r="D683" s="177"/>
      <c r="E683" s="177"/>
      <c r="H683" s="155"/>
    </row>
    <row r="684" spans="2:8" ht="12.75" customHeight="1" x14ac:dyDescent="0.2">
      <c r="B684" s="177"/>
      <c r="C684" s="133"/>
      <c r="D684" s="177"/>
      <c r="E684" s="177"/>
      <c r="H684" s="155"/>
    </row>
    <row r="685" spans="2:8" ht="12.75" customHeight="1" x14ac:dyDescent="0.2">
      <c r="B685" s="177"/>
      <c r="C685" s="133"/>
      <c r="D685" s="177"/>
      <c r="E685" s="177"/>
      <c r="H685" s="155"/>
    </row>
    <row r="686" spans="2:8" ht="12.75" customHeight="1" x14ac:dyDescent="0.2">
      <c r="B686" s="177"/>
      <c r="C686" s="133"/>
      <c r="D686" s="177"/>
      <c r="E686" s="177"/>
      <c r="H686" s="155"/>
    </row>
    <row r="687" spans="2:8" ht="12.75" customHeight="1" x14ac:dyDescent="0.2">
      <c r="B687" s="177"/>
      <c r="C687" s="133"/>
      <c r="D687" s="177"/>
      <c r="E687" s="177"/>
      <c r="H687" s="155"/>
    </row>
    <row r="688" spans="2:8" ht="12.75" customHeight="1" x14ac:dyDescent="0.2">
      <c r="B688" s="177"/>
      <c r="C688" s="133"/>
      <c r="D688" s="177"/>
      <c r="E688" s="177"/>
      <c r="H688" s="155"/>
    </row>
    <row r="689" spans="2:8" ht="12.75" customHeight="1" x14ac:dyDescent="0.2">
      <c r="B689" s="177"/>
      <c r="C689" s="133"/>
      <c r="D689" s="177"/>
      <c r="E689" s="177"/>
      <c r="H689" s="155"/>
    </row>
    <row r="690" spans="2:8" ht="12.75" customHeight="1" x14ac:dyDescent="0.2">
      <c r="B690" s="177"/>
      <c r="C690" s="133"/>
      <c r="D690" s="177"/>
      <c r="E690" s="177"/>
      <c r="H690" s="155"/>
    </row>
    <row r="691" spans="2:8" ht="12.75" customHeight="1" x14ac:dyDescent="0.2">
      <c r="B691" s="177"/>
      <c r="C691" s="133"/>
      <c r="D691" s="177"/>
      <c r="E691" s="177"/>
      <c r="H691" s="155"/>
    </row>
    <row r="692" spans="2:8" ht="12.75" customHeight="1" x14ac:dyDescent="0.2">
      <c r="B692" s="177"/>
      <c r="C692" s="133"/>
      <c r="D692" s="177"/>
      <c r="E692" s="177"/>
      <c r="H692" s="155"/>
    </row>
    <row r="693" spans="2:8" ht="12.75" customHeight="1" x14ac:dyDescent="0.2">
      <c r="B693" s="177"/>
      <c r="C693" s="133"/>
      <c r="D693" s="177"/>
      <c r="E693" s="177"/>
      <c r="H693" s="155"/>
    </row>
    <row r="694" spans="2:8" ht="12.75" customHeight="1" x14ac:dyDescent="0.2">
      <c r="B694" s="177"/>
      <c r="C694" s="133"/>
      <c r="D694" s="177"/>
      <c r="E694" s="177"/>
      <c r="H694" s="155"/>
    </row>
    <row r="695" spans="2:8" ht="12.75" customHeight="1" x14ac:dyDescent="0.2">
      <c r="B695" s="177"/>
      <c r="C695" s="133"/>
      <c r="D695" s="177"/>
      <c r="E695" s="177"/>
      <c r="H695" s="155"/>
    </row>
    <row r="696" spans="2:8" ht="12.75" customHeight="1" x14ac:dyDescent="0.2">
      <c r="B696" s="177"/>
      <c r="C696" s="133"/>
      <c r="D696" s="177"/>
      <c r="E696" s="177"/>
      <c r="H696" s="155"/>
    </row>
    <row r="697" spans="2:8" ht="12.75" customHeight="1" x14ac:dyDescent="0.2">
      <c r="B697" s="177"/>
      <c r="C697" s="133"/>
      <c r="D697" s="177"/>
      <c r="E697" s="177"/>
      <c r="H697" s="155"/>
    </row>
    <row r="698" spans="2:8" ht="12.75" customHeight="1" x14ac:dyDescent="0.2">
      <c r="B698" s="177"/>
      <c r="C698" s="133"/>
      <c r="D698" s="177"/>
      <c r="E698" s="177"/>
      <c r="H698" s="155"/>
    </row>
    <row r="699" spans="2:8" ht="12.75" customHeight="1" x14ac:dyDescent="0.2">
      <c r="B699" s="177"/>
      <c r="C699" s="133"/>
      <c r="D699" s="177"/>
      <c r="E699" s="177"/>
      <c r="H699" s="155"/>
    </row>
    <row r="700" spans="2:8" ht="12.75" customHeight="1" x14ac:dyDescent="0.2">
      <c r="B700" s="177"/>
      <c r="C700" s="133"/>
      <c r="D700" s="177"/>
      <c r="E700" s="177"/>
      <c r="H700" s="155"/>
    </row>
    <row r="701" spans="2:8" ht="12.75" customHeight="1" x14ac:dyDescent="0.2">
      <c r="B701" s="177"/>
      <c r="C701" s="133"/>
      <c r="D701" s="177"/>
      <c r="E701" s="177"/>
      <c r="H701" s="155"/>
    </row>
    <row r="702" spans="2:8" ht="12.75" customHeight="1" x14ac:dyDescent="0.2">
      <c r="B702" s="177"/>
      <c r="C702" s="133"/>
      <c r="D702" s="177"/>
      <c r="E702" s="177"/>
      <c r="H702" s="155"/>
    </row>
    <row r="703" spans="2:8" ht="12.75" customHeight="1" x14ac:dyDescent="0.2">
      <c r="B703" s="177"/>
      <c r="C703" s="133"/>
      <c r="D703" s="177"/>
      <c r="E703" s="177"/>
      <c r="H703" s="155"/>
    </row>
    <row r="704" spans="2:8" ht="12.75" customHeight="1" x14ac:dyDescent="0.2">
      <c r="B704" s="177"/>
      <c r="C704" s="133"/>
      <c r="D704" s="177"/>
      <c r="E704" s="177"/>
      <c r="H704" s="155"/>
    </row>
    <row r="705" spans="2:8" ht="12.75" customHeight="1" x14ac:dyDescent="0.2">
      <c r="B705" s="177"/>
      <c r="C705" s="133"/>
      <c r="D705" s="177"/>
      <c r="E705" s="177"/>
      <c r="H705" s="155"/>
    </row>
    <row r="706" spans="2:8" ht="12.75" customHeight="1" x14ac:dyDescent="0.2">
      <c r="B706" s="177"/>
      <c r="C706" s="133"/>
      <c r="D706" s="177"/>
      <c r="E706" s="177"/>
      <c r="H706" s="155"/>
    </row>
    <row r="707" spans="2:8" ht="12.75" customHeight="1" x14ac:dyDescent="0.2">
      <c r="B707" s="177"/>
      <c r="C707" s="133"/>
      <c r="D707" s="177"/>
      <c r="E707" s="177"/>
      <c r="H707" s="155"/>
    </row>
    <row r="708" spans="2:8" ht="12.75" customHeight="1" x14ac:dyDescent="0.2">
      <c r="B708" s="177"/>
      <c r="C708" s="133"/>
      <c r="D708" s="177"/>
      <c r="E708" s="177"/>
      <c r="H708" s="155"/>
    </row>
    <row r="709" spans="2:8" ht="12.75" customHeight="1" x14ac:dyDescent="0.2">
      <c r="B709" s="177"/>
      <c r="C709" s="133"/>
      <c r="D709" s="177"/>
      <c r="E709" s="177"/>
      <c r="H709" s="155"/>
    </row>
    <row r="710" spans="2:8" ht="12.75" customHeight="1" x14ac:dyDescent="0.2">
      <c r="B710" s="177"/>
      <c r="C710" s="133"/>
      <c r="D710" s="177"/>
      <c r="E710" s="177"/>
      <c r="H710" s="155"/>
    </row>
    <row r="711" spans="2:8" ht="12.75" customHeight="1" x14ac:dyDescent="0.2">
      <c r="B711" s="177"/>
      <c r="C711" s="133"/>
      <c r="D711" s="177"/>
      <c r="E711" s="177"/>
      <c r="H711" s="155"/>
    </row>
    <row r="712" spans="2:8" ht="12.75" customHeight="1" x14ac:dyDescent="0.2">
      <c r="B712" s="177"/>
      <c r="C712" s="133"/>
      <c r="D712" s="177"/>
      <c r="E712" s="177"/>
      <c r="H712" s="155"/>
    </row>
    <row r="713" spans="2:8" ht="12.75" customHeight="1" x14ac:dyDescent="0.2">
      <c r="B713" s="177"/>
      <c r="C713" s="133"/>
      <c r="D713" s="177"/>
      <c r="E713" s="177"/>
      <c r="H713" s="155"/>
    </row>
    <row r="714" spans="2:8" ht="12.75" customHeight="1" x14ac:dyDescent="0.2">
      <c r="B714" s="177"/>
      <c r="C714" s="133"/>
      <c r="D714" s="177"/>
      <c r="E714" s="177"/>
      <c r="H714" s="155"/>
    </row>
    <row r="715" spans="2:8" ht="12.75" customHeight="1" x14ac:dyDescent="0.2">
      <c r="B715" s="177"/>
      <c r="C715" s="133"/>
      <c r="D715" s="177"/>
      <c r="E715" s="177"/>
      <c r="H715" s="155"/>
    </row>
    <row r="716" spans="2:8" ht="12.75" customHeight="1" x14ac:dyDescent="0.2">
      <c r="B716" s="177"/>
      <c r="C716" s="133"/>
      <c r="D716" s="177"/>
      <c r="E716" s="177"/>
      <c r="H716" s="155"/>
    </row>
    <row r="717" spans="2:8" ht="12.75" customHeight="1" x14ac:dyDescent="0.2">
      <c r="B717" s="177"/>
      <c r="C717" s="133"/>
      <c r="D717" s="177"/>
      <c r="E717" s="177"/>
      <c r="H717" s="155"/>
    </row>
    <row r="718" spans="2:8" ht="12.75" customHeight="1" x14ac:dyDescent="0.2">
      <c r="B718" s="177"/>
      <c r="C718" s="133"/>
      <c r="D718" s="177"/>
      <c r="E718" s="177"/>
      <c r="H718" s="155"/>
    </row>
    <row r="719" spans="2:8" ht="12.75" customHeight="1" x14ac:dyDescent="0.2">
      <c r="B719" s="177"/>
      <c r="C719" s="133"/>
      <c r="D719" s="177"/>
      <c r="E719" s="177"/>
      <c r="H719" s="155"/>
    </row>
    <row r="720" spans="2:8" ht="12.75" customHeight="1" x14ac:dyDescent="0.2">
      <c r="B720" s="177"/>
      <c r="C720" s="133"/>
      <c r="D720" s="177"/>
      <c r="E720" s="177"/>
      <c r="H720" s="155"/>
    </row>
    <row r="721" spans="2:8" ht="12.75" customHeight="1" x14ac:dyDescent="0.2">
      <c r="B721" s="177"/>
      <c r="C721" s="133"/>
      <c r="D721" s="177"/>
      <c r="E721" s="177"/>
      <c r="H721" s="155"/>
    </row>
    <row r="722" spans="2:8" ht="12.75" customHeight="1" x14ac:dyDescent="0.2">
      <c r="B722" s="177"/>
      <c r="C722" s="133"/>
      <c r="D722" s="177"/>
      <c r="E722" s="177"/>
      <c r="H722" s="155"/>
    </row>
    <row r="723" spans="2:8" ht="12.75" customHeight="1" x14ac:dyDescent="0.2">
      <c r="B723" s="177"/>
      <c r="C723" s="133"/>
      <c r="D723" s="177"/>
      <c r="E723" s="177"/>
      <c r="H723" s="155"/>
    </row>
    <row r="724" spans="2:8" ht="12.75" customHeight="1" x14ac:dyDescent="0.2">
      <c r="B724" s="177"/>
      <c r="C724" s="133"/>
      <c r="D724" s="177"/>
      <c r="E724" s="177"/>
      <c r="H724" s="155"/>
    </row>
    <row r="725" spans="2:8" ht="12.75" customHeight="1" x14ac:dyDescent="0.2">
      <c r="B725" s="177"/>
      <c r="C725" s="133"/>
      <c r="D725" s="177"/>
      <c r="E725" s="177"/>
      <c r="H725" s="155"/>
    </row>
    <row r="726" spans="2:8" ht="12.75" customHeight="1" x14ac:dyDescent="0.2">
      <c r="B726" s="177"/>
      <c r="C726" s="133"/>
      <c r="D726" s="177"/>
      <c r="E726" s="177"/>
      <c r="H726" s="155"/>
    </row>
    <row r="727" spans="2:8" ht="12.75" customHeight="1" x14ac:dyDescent="0.2">
      <c r="B727" s="177"/>
      <c r="C727" s="133"/>
      <c r="D727" s="177"/>
      <c r="E727" s="177"/>
      <c r="H727" s="155"/>
    </row>
    <row r="728" spans="2:8" ht="12.75" customHeight="1" x14ac:dyDescent="0.2">
      <c r="B728" s="177"/>
      <c r="C728" s="133"/>
      <c r="D728" s="177"/>
      <c r="E728" s="177"/>
      <c r="H728" s="155"/>
    </row>
    <row r="729" spans="2:8" ht="12.75" customHeight="1" x14ac:dyDescent="0.2">
      <c r="B729" s="177"/>
      <c r="C729" s="133"/>
      <c r="D729" s="177"/>
      <c r="E729" s="177"/>
      <c r="H729" s="155"/>
    </row>
    <row r="730" spans="2:8" ht="12.75" customHeight="1" x14ac:dyDescent="0.2">
      <c r="B730" s="177"/>
      <c r="C730" s="133"/>
      <c r="D730" s="177"/>
      <c r="E730" s="177"/>
      <c r="H730" s="155"/>
    </row>
    <row r="731" spans="2:8" ht="12.75" customHeight="1" x14ac:dyDescent="0.2">
      <c r="B731" s="177"/>
      <c r="C731" s="133"/>
      <c r="D731" s="177"/>
      <c r="E731" s="177"/>
      <c r="H731" s="155"/>
    </row>
    <row r="732" spans="2:8" ht="12.75" customHeight="1" x14ac:dyDescent="0.2">
      <c r="B732" s="177"/>
      <c r="C732" s="133"/>
      <c r="D732" s="177"/>
      <c r="E732" s="177"/>
      <c r="H732" s="155"/>
    </row>
    <row r="733" spans="2:8" ht="12.75" customHeight="1" x14ac:dyDescent="0.2">
      <c r="B733" s="177"/>
      <c r="C733" s="133"/>
      <c r="D733" s="177"/>
      <c r="E733" s="177"/>
      <c r="H733" s="155"/>
    </row>
    <row r="734" spans="2:8" ht="12.75" customHeight="1" x14ac:dyDescent="0.2">
      <c r="B734" s="177"/>
      <c r="C734" s="133"/>
      <c r="D734" s="177"/>
      <c r="E734" s="177"/>
      <c r="H734" s="155"/>
    </row>
    <row r="735" spans="2:8" ht="12.75" customHeight="1" x14ac:dyDescent="0.2">
      <c r="B735" s="177"/>
      <c r="C735" s="133"/>
      <c r="D735" s="177"/>
      <c r="E735" s="177"/>
      <c r="H735" s="155"/>
    </row>
    <row r="736" spans="2:8" ht="12.75" customHeight="1" x14ac:dyDescent="0.2">
      <c r="B736" s="177"/>
      <c r="C736" s="133"/>
      <c r="D736" s="177"/>
      <c r="E736" s="177"/>
      <c r="H736" s="155"/>
    </row>
    <row r="737" spans="2:8" ht="12.75" customHeight="1" x14ac:dyDescent="0.2">
      <c r="B737" s="177"/>
      <c r="C737" s="133"/>
      <c r="D737" s="177"/>
      <c r="E737" s="177"/>
      <c r="H737" s="155"/>
    </row>
    <row r="738" spans="2:8" ht="12.75" customHeight="1" x14ac:dyDescent="0.2">
      <c r="B738" s="177"/>
      <c r="C738" s="133"/>
      <c r="D738" s="177"/>
      <c r="E738" s="177"/>
      <c r="H738" s="155"/>
    </row>
    <row r="739" spans="2:8" ht="12.75" customHeight="1" x14ac:dyDescent="0.2">
      <c r="B739" s="177"/>
      <c r="C739" s="133"/>
      <c r="D739" s="177"/>
      <c r="E739" s="177"/>
      <c r="H739" s="155"/>
    </row>
    <row r="740" spans="2:8" ht="12.75" customHeight="1" x14ac:dyDescent="0.2">
      <c r="B740" s="177"/>
      <c r="C740" s="133"/>
      <c r="D740" s="177"/>
      <c r="E740" s="177"/>
      <c r="H740" s="155"/>
    </row>
    <row r="741" spans="2:8" ht="12.75" customHeight="1" x14ac:dyDescent="0.2">
      <c r="B741" s="177"/>
      <c r="C741" s="133"/>
      <c r="D741" s="177"/>
      <c r="E741" s="177"/>
      <c r="H741" s="155"/>
    </row>
    <row r="742" spans="2:8" ht="12.75" customHeight="1" x14ac:dyDescent="0.2">
      <c r="B742" s="177"/>
      <c r="C742" s="133"/>
      <c r="D742" s="177"/>
      <c r="E742" s="177"/>
      <c r="H742" s="155"/>
    </row>
    <row r="743" spans="2:8" ht="12.75" customHeight="1" x14ac:dyDescent="0.2">
      <c r="B743" s="177"/>
      <c r="C743" s="133"/>
      <c r="D743" s="177"/>
      <c r="E743" s="177"/>
      <c r="H743" s="155"/>
    </row>
    <row r="744" spans="2:8" ht="12.75" customHeight="1" x14ac:dyDescent="0.2">
      <c r="B744" s="177"/>
      <c r="C744" s="133"/>
      <c r="D744" s="177"/>
      <c r="E744" s="177"/>
      <c r="H744" s="155"/>
    </row>
    <row r="745" spans="2:8" ht="12.75" customHeight="1" x14ac:dyDescent="0.2">
      <c r="B745" s="177"/>
      <c r="C745" s="133"/>
      <c r="D745" s="177"/>
      <c r="E745" s="177"/>
      <c r="H745" s="155"/>
    </row>
    <row r="746" spans="2:8" ht="12.75" customHeight="1" x14ac:dyDescent="0.2">
      <c r="B746" s="177"/>
      <c r="C746" s="133"/>
      <c r="D746" s="177"/>
      <c r="E746" s="177"/>
      <c r="H746" s="155"/>
    </row>
    <row r="747" spans="2:8" ht="12.75" customHeight="1" x14ac:dyDescent="0.2">
      <c r="B747" s="177"/>
      <c r="C747" s="133"/>
      <c r="D747" s="177"/>
      <c r="E747" s="177"/>
      <c r="H747" s="155"/>
    </row>
    <row r="748" spans="2:8" ht="12.75" customHeight="1" x14ac:dyDescent="0.2">
      <c r="B748" s="177"/>
      <c r="C748" s="133"/>
      <c r="D748" s="177"/>
      <c r="E748" s="177"/>
      <c r="H748" s="155"/>
    </row>
    <row r="749" spans="2:8" ht="12.75" customHeight="1" x14ac:dyDescent="0.2">
      <c r="B749" s="177"/>
      <c r="C749" s="133"/>
      <c r="D749" s="177"/>
      <c r="E749" s="177"/>
      <c r="H749" s="155"/>
    </row>
    <row r="750" spans="2:8" ht="12.75" customHeight="1" x14ac:dyDescent="0.2">
      <c r="B750" s="177"/>
      <c r="C750" s="133"/>
      <c r="D750" s="177"/>
      <c r="E750" s="177"/>
      <c r="H750" s="155"/>
    </row>
    <row r="751" spans="2:8" ht="12.75" customHeight="1" x14ac:dyDescent="0.2">
      <c r="B751" s="177"/>
      <c r="C751" s="133"/>
      <c r="D751" s="177"/>
      <c r="E751" s="177"/>
      <c r="H751" s="155"/>
    </row>
    <row r="752" spans="2:8" ht="12.75" customHeight="1" x14ac:dyDescent="0.2">
      <c r="B752" s="177"/>
      <c r="C752" s="133"/>
      <c r="D752" s="177"/>
      <c r="E752" s="177"/>
      <c r="H752" s="155"/>
    </row>
    <row r="753" spans="2:8" ht="12.75" customHeight="1" x14ac:dyDescent="0.2">
      <c r="B753" s="177"/>
      <c r="C753" s="133"/>
      <c r="D753" s="177"/>
      <c r="E753" s="177"/>
      <c r="H753" s="155"/>
    </row>
    <row r="754" spans="2:8" ht="12.75" customHeight="1" x14ac:dyDescent="0.2">
      <c r="B754" s="177"/>
      <c r="C754" s="133"/>
      <c r="D754" s="177"/>
      <c r="E754" s="177"/>
      <c r="H754" s="155"/>
    </row>
    <row r="755" spans="2:8" ht="12.75" customHeight="1" x14ac:dyDescent="0.2">
      <c r="B755" s="177"/>
      <c r="C755" s="133"/>
      <c r="D755" s="177"/>
      <c r="E755" s="177"/>
      <c r="H755" s="155"/>
    </row>
    <row r="756" spans="2:8" ht="12.75" customHeight="1" x14ac:dyDescent="0.2">
      <c r="B756" s="177"/>
      <c r="C756" s="133"/>
      <c r="D756" s="177"/>
      <c r="E756" s="177"/>
      <c r="H756" s="155"/>
    </row>
    <row r="757" spans="2:8" ht="12.75" customHeight="1" x14ac:dyDescent="0.2">
      <c r="B757" s="177"/>
      <c r="C757" s="133"/>
      <c r="D757" s="177"/>
      <c r="E757" s="177"/>
      <c r="H757" s="155"/>
    </row>
    <row r="758" spans="2:8" ht="12.75" customHeight="1" x14ac:dyDescent="0.2">
      <c r="B758" s="177"/>
      <c r="C758" s="133"/>
      <c r="D758" s="177"/>
      <c r="E758" s="177"/>
      <c r="H758" s="155"/>
    </row>
    <row r="759" spans="2:8" ht="12.75" customHeight="1" x14ac:dyDescent="0.2">
      <c r="B759" s="177"/>
      <c r="C759" s="133"/>
      <c r="D759" s="177"/>
      <c r="E759" s="177"/>
      <c r="H759" s="155"/>
    </row>
    <row r="760" spans="2:8" ht="12.75" customHeight="1" x14ac:dyDescent="0.2">
      <c r="B760" s="177"/>
      <c r="C760" s="133"/>
      <c r="D760" s="177"/>
      <c r="E760" s="177"/>
      <c r="H760" s="155"/>
    </row>
    <row r="761" spans="2:8" ht="12.75" customHeight="1" x14ac:dyDescent="0.2">
      <c r="B761" s="177"/>
      <c r="C761" s="133"/>
      <c r="D761" s="177"/>
      <c r="E761" s="177"/>
      <c r="H761" s="155"/>
    </row>
    <row r="762" spans="2:8" ht="12.75" customHeight="1" x14ac:dyDescent="0.2">
      <c r="B762" s="177"/>
      <c r="C762" s="133"/>
      <c r="D762" s="177"/>
      <c r="E762" s="177"/>
      <c r="H762" s="155"/>
    </row>
    <row r="763" spans="2:8" ht="12.75" customHeight="1" x14ac:dyDescent="0.2">
      <c r="B763" s="177"/>
      <c r="C763" s="133"/>
      <c r="D763" s="177"/>
      <c r="E763" s="177"/>
      <c r="H763" s="155"/>
    </row>
    <row r="764" spans="2:8" ht="12.75" customHeight="1" x14ac:dyDescent="0.2">
      <c r="B764" s="177"/>
      <c r="C764" s="133"/>
      <c r="D764" s="177"/>
      <c r="E764" s="177"/>
      <c r="H764" s="155"/>
    </row>
    <row r="765" spans="2:8" ht="12.75" customHeight="1" x14ac:dyDescent="0.2">
      <c r="B765" s="177"/>
      <c r="C765" s="133"/>
      <c r="D765" s="177"/>
      <c r="E765" s="177"/>
      <c r="H765" s="155"/>
    </row>
    <row r="766" spans="2:8" ht="12.75" customHeight="1" x14ac:dyDescent="0.2">
      <c r="B766" s="177"/>
      <c r="C766" s="133"/>
      <c r="D766" s="177"/>
      <c r="E766" s="177"/>
      <c r="H766" s="155"/>
    </row>
    <row r="767" spans="2:8" ht="12.75" customHeight="1" x14ac:dyDescent="0.2">
      <c r="B767" s="177"/>
      <c r="C767" s="133"/>
      <c r="D767" s="177"/>
      <c r="E767" s="177"/>
      <c r="H767" s="155"/>
    </row>
    <row r="768" spans="2:8" ht="12.75" customHeight="1" x14ac:dyDescent="0.2">
      <c r="B768" s="177"/>
      <c r="C768" s="133"/>
      <c r="D768" s="177"/>
      <c r="E768" s="177"/>
      <c r="H768" s="155"/>
    </row>
    <row r="769" spans="2:8" ht="12.75" customHeight="1" x14ac:dyDescent="0.2">
      <c r="B769" s="177"/>
      <c r="C769" s="133"/>
      <c r="D769" s="177"/>
      <c r="E769" s="177"/>
      <c r="H769" s="155"/>
    </row>
    <row r="770" spans="2:8" ht="12.75" customHeight="1" x14ac:dyDescent="0.2">
      <c r="B770" s="177"/>
      <c r="C770" s="133"/>
      <c r="D770" s="177"/>
      <c r="E770" s="177"/>
      <c r="H770" s="155"/>
    </row>
    <row r="771" spans="2:8" ht="12.75" customHeight="1" x14ac:dyDescent="0.2">
      <c r="B771" s="177"/>
      <c r="C771" s="133"/>
      <c r="D771" s="177"/>
      <c r="E771" s="177"/>
      <c r="H771" s="155"/>
    </row>
    <row r="772" spans="2:8" ht="12.75" customHeight="1" x14ac:dyDescent="0.2">
      <c r="B772" s="177"/>
      <c r="C772" s="133"/>
      <c r="D772" s="177"/>
      <c r="E772" s="177"/>
      <c r="H772" s="155"/>
    </row>
    <row r="773" spans="2:8" ht="12.75" customHeight="1" x14ac:dyDescent="0.2">
      <c r="B773" s="177"/>
      <c r="C773" s="133"/>
      <c r="D773" s="177"/>
      <c r="E773" s="177"/>
      <c r="H773" s="155"/>
    </row>
    <row r="774" spans="2:8" ht="12.75" customHeight="1" x14ac:dyDescent="0.2">
      <c r="B774" s="177"/>
      <c r="C774" s="133"/>
      <c r="D774" s="177"/>
      <c r="E774" s="177"/>
      <c r="H774" s="155"/>
    </row>
    <row r="775" spans="2:8" ht="12.75" customHeight="1" x14ac:dyDescent="0.2">
      <c r="B775" s="177"/>
      <c r="C775" s="133"/>
      <c r="D775" s="177"/>
      <c r="E775" s="177"/>
      <c r="H775" s="155"/>
    </row>
    <row r="776" spans="2:8" ht="12.75" customHeight="1" x14ac:dyDescent="0.2">
      <c r="B776" s="177"/>
      <c r="C776" s="133"/>
      <c r="D776" s="177"/>
      <c r="E776" s="177"/>
      <c r="H776" s="155"/>
    </row>
    <row r="777" spans="2:8" ht="12.75" customHeight="1" x14ac:dyDescent="0.2">
      <c r="B777" s="177"/>
      <c r="C777" s="133"/>
      <c r="D777" s="177"/>
      <c r="E777" s="177"/>
      <c r="H777" s="155"/>
    </row>
    <row r="778" spans="2:8" ht="12.75" customHeight="1" x14ac:dyDescent="0.2">
      <c r="B778" s="177"/>
      <c r="C778" s="133"/>
      <c r="D778" s="177"/>
      <c r="E778" s="177"/>
      <c r="H778" s="155"/>
    </row>
    <row r="779" spans="2:8" ht="12.75" customHeight="1" x14ac:dyDescent="0.2">
      <c r="B779" s="177"/>
      <c r="C779" s="133"/>
      <c r="D779" s="177"/>
      <c r="E779" s="177"/>
      <c r="H779" s="155"/>
    </row>
    <row r="780" spans="2:8" ht="12.75" customHeight="1" x14ac:dyDescent="0.2">
      <c r="B780" s="177"/>
      <c r="C780" s="133"/>
      <c r="D780" s="177"/>
      <c r="E780" s="177"/>
      <c r="H780" s="155"/>
    </row>
    <row r="781" spans="2:8" ht="12.75" customHeight="1" x14ac:dyDescent="0.2">
      <c r="B781" s="177"/>
      <c r="C781" s="133"/>
      <c r="D781" s="177"/>
      <c r="E781" s="177"/>
      <c r="H781" s="155"/>
    </row>
    <row r="782" spans="2:8" ht="12.75" customHeight="1" x14ac:dyDescent="0.2">
      <c r="B782" s="177"/>
      <c r="C782" s="133"/>
      <c r="D782" s="177"/>
      <c r="E782" s="177"/>
      <c r="H782" s="155"/>
    </row>
    <row r="783" spans="2:8" ht="12.75" customHeight="1" x14ac:dyDescent="0.2">
      <c r="B783" s="177"/>
      <c r="C783" s="133"/>
      <c r="D783" s="177"/>
      <c r="E783" s="177"/>
      <c r="H783" s="155"/>
    </row>
    <row r="784" spans="2:8" ht="12.75" customHeight="1" x14ac:dyDescent="0.2">
      <c r="B784" s="177"/>
      <c r="C784" s="133"/>
      <c r="D784" s="177"/>
      <c r="E784" s="177"/>
      <c r="H784" s="155"/>
    </row>
    <row r="785" spans="2:8" ht="12.75" customHeight="1" x14ac:dyDescent="0.2">
      <c r="B785" s="177"/>
      <c r="C785" s="133"/>
      <c r="D785" s="177"/>
      <c r="E785" s="177"/>
      <c r="H785" s="155"/>
    </row>
    <row r="786" spans="2:8" ht="12.75" customHeight="1" x14ac:dyDescent="0.2">
      <c r="B786" s="177"/>
      <c r="C786" s="133"/>
      <c r="D786" s="177"/>
      <c r="E786" s="177"/>
      <c r="H786" s="155"/>
    </row>
    <row r="787" spans="2:8" ht="12.75" customHeight="1" x14ac:dyDescent="0.2">
      <c r="B787" s="177"/>
      <c r="C787" s="133"/>
      <c r="D787" s="177"/>
      <c r="E787" s="177"/>
      <c r="H787" s="155"/>
    </row>
    <row r="788" spans="2:8" ht="12.75" customHeight="1" x14ac:dyDescent="0.2">
      <c r="B788" s="177"/>
      <c r="C788" s="133"/>
      <c r="D788" s="177"/>
      <c r="E788" s="177"/>
      <c r="H788" s="155"/>
    </row>
    <row r="789" spans="2:8" ht="12.75" customHeight="1" x14ac:dyDescent="0.2">
      <c r="B789" s="177"/>
      <c r="C789" s="133"/>
      <c r="D789" s="177"/>
      <c r="E789" s="177"/>
      <c r="H789" s="155"/>
    </row>
    <row r="790" spans="2:8" ht="12.75" customHeight="1" x14ac:dyDescent="0.2">
      <c r="B790" s="177"/>
      <c r="C790" s="133"/>
      <c r="D790" s="177"/>
      <c r="E790" s="177"/>
      <c r="H790" s="155"/>
    </row>
    <row r="791" spans="2:8" ht="12.75" customHeight="1" x14ac:dyDescent="0.2">
      <c r="B791" s="177"/>
      <c r="C791" s="133"/>
      <c r="D791" s="177"/>
      <c r="E791" s="177"/>
      <c r="H791" s="155"/>
    </row>
    <row r="792" spans="2:8" ht="12.75" customHeight="1" x14ac:dyDescent="0.2">
      <c r="B792" s="177"/>
      <c r="C792" s="133"/>
      <c r="D792" s="177"/>
      <c r="E792" s="177"/>
      <c r="H792" s="155"/>
    </row>
    <row r="793" spans="2:8" ht="12.75" customHeight="1" x14ac:dyDescent="0.2">
      <c r="B793" s="177"/>
      <c r="C793" s="133"/>
      <c r="D793" s="177"/>
      <c r="E793" s="177"/>
      <c r="H793" s="155"/>
    </row>
    <row r="794" spans="2:8" ht="12.75" customHeight="1" x14ac:dyDescent="0.2">
      <c r="B794" s="177"/>
      <c r="C794" s="133"/>
      <c r="D794" s="177"/>
      <c r="E794" s="177"/>
      <c r="H794" s="155"/>
    </row>
    <row r="795" spans="2:8" ht="12.75" customHeight="1" x14ac:dyDescent="0.2">
      <c r="B795" s="177"/>
      <c r="C795" s="133"/>
      <c r="D795" s="177"/>
      <c r="E795" s="177"/>
      <c r="H795" s="155"/>
    </row>
    <row r="796" spans="2:8" ht="12.75" customHeight="1" x14ac:dyDescent="0.2">
      <c r="B796" s="177"/>
      <c r="C796" s="133"/>
      <c r="D796" s="177"/>
      <c r="E796" s="177"/>
      <c r="H796" s="155"/>
    </row>
    <row r="797" spans="2:8" ht="12.75" customHeight="1" x14ac:dyDescent="0.2">
      <c r="B797" s="177"/>
      <c r="C797" s="133"/>
      <c r="D797" s="177"/>
      <c r="E797" s="177"/>
      <c r="H797" s="155"/>
    </row>
    <row r="798" spans="2:8" ht="12.75" customHeight="1" x14ac:dyDescent="0.2">
      <c r="B798" s="177"/>
      <c r="C798" s="133"/>
      <c r="D798" s="177"/>
      <c r="E798" s="177"/>
      <c r="H798" s="155"/>
    </row>
    <row r="799" spans="2:8" ht="12.75" customHeight="1" x14ac:dyDescent="0.2">
      <c r="B799" s="177"/>
      <c r="C799" s="133"/>
      <c r="D799" s="177"/>
      <c r="E799" s="177"/>
      <c r="H799" s="155"/>
    </row>
    <row r="800" spans="2:8" ht="12.75" customHeight="1" x14ac:dyDescent="0.2">
      <c r="B800" s="177"/>
      <c r="C800" s="133"/>
      <c r="D800" s="177"/>
      <c r="E800" s="177"/>
      <c r="H800" s="155"/>
    </row>
    <row r="801" spans="2:8" ht="12.75" customHeight="1" x14ac:dyDescent="0.2">
      <c r="B801" s="177"/>
      <c r="C801" s="133"/>
      <c r="D801" s="177"/>
      <c r="E801" s="177"/>
      <c r="H801" s="155"/>
    </row>
    <row r="802" spans="2:8" ht="12.75" customHeight="1" x14ac:dyDescent="0.2">
      <c r="B802" s="177"/>
      <c r="C802" s="133"/>
      <c r="D802" s="177"/>
      <c r="E802" s="177"/>
      <c r="H802" s="155"/>
    </row>
    <row r="803" spans="2:8" ht="12.75" customHeight="1" x14ac:dyDescent="0.2">
      <c r="B803" s="177"/>
      <c r="C803" s="133"/>
      <c r="D803" s="177"/>
      <c r="E803" s="177"/>
      <c r="H803" s="155"/>
    </row>
    <row r="804" spans="2:8" ht="12.75" customHeight="1" x14ac:dyDescent="0.2">
      <c r="B804" s="177"/>
      <c r="C804" s="133"/>
      <c r="D804" s="177"/>
      <c r="E804" s="177"/>
      <c r="H804" s="155"/>
    </row>
    <row r="805" spans="2:8" ht="12.75" customHeight="1" x14ac:dyDescent="0.2">
      <c r="B805" s="177"/>
      <c r="C805" s="133"/>
      <c r="D805" s="177"/>
      <c r="E805" s="177"/>
      <c r="H805" s="155"/>
    </row>
    <row r="806" spans="2:8" ht="12.75" customHeight="1" x14ac:dyDescent="0.2">
      <c r="B806" s="177"/>
      <c r="C806" s="133"/>
      <c r="D806" s="177"/>
      <c r="E806" s="177"/>
      <c r="H806" s="155"/>
    </row>
    <row r="807" spans="2:8" ht="12.75" customHeight="1" x14ac:dyDescent="0.2">
      <c r="B807" s="177"/>
      <c r="C807" s="133"/>
      <c r="D807" s="177"/>
      <c r="E807" s="177"/>
      <c r="H807" s="155"/>
    </row>
    <row r="808" spans="2:8" ht="12.75" customHeight="1" x14ac:dyDescent="0.2">
      <c r="B808" s="177"/>
      <c r="C808" s="133"/>
      <c r="D808" s="177"/>
      <c r="E808" s="177"/>
      <c r="H808" s="155"/>
    </row>
    <row r="809" spans="2:8" ht="12.75" customHeight="1" x14ac:dyDescent="0.2">
      <c r="B809" s="177"/>
      <c r="C809" s="133"/>
      <c r="D809" s="177"/>
      <c r="E809" s="177"/>
      <c r="H809" s="155"/>
    </row>
    <row r="810" spans="2:8" ht="12.75" customHeight="1" x14ac:dyDescent="0.2">
      <c r="B810" s="177"/>
      <c r="C810" s="133"/>
      <c r="D810" s="177"/>
      <c r="E810" s="177"/>
      <c r="H810" s="155"/>
    </row>
    <row r="811" spans="2:8" ht="12.75" customHeight="1" x14ac:dyDescent="0.2">
      <c r="B811" s="177"/>
      <c r="C811" s="133"/>
      <c r="D811" s="177"/>
      <c r="E811" s="177"/>
      <c r="H811" s="155"/>
    </row>
    <row r="812" spans="2:8" ht="12.75" customHeight="1" x14ac:dyDescent="0.2">
      <c r="B812" s="177"/>
      <c r="C812" s="133"/>
      <c r="D812" s="177"/>
      <c r="E812" s="177"/>
      <c r="H812" s="155"/>
    </row>
    <row r="813" spans="2:8" ht="12.75" customHeight="1" x14ac:dyDescent="0.2">
      <c r="B813" s="177"/>
      <c r="C813" s="133"/>
      <c r="D813" s="177"/>
      <c r="E813" s="177"/>
      <c r="H813" s="155"/>
    </row>
    <row r="814" spans="2:8" ht="12.75" customHeight="1" x14ac:dyDescent="0.2">
      <c r="B814" s="177"/>
      <c r="C814" s="133"/>
      <c r="D814" s="177"/>
      <c r="E814" s="177"/>
      <c r="H814" s="155"/>
    </row>
    <row r="815" spans="2:8" ht="12.75" customHeight="1" x14ac:dyDescent="0.2">
      <c r="B815" s="177"/>
      <c r="C815" s="133"/>
      <c r="D815" s="177"/>
      <c r="E815" s="177"/>
      <c r="H815" s="155"/>
    </row>
    <row r="816" spans="2:8" ht="12.75" customHeight="1" x14ac:dyDescent="0.2">
      <c r="B816" s="177"/>
      <c r="C816" s="133"/>
      <c r="D816" s="177"/>
      <c r="E816" s="177"/>
      <c r="H816" s="155"/>
    </row>
    <row r="817" spans="2:8" ht="12.75" customHeight="1" x14ac:dyDescent="0.2">
      <c r="B817" s="177"/>
      <c r="C817" s="133"/>
      <c r="D817" s="177"/>
      <c r="E817" s="177"/>
      <c r="H817" s="155"/>
    </row>
    <row r="818" spans="2:8" ht="12.75" customHeight="1" x14ac:dyDescent="0.2">
      <c r="B818" s="177"/>
      <c r="C818" s="133"/>
      <c r="D818" s="177"/>
      <c r="E818" s="177"/>
      <c r="H818" s="155"/>
    </row>
    <row r="819" spans="2:8" ht="12.75" customHeight="1" x14ac:dyDescent="0.2">
      <c r="B819" s="177"/>
      <c r="C819" s="133"/>
      <c r="D819" s="177"/>
      <c r="E819" s="177"/>
      <c r="H819" s="155"/>
    </row>
    <row r="820" spans="2:8" ht="12.75" customHeight="1" x14ac:dyDescent="0.2">
      <c r="B820" s="177"/>
      <c r="C820" s="133"/>
      <c r="D820" s="177"/>
      <c r="E820" s="177"/>
      <c r="H820" s="155"/>
    </row>
    <row r="821" spans="2:8" ht="12.75" customHeight="1" x14ac:dyDescent="0.2">
      <c r="B821" s="177"/>
      <c r="C821" s="133"/>
      <c r="D821" s="177"/>
      <c r="E821" s="177"/>
      <c r="H821" s="155"/>
    </row>
    <row r="822" spans="2:8" ht="12.75" customHeight="1" x14ac:dyDescent="0.2">
      <c r="B822" s="177"/>
      <c r="C822" s="133"/>
      <c r="D822" s="177"/>
      <c r="E822" s="177"/>
      <c r="H822" s="155"/>
    </row>
    <row r="823" spans="2:8" ht="12.75" customHeight="1" x14ac:dyDescent="0.2">
      <c r="B823" s="177"/>
      <c r="C823" s="133"/>
      <c r="D823" s="177"/>
      <c r="E823" s="177"/>
      <c r="H823" s="155"/>
    </row>
    <row r="824" spans="2:8" ht="12.75" customHeight="1" x14ac:dyDescent="0.2">
      <c r="B824" s="177"/>
      <c r="C824" s="133"/>
      <c r="D824" s="177"/>
      <c r="E824" s="177"/>
      <c r="H824" s="155"/>
    </row>
    <row r="825" spans="2:8" ht="12.75" customHeight="1" x14ac:dyDescent="0.2">
      <c r="B825" s="177"/>
      <c r="C825" s="133"/>
      <c r="D825" s="177"/>
      <c r="E825" s="177"/>
      <c r="H825" s="155"/>
    </row>
    <row r="826" spans="2:8" ht="12.75" customHeight="1" x14ac:dyDescent="0.2">
      <c r="B826" s="177"/>
      <c r="C826" s="133"/>
      <c r="D826" s="177"/>
      <c r="E826" s="177"/>
      <c r="H826" s="155"/>
    </row>
    <row r="827" spans="2:8" ht="12.75" customHeight="1" x14ac:dyDescent="0.2">
      <c r="B827" s="177"/>
      <c r="C827" s="133"/>
      <c r="D827" s="177"/>
      <c r="E827" s="177"/>
      <c r="H827" s="155"/>
    </row>
    <row r="828" spans="2:8" ht="12.75" customHeight="1" x14ac:dyDescent="0.2">
      <c r="B828" s="177"/>
      <c r="C828" s="133"/>
      <c r="D828" s="177"/>
      <c r="E828" s="177"/>
      <c r="H828" s="155"/>
    </row>
    <row r="829" spans="2:8" ht="12.75" customHeight="1" x14ac:dyDescent="0.2">
      <c r="B829" s="177"/>
      <c r="C829" s="133"/>
      <c r="D829" s="177"/>
      <c r="E829" s="177"/>
      <c r="H829" s="155"/>
    </row>
    <row r="830" spans="2:8" ht="12.75" customHeight="1" x14ac:dyDescent="0.2">
      <c r="B830" s="177"/>
      <c r="C830" s="133"/>
      <c r="D830" s="177"/>
      <c r="E830" s="177"/>
      <c r="H830" s="155"/>
    </row>
    <row r="831" spans="2:8" ht="12.75" customHeight="1" x14ac:dyDescent="0.2">
      <c r="B831" s="177"/>
      <c r="C831" s="133"/>
      <c r="D831" s="177"/>
      <c r="E831" s="177"/>
      <c r="H831" s="155"/>
    </row>
    <row r="832" spans="2:8" ht="12.75" customHeight="1" x14ac:dyDescent="0.2">
      <c r="B832" s="177"/>
      <c r="C832" s="133"/>
      <c r="D832" s="177"/>
      <c r="E832" s="177"/>
      <c r="H832" s="155"/>
    </row>
    <row r="833" spans="2:8" ht="12.75" customHeight="1" x14ac:dyDescent="0.2">
      <c r="B833" s="177"/>
      <c r="C833" s="133"/>
      <c r="D833" s="177"/>
      <c r="E833" s="177"/>
      <c r="H833" s="155"/>
    </row>
    <row r="834" spans="2:8" ht="12.75" customHeight="1" x14ac:dyDescent="0.2">
      <c r="B834" s="177"/>
      <c r="C834" s="133"/>
      <c r="D834" s="177"/>
      <c r="E834" s="177"/>
      <c r="H834" s="155"/>
    </row>
    <row r="835" spans="2:8" ht="12.75" customHeight="1" x14ac:dyDescent="0.2">
      <c r="B835" s="177"/>
      <c r="C835" s="133"/>
      <c r="D835" s="177"/>
      <c r="E835" s="177"/>
      <c r="H835" s="155"/>
    </row>
    <row r="836" spans="2:8" ht="12.75" customHeight="1" x14ac:dyDescent="0.2">
      <c r="B836" s="177"/>
      <c r="C836" s="133"/>
      <c r="D836" s="177"/>
      <c r="E836" s="177"/>
      <c r="H836" s="155"/>
    </row>
    <row r="837" spans="2:8" ht="12.75" customHeight="1" x14ac:dyDescent="0.2">
      <c r="B837" s="177"/>
      <c r="C837" s="133"/>
      <c r="D837" s="177"/>
      <c r="E837" s="177"/>
      <c r="H837" s="155"/>
    </row>
    <row r="838" spans="2:8" ht="12.75" customHeight="1" x14ac:dyDescent="0.2">
      <c r="B838" s="177"/>
      <c r="C838" s="133"/>
      <c r="D838" s="177"/>
      <c r="E838" s="177"/>
      <c r="H838" s="155"/>
    </row>
    <row r="839" spans="2:8" ht="12.75" customHeight="1" x14ac:dyDescent="0.2">
      <c r="B839" s="177"/>
      <c r="C839" s="133"/>
      <c r="D839" s="177"/>
      <c r="E839" s="177"/>
      <c r="H839" s="155"/>
    </row>
    <row r="840" spans="2:8" ht="12.75" customHeight="1" x14ac:dyDescent="0.2">
      <c r="B840" s="177"/>
      <c r="C840" s="133"/>
      <c r="D840" s="177"/>
      <c r="E840" s="177"/>
      <c r="H840" s="155"/>
    </row>
    <row r="841" spans="2:8" ht="12.75" customHeight="1" x14ac:dyDescent="0.2">
      <c r="B841" s="177"/>
      <c r="C841" s="133"/>
      <c r="D841" s="177"/>
      <c r="E841" s="177"/>
      <c r="H841" s="155"/>
    </row>
    <row r="842" spans="2:8" ht="12.75" customHeight="1" x14ac:dyDescent="0.2">
      <c r="B842" s="177"/>
      <c r="C842" s="133"/>
      <c r="D842" s="177"/>
      <c r="E842" s="177"/>
      <c r="H842" s="155"/>
    </row>
    <row r="843" spans="2:8" ht="12.75" customHeight="1" x14ac:dyDescent="0.2">
      <c r="B843" s="177"/>
      <c r="C843" s="133"/>
      <c r="D843" s="177"/>
      <c r="E843" s="177"/>
      <c r="H843" s="155"/>
    </row>
    <row r="844" spans="2:8" ht="12.75" customHeight="1" x14ac:dyDescent="0.2">
      <c r="B844" s="177"/>
      <c r="C844" s="133"/>
      <c r="D844" s="177"/>
      <c r="E844" s="177"/>
      <c r="H844" s="155"/>
    </row>
    <row r="845" spans="2:8" ht="12.75" customHeight="1" x14ac:dyDescent="0.2">
      <c r="B845" s="177"/>
      <c r="C845" s="133"/>
      <c r="D845" s="177"/>
      <c r="E845" s="177"/>
      <c r="H845" s="155"/>
    </row>
    <row r="846" spans="2:8" ht="12.75" customHeight="1" x14ac:dyDescent="0.2">
      <c r="B846" s="177"/>
      <c r="C846" s="133"/>
      <c r="D846" s="177"/>
      <c r="E846" s="177"/>
      <c r="H846" s="155"/>
    </row>
    <row r="847" spans="2:8" ht="12.75" customHeight="1" x14ac:dyDescent="0.2">
      <c r="B847" s="177"/>
      <c r="C847" s="133"/>
      <c r="D847" s="177"/>
      <c r="E847" s="177"/>
      <c r="H847" s="155"/>
    </row>
    <row r="848" spans="2:8" ht="12.75" customHeight="1" x14ac:dyDescent="0.2">
      <c r="B848" s="177"/>
      <c r="C848" s="133"/>
      <c r="D848" s="177"/>
      <c r="E848" s="177"/>
      <c r="H848" s="155"/>
    </row>
    <row r="849" spans="2:8" ht="12.75" customHeight="1" x14ac:dyDescent="0.2">
      <c r="B849" s="177"/>
      <c r="C849" s="133"/>
      <c r="D849" s="177"/>
      <c r="E849" s="177"/>
      <c r="H849" s="155"/>
    </row>
    <row r="850" spans="2:8" ht="12.75" customHeight="1" x14ac:dyDescent="0.2">
      <c r="B850" s="177"/>
      <c r="C850" s="133"/>
      <c r="D850" s="177"/>
      <c r="E850" s="177"/>
      <c r="H850" s="155"/>
    </row>
    <row r="851" spans="2:8" ht="12.75" customHeight="1" x14ac:dyDescent="0.2">
      <c r="B851" s="177"/>
      <c r="C851" s="133"/>
      <c r="D851" s="177"/>
      <c r="E851" s="177"/>
      <c r="H851" s="155"/>
    </row>
    <row r="852" spans="2:8" ht="12.75" customHeight="1" x14ac:dyDescent="0.2">
      <c r="B852" s="177"/>
      <c r="C852" s="133"/>
      <c r="D852" s="177"/>
      <c r="E852" s="177"/>
      <c r="H852" s="155"/>
    </row>
    <row r="853" spans="2:8" ht="12.75" customHeight="1" x14ac:dyDescent="0.2">
      <c r="B853" s="177"/>
      <c r="C853" s="133"/>
      <c r="D853" s="177"/>
      <c r="E853" s="177"/>
      <c r="H853" s="155"/>
    </row>
    <row r="854" spans="2:8" ht="12.75" customHeight="1" x14ac:dyDescent="0.2">
      <c r="B854" s="177"/>
      <c r="C854" s="133"/>
      <c r="D854" s="177"/>
      <c r="E854" s="177"/>
      <c r="H854" s="155"/>
    </row>
    <row r="855" spans="2:8" ht="12.75" customHeight="1" x14ac:dyDescent="0.2">
      <c r="B855" s="177"/>
      <c r="C855" s="133"/>
      <c r="D855" s="177"/>
      <c r="E855" s="177"/>
      <c r="H855" s="155"/>
    </row>
    <row r="856" spans="2:8" ht="12.75" customHeight="1" x14ac:dyDescent="0.2">
      <c r="B856" s="177"/>
      <c r="C856" s="133"/>
      <c r="D856" s="177"/>
      <c r="E856" s="177"/>
      <c r="H856" s="155"/>
    </row>
    <row r="857" spans="2:8" ht="12.75" customHeight="1" x14ac:dyDescent="0.2">
      <c r="B857" s="177"/>
      <c r="C857" s="133"/>
      <c r="D857" s="177"/>
      <c r="E857" s="177"/>
      <c r="H857" s="155"/>
    </row>
    <row r="858" spans="2:8" ht="12.75" customHeight="1" x14ac:dyDescent="0.2">
      <c r="B858" s="177"/>
      <c r="C858" s="133"/>
      <c r="D858" s="177"/>
      <c r="E858" s="177"/>
      <c r="H858" s="155"/>
    </row>
    <row r="859" spans="2:8" ht="12.75" customHeight="1" x14ac:dyDescent="0.2">
      <c r="B859" s="177"/>
      <c r="C859" s="133"/>
      <c r="D859" s="177"/>
      <c r="E859" s="177"/>
      <c r="H859" s="155"/>
    </row>
    <row r="860" spans="2:8" ht="12.75" customHeight="1" x14ac:dyDescent="0.2">
      <c r="B860" s="177"/>
      <c r="C860" s="133"/>
      <c r="D860" s="177"/>
      <c r="E860" s="177"/>
      <c r="H860" s="155"/>
    </row>
    <row r="861" spans="2:8" ht="12.75" customHeight="1" x14ac:dyDescent="0.2">
      <c r="B861" s="177"/>
      <c r="C861" s="133"/>
      <c r="D861" s="177"/>
      <c r="E861" s="177"/>
      <c r="H861" s="155"/>
    </row>
    <row r="862" spans="2:8" ht="12.75" customHeight="1" x14ac:dyDescent="0.2">
      <c r="B862" s="177"/>
      <c r="C862" s="133"/>
      <c r="D862" s="177"/>
      <c r="E862" s="177"/>
      <c r="H862" s="155"/>
    </row>
    <row r="863" spans="2:8" ht="12.75" customHeight="1" x14ac:dyDescent="0.2">
      <c r="B863" s="177"/>
      <c r="C863" s="133"/>
      <c r="D863" s="177"/>
      <c r="E863" s="177"/>
      <c r="H863" s="155"/>
    </row>
    <row r="864" spans="2:8" ht="12.75" customHeight="1" x14ac:dyDescent="0.2">
      <c r="B864" s="177"/>
      <c r="C864" s="133"/>
      <c r="D864" s="177"/>
      <c r="E864" s="177"/>
      <c r="H864" s="155"/>
    </row>
    <row r="865" spans="2:8" ht="12.75" customHeight="1" x14ac:dyDescent="0.2">
      <c r="B865" s="177"/>
      <c r="C865" s="133"/>
      <c r="D865" s="177"/>
      <c r="E865" s="177"/>
      <c r="H865" s="155"/>
    </row>
    <row r="866" spans="2:8" ht="12.75" customHeight="1" x14ac:dyDescent="0.2">
      <c r="B866" s="177"/>
      <c r="C866" s="133"/>
      <c r="D866" s="177"/>
      <c r="E866" s="177"/>
      <c r="H866" s="155"/>
    </row>
    <row r="867" spans="2:8" ht="12.75" customHeight="1" x14ac:dyDescent="0.2">
      <c r="B867" s="177"/>
      <c r="C867" s="133"/>
      <c r="D867" s="177"/>
      <c r="E867" s="177"/>
      <c r="H867" s="155"/>
    </row>
    <row r="868" spans="2:8" ht="12.75" customHeight="1" x14ac:dyDescent="0.2">
      <c r="B868" s="177"/>
      <c r="C868" s="133"/>
      <c r="D868" s="177"/>
      <c r="E868" s="177"/>
      <c r="H868" s="155"/>
    </row>
    <row r="869" spans="2:8" ht="12.75" customHeight="1" x14ac:dyDescent="0.2">
      <c r="B869" s="177"/>
      <c r="C869" s="133"/>
      <c r="D869" s="177"/>
      <c r="E869" s="177"/>
      <c r="H869" s="155"/>
    </row>
    <row r="870" spans="2:8" ht="12.75" customHeight="1" x14ac:dyDescent="0.2">
      <c r="B870" s="177"/>
      <c r="C870" s="133"/>
      <c r="D870" s="177"/>
      <c r="E870" s="177"/>
      <c r="H870" s="155"/>
    </row>
    <row r="871" spans="2:8" ht="12.75" customHeight="1" x14ac:dyDescent="0.2">
      <c r="B871" s="177"/>
      <c r="C871" s="133"/>
      <c r="D871" s="177"/>
      <c r="E871" s="177"/>
      <c r="H871" s="155"/>
    </row>
    <row r="872" spans="2:8" ht="12.75" customHeight="1" x14ac:dyDescent="0.2">
      <c r="B872" s="177"/>
      <c r="C872" s="133"/>
      <c r="D872" s="177"/>
      <c r="E872" s="177"/>
      <c r="H872" s="155"/>
    </row>
    <row r="873" spans="2:8" ht="12.75" customHeight="1" x14ac:dyDescent="0.2">
      <c r="B873" s="177"/>
      <c r="C873" s="133"/>
      <c r="D873" s="177"/>
      <c r="E873" s="177"/>
      <c r="H873" s="155"/>
    </row>
    <row r="874" spans="2:8" ht="12.75" customHeight="1" x14ac:dyDescent="0.2">
      <c r="B874" s="177"/>
      <c r="C874" s="133"/>
      <c r="D874" s="177"/>
      <c r="E874" s="177"/>
      <c r="H874" s="155"/>
    </row>
    <row r="875" spans="2:8" ht="12.75" customHeight="1" x14ac:dyDescent="0.2">
      <c r="B875" s="177"/>
      <c r="C875" s="133"/>
      <c r="D875" s="177"/>
      <c r="E875" s="177"/>
      <c r="H875" s="155"/>
    </row>
    <row r="876" spans="2:8" ht="12.75" customHeight="1" x14ac:dyDescent="0.2">
      <c r="B876" s="177"/>
      <c r="C876" s="133"/>
      <c r="D876" s="177"/>
      <c r="E876" s="177"/>
      <c r="H876" s="155"/>
    </row>
    <row r="877" spans="2:8" ht="12.75" customHeight="1" x14ac:dyDescent="0.2">
      <c r="B877" s="177"/>
      <c r="C877" s="133"/>
      <c r="D877" s="177"/>
      <c r="E877" s="177"/>
      <c r="H877" s="155"/>
    </row>
    <row r="878" spans="2:8" ht="12.75" customHeight="1" x14ac:dyDescent="0.2">
      <c r="B878" s="177"/>
      <c r="C878" s="133"/>
      <c r="D878" s="177"/>
      <c r="E878" s="177"/>
      <c r="H878" s="155"/>
    </row>
    <row r="879" spans="2:8" ht="12.75" customHeight="1" x14ac:dyDescent="0.2">
      <c r="B879" s="177"/>
      <c r="C879" s="133"/>
      <c r="D879" s="177"/>
      <c r="E879" s="177"/>
      <c r="H879" s="155"/>
    </row>
    <row r="880" spans="2:8" ht="12.75" customHeight="1" x14ac:dyDescent="0.2">
      <c r="B880" s="177"/>
      <c r="C880" s="133"/>
      <c r="D880" s="177"/>
      <c r="E880" s="177"/>
      <c r="H880" s="155"/>
    </row>
    <row r="881" spans="2:8" ht="12.75" customHeight="1" x14ac:dyDescent="0.2">
      <c r="B881" s="177"/>
      <c r="C881" s="133"/>
      <c r="D881" s="177"/>
      <c r="E881" s="177"/>
      <c r="H881" s="155"/>
    </row>
    <row r="882" spans="2:8" ht="12.75" customHeight="1" x14ac:dyDescent="0.2">
      <c r="B882" s="177"/>
      <c r="C882" s="133"/>
      <c r="D882" s="177"/>
      <c r="E882" s="177"/>
      <c r="H882" s="155"/>
    </row>
    <row r="883" spans="2:8" ht="12.75" customHeight="1" x14ac:dyDescent="0.2">
      <c r="B883" s="177"/>
      <c r="C883" s="133"/>
      <c r="D883" s="177"/>
      <c r="E883" s="177"/>
      <c r="H883" s="155"/>
    </row>
    <row r="884" spans="2:8" ht="12.75" customHeight="1" x14ac:dyDescent="0.2">
      <c r="B884" s="177"/>
      <c r="C884" s="133"/>
      <c r="D884" s="177"/>
      <c r="E884" s="177"/>
      <c r="H884" s="155"/>
    </row>
    <row r="885" spans="2:8" ht="12.75" customHeight="1" x14ac:dyDescent="0.2">
      <c r="B885" s="177"/>
      <c r="C885" s="133"/>
      <c r="D885" s="177"/>
      <c r="E885" s="177"/>
      <c r="H885" s="155"/>
    </row>
    <row r="886" spans="2:8" ht="12.75" customHeight="1" x14ac:dyDescent="0.2">
      <c r="B886" s="177"/>
      <c r="C886" s="133"/>
      <c r="D886" s="177"/>
      <c r="E886" s="177"/>
      <c r="H886" s="155"/>
    </row>
    <row r="887" spans="2:8" ht="12.75" customHeight="1" x14ac:dyDescent="0.2">
      <c r="B887" s="177"/>
      <c r="C887" s="133"/>
      <c r="D887" s="177"/>
      <c r="E887" s="177"/>
      <c r="H887" s="155"/>
    </row>
    <row r="888" spans="2:8" ht="12.75" customHeight="1" x14ac:dyDescent="0.2">
      <c r="B888" s="177"/>
      <c r="C888" s="133"/>
      <c r="D888" s="177"/>
      <c r="E888" s="177"/>
      <c r="H888" s="155"/>
    </row>
    <row r="889" spans="2:8" ht="12.75" customHeight="1" x14ac:dyDescent="0.2">
      <c r="B889" s="177"/>
      <c r="C889" s="133"/>
      <c r="D889" s="177"/>
      <c r="E889" s="177"/>
      <c r="H889" s="155"/>
    </row>
    <row r="890" spans="2:8" ht="12.75" customHeight="1" x14ac:dyDescent="0.2">
      <c r="B890" s="177"/>
      <c r="C890" s="133"/>
      <c r="D890" s="177"/>
      <c r="E890" s="177"/>
      <c r="H890" s="155"/>
    </row>
    <row r="891" spans="2:8" ht="12.75" customHeight="1" x14ac:dyDescent="0.2">
      <c r="B891" s="177"/>
      <c r="C891" s="133"/>
      <c r="D891" s="177"/>
      <c r="E891" s="177"/>
      <c r="H891" s="155"/>
    </row>
    <row r="892" spans="2:8" ht="12.75" customHeight="1" x14ac:dyDescent="0.2">
      <c r="B892" s="177"/>
      <c r="C892" s="133"/>
      <c r="D892" s="177"/>
      <c r="E892" s="177"/>
      <c r="H892" s="155"/>
    </row>
    <row r="893" spans="2:8" ht="12.75" customHeight="1" x14ac:dyDescent="0.2">
      <c r="B893" s="177"/>
      <c r="C893" s="133"/>
      <c r="D893" s="177"/>
      <c r="E893" s="177"/>
      <c r="H893" s="155"/>
    </row>
    <row r="894" spans="2:8" ht="12.75" customHeight="1" x14ac:dyDescent="0.2">
      <c r="B894" s="177"/>
      <c r="C894" s="133"/>
      <c r="D894" s="177"/>
      <c r="E894" s="177"/>
      <c r="H894" s="155"/>
    </row>
    <row r="895" spans="2:8" ht="12.75" customHeight="1" x14ac:dyDescent="0.2">
      <c r="B895" s="177"/>
      <c r="C895" s="133"/>
      <c r="D895" s="177"/>
      <c r="E895" s="177"/>
      <c r="H895" s="155"/>
    </row>
    <row r="896" spans="2:8" ht="12.75" customHeight="1" x14ac:dyDescent="0.2">
      <c r="B896" s="177"/>
      <c r="C896" s="133"/>
      <c r="D896" s="177"/>
      <c r="E896" s="177"/>
      <c r="H896" s="155"/>
    </row>
    <row r="897" spans="2:8" ht="12.75" customHeight="1" x14ac:dyDescent="0.2">
      <c r="B897" s="177"/>
      <c r="C897" s="133"/>
      <c r="D897" s="177"/>
      <c r="E897" s="177"/>
      <c r="H897" s="155"/>
    </row>
    <row r="898" spans="2:8" ht="12.75" customHeight="1" x14ac:dyDescent="0.2">
      <c r="B898" s="177"/>
      <c r="C898" s="133"/>
      <c r="D898" s="177"/>
      <c r="E898" s="177"/>
      <c r="H898" s="155"/>
    </row>
    <row r="899" spans="2:8" ht="12.75" customHeight="1" x14ac:dyDescent="0.2">
      <c r="B899" s="177"/>
      <c r="C899" s="133"/>
      <c r="D899" s="177"/>
      <c r="E899" s="177"/>
      <c r="H899" s="155"/>
    </row>
    <row r="900" spans="2:8" ht="12.75" customHeight="1" x14ac:dyDescent="0.2">
      <c r="B900" s="177"/>
      <c r="C900" s="133"/>
      <c r="D900" s="177"/>
      <c r="E900" s="177"/>
      <c r="H900" s="155"/>
    </row>
    <row r="901" spans="2:8" ht="12.75" customHeight="1" x14ac:dyDescent="0.2">
      <c r="B901" s="177"/>
      <c r="C901" s="133"/>
      <c r="D901" s="177"/>
      <c r="E901" s="177"/>
      <c r="H901" s="155"/>
    </row>
    <row r="902" spans="2:8" ht="12.75" customHeight="1" x14ac:dyDescent="0.2">
      <c r="B902" s="177"/>
      <c r="C902" s="133"/>
      <c r="D902" s="177"/>
      <c r="E902" s="177"/>
      <c r="H902" s="155"/>
    </row>
    <row r="903" spans="2:8" ht="12.75" customHeight="1" x14ac:dyDescent="0.2">
      <c r="B903" s="177"/>
      <c r="C903" s="133"/>
      <c r="D903" s="177"/>
      <c r="E903" s="177"/>
      <c r="H903" s="155"/>
    </row>
    <row r="904" spans="2:8" ht="12.75" customHeight="1" x14ac:dyDescent="0.2">
      <c r="B904" s="177"/>
      <c r="C904" s="133"/>
      <c r="D904" s="177"/>
      <c r="E904" s="177"/>
      <c r="H904" s="155"/>
    </row>
    <row r="905" spans="2:8" ht="12.75" customHeight="1" x14ac:dyDescent="0.2">
      <c r="B905" s="177"/>
      <c r="C905" s="133"/>
      <c r="D905" s="177"/>
      <c r="E905" s="177"/>
      <c r="H905" s="155"/>
    </row>
    <row r="906" spans="2:8" ht="12.75" customHeight="1" x14ac:dyDescent="0.2">
      <c r="B906" s="177"/>
      <c r="C906" s="133"/>
      <c r="D906" s="177"/>
      <c r="E906" s="177"/>
      <c r="H906" s="155"/>
    </row>
    <row r="907" spans="2:8" ht="12.75" customHeight="1" x14ac:dyDescent="0.2">
      <c r="B907" s="177"/>
      <c r="C907" s="133"/>
      <c r="D907" s="177"/>
      <c r="E907" s="177"/>
      <c r="H907" s="155"/>
    </row>
    <row r="908" spans="2:8" ht="12.75" customHeight="1" x14ac:dyDescent="0.2">
      <c r="B908" s="177"/>
      <c r="C908" s="133"/>
      <c r="D908" s="177"/>
      <c r="E908" s="177"/>
      <c r="H908" s="155"/>
    </row>
    <row r="909" spans="2:8" ht="12.75" customHeight="1" x14ac:dyDescent="0.2">
      <c r="B909" s="177"/>
      <c r="C909" s="133"/>
      <c r="D909" s="177"/>
      <c r="E909" s="177"/>
      <c r="H909" s="155"/>
    </row>
    <row r="910" spans="2:8" ht="12.75" customHeight="1" x14ac:dyDescent="0.2">
      <c r="B910" s="177"/>
      <c r="C910" s="133"/>
      <c r="D910" s="177"/>
      <c r="E910" s="177"/>
      <c r="H910" s="155"/>
    </row>
    <row r="911" spans="2:8" ht="12.75" customHeight="1" x14ac:dyDescent="0.2">
      <c r="B911" s="177"/>
      <c r="C911" s="133"/>
      <c r="D911" s="177"/>
      <c r="E911" s="177"/>
      <c r="H911" s="155"/>
    </row>
    <row r="912" spans="2:8" ht="12.75" customHeight="1" x14ac:dyDescent="0.2">
      <c r="B912" s="177"/>
      <c r="C912" s="133"/>
      <c r="D912" s="177"/>
      <c r="E912" s="177"/>
      <c r="H912" s="155"/>
    </row>
    <row r="913" spans="2:8" ht="12.75" customHeight="1" x14ac:dyDescent="0.2">
      <c r="B913" s="177"/>
      <c r="C913" s="133"/>
      <c r="D913" s="177"/>
      <c r="E913" s="177"/>
      <c r="H913" s="155"/>
    </row>
    <row r="914" spans="2:8" ht="12.75" customHeight="1" x14ac:dyDescent="0.2">
      <c r="B914" s="177"/>
      <c r="C914" s="133"/>
      <c r="D914" s="177"/>
      <c r="E914" s="177"/>
      <c r="H914" s="155"/>
    </row>
    <row r="915" spans="2:8" ht="12.75" customHeight="1" x14ac:dyDescent="0.2">
      <c r="B915" s="177"/>
      <c r="C915" s="133"/>
      <c r="D915" s="177"/>
      <c r="E915" s="177"/>
      <c r="H915" s="155"/>
    </row>
    <row r="916" spans="2:8" ht="12.75" customHeight="1" x14ac:dyDescent="0.2">
      <c r="B916" s="177"/>
      <c r="C916" s="133"/>
      <c r="D916" s="177"/>
      <c r="E916" s="177"/>
      <c r="H916" s="155"/>
    </row>
    <row r="917" spans="2:8" ht="12.75" customHeight="1" x14ac:dyDescent="0.2">
      <c r="B917" s="177"/>
      <c r="C917" s="133"/>
      <c r="D917" s="177"/>
      <c r="E917" s="177"/>
      <c r="H917" s="155"/>
    </row>
    <row r="918" spans="2:8" ht="12.75" customHeight="1" x14ac:dyDescent="0.2">
      <c r="B918" s="177"/>
      <c r="C918" s="133"/>
      <c r="D918" s="177"/>
      <c r="E918" s="177"/>
      <c r="H918" s="155"/>
    </row>
    <row r="919" spans="2:8" ht="12.75" customHeight="1" x14ac:dyDescent="0.2">
      <c r="B919" s="177"/>
      <c r="C919" s="133"/>
      <c r="D919" s="177"/>
      <c r="E919" s="177"/>
      <c r="H919" s="155"/>
    </row>
    <row r="920" spans="2:8" ht="12.75" customHeight="1" x14ac:dyDescent="0.2">
      <c r="B920" s="177"/>
      <c r="C920" s="133"/>
      <c r="D920" s="177"/>
      <c r="E920" s="177"/>
      <c r="H920" s="155"/>
    </row>
    <row r="921" spans="2:8" ht="12.75" customHeight="1" x14ac:dyDescent="0.2">
      <c r="B921" s="177"/>
      <c r="C921" s="133"/>
      <c r="D921" s="177"/>
      <c r="E921" s="177"/>
      <c r="H921" s="155"/>
    </row>
    <row r="922" spans="2:8" ht="12.75" customHeight="1" x14ac:dyDescent="0.2">
      <c r="B922" s="177"/>
      <c r="C922" s="133"/>
      <c r="D922" s="177"/>
      <c r="E922" s="177"/>
      <c r="H922" s="155"/>
    </row>
    <row r="923" spans="2:8" ht="12.75" customHeight="1" x14ac:dyDescent="0.2">
      <c r="B923" s="177"/>
      <c r="C923" s="133"/>
      <c r="D923" s="177"/>
      <c r="E923" s="177"/>
      <c r="H923" s="155"/>
    </row>
    <row r="924" spans="2:8" ht="12.75" customHeight="1" x14ac:dyDescent="0.2">
      <c r="B924" s="177"/>
      <c r="C924" s="133"/>
      <c r="D924" s="177"/>
      <c r="E924" s="177"/>
      <c r="H924" s="155"/>
    </row>
    <row r="925" spans="2:8" ht="12.75" customHeight="1" x14ac:dyDescent="0.2">
      <c r="B925" s="177"/>
      <c r="C925" s="133"/>
      <c r="D925" s="177"/>
      <c r="E925" s="177"/>
      <c r="H925" s="155"/>
    </row>
    <row r="926" spans="2:8" ht="12.75" customHeight="1" x14ac:dyDescent="0.2">
      <c r="B926" s="177"/>
      <c r="C926" s="133"/>
      <c r="D926" s="177"/>
      <c r="E926" s="177"/>
      <c r="H926" s="155"/>
    </row>
    <row r="927" spans="2:8" ht="12.75" customHeight="1" x14ac:dyDescent="0.2">
      <c r="B927" s="177"/>
      <c r="C927" s="133"/>
      <c r="D927" s="177"/>
      <c r="E927" s="177"/>
      <c r="H927" s="155"/>
    </row>
    <row r="928" spans="2:8" ht="12.75" customHeight="1" x14ac:dyDescent="0.2">
      <c r="B928" s="177"/>
      <c r="C928" s="133"/>
      <c r="D928" s="177"/>
      <c r="E928" s="177"/>
      <c r="H928" s="155"/>
    </row>
    <row r="929" spans="2:8" ht="12.75" customHeight="1" x14ac:dyDescent="0.2">
      <c r="B929" s="177"/>
      <c r="C929" s="133"/>
      <c r="D929" s="177"/>
      <c r="E929" s="177"/>
      <c r="H929" s="155"/>
    </row>
    <row r="930" spans="2:8" ht="12.75" customHeight="1" x14ac:dyDescent="0.2">
      <c r="B930" s="177"/>
      <c r="C930" s="133"/>
      <c r="D930" s="177"/>
      <c r="E930" s="177"/>
      <c r="H930" s="155"/>
    </row>
    <row r="931" spans="2:8" ht="12.75" customHeight="1" x14ac:dyDescent="0.2">
      <c r="B931" s="177"/>
      <c r="C931" s="133"/>
      <c r="D931" s="177"/>
      <c r="E931" s="177"/>
      <c r="H931" s="155"/>
    </row>
    <row r="932" spans="2:8" ht="12.75" customHeight="1" x14ac:dyDescent="0.2">
      <c r="B932" s="177"/>
      <c r="C932" s="133"/>
      <c r="D932" s="177"/>
      <c r="E932" s="177"/>
      <c r="H932" s="155"/>
    </row>
    <row r="933" spans="2:8" ht="12.75" customHeight="1" x14ac:dyDescent="0.2">
      <c r="B933" s="177"/>
      <c r="C933" s="133"/>
      <c r="D933" s="177"/>
      <c r="E933" s="177"/>
      <c r="H933" s="155"/>
    </row>
    <row r="934" spans="2:8" ht="12.75" customHeight="1" x14ac:dyDescent="0.2">
      <c r="B934" s="177"/>
      <c r="C934" s="133"/>
      <c r="D934" s="177"/>
      <c r="E934" s="177"/>
      <c r="H934" s="155"/>
    </row>
    <row r="935" spans="2:8" ht="12.75" customHeight="1" x14ac:dyDescent="0.2">
      <c r="B935" s="177"/>
      <c r="C935" s="133"/>
      <c r="D935" s="177"/>
      <c r="E935" s="177"/>
      <c r="H935" s="155"/>
    </row>
    <row r="936" spans="2:8" ht="12.75" customHeight="1" x14ac:dyDescent="0.2">
      <c r="B936" s="177"/>
      <c r="C936" s="133"/>
      <c r="D936" s="177"/>
      <c r="E936" s="177"/>
      <c r="H936" s="155"/>
    </row>
    <row r="937" spans="2:8" ht="12.75" customHeight="1" x14ac:dyDescent="0.2">
      <c r="B937" s="177"/>
      <c r="C937" s="133"/>
      <c r="D937" s="177"/>
      <c r="E937" s="177"/>
      <c r="H937" s="155"/>
    </row>
    <row r="938" spans="2:8" ht="12.75" customHeight="1" x14ac:dyDescent="0.2">
      <c r="B938" s="177"/>
      <c r="C938" s="133"/>
      <c r="D938" s="177"/>
      <c r="E938" s="177"/>
      <c r="H938" s="155"/>
    </row>
    <row r="939" spans="2:8" ht="12.75" customHeight="1" x14ac:dyDescent="0.2">
      <c r="B939" s="177"/>
      <c r="C939" s="133"/>
      <c r="D939" s="177"/>
      <c r="E939" s="177"/>
      <c r="H939" s="155"/>
    </row>
    <row r="940" spans="2:8" ht="12.75" customHeight="1" x14ac:dyDescent="0.2">
      <c r="B940" s="177"/>
      <c r="C940" s="133"/>
      <c r="D940" s="177"/>
      <c r="E940" s="177"/>
      <c r="H940" s="155"/>
    </row>
    <row r="941" spans="2:8" ht="12.75" customHeight="1" x14ac:dyDescent="0.2">
      <c r="B941" s="177"/>
      <c r="C941" s="133"/>
      <c r="D941" s="177"/>
      <c r="E941" s="177"/>
      <c r="H941" s="155"/>
    </row>
    <row r="942" spans="2:8" ht="12.75" customHeight="1" x14ac:dyDescent="0.2">
      <c r="B942" s="177"/>
      <c r="C942" s="133"/>
      <c r="D942" s="177"/>
      <c r="E942" s="177"/>
      <c r="H942" s="155"/>
    </row>
    <row r="943" spans="2:8" ht="12.75" customHeight="1" x14ac:dyDescent="0.2">
      <c r="B943" s="177"/>
      <c r="C943" s="133"/>
      <c r="D943" s="177"/>
      <c r="E943" s="177"/>
      <c r="H943" s="155"/>
    </row>
    <row r="944" spans="2:8" ht="12.75" customHeight="1" x14ac:dyDescent="0.2">
      <c r="B944" s="177"/>
      <c r="C944" s="133"/>
      <c r="D944" s="177"/>
      <c r="E944" s="177"/>
      <c r="H944" s="155"/>
    </row>
    <row r="945" spans="2:8" ht="12.75" customHeight="1" x14ac:dyDescent="0.2">
      <c r="B945" s="177"/>
      <c r="C945" s="133"/>
      <c r="D945" s="177"/>
      <c r="E945" s="177"/>
      <c r="H945" s="155"/>
    </row>
    <row r="946" spans="2:8" ht="12.75" customHeight="1" x14ac:dyDescent="0.2">
      <c r="B946" s="177"/>
      <c r="C946" s="133"/>
      <c r="D946" s="177"/>
      <c r="E946" s="177"/>
      <c r="H946" s="155"/>
    </row>
    <row r="947" spans="2:8" ht="12.75" customHeight="1" x14ac:dyDescent="0.2">
      <c r="B947" s="177"/>
      <c r="C947" s="133"/>
      <c r="D947" s="177"/>
      <c r="E947" s="177"/>
      <c r="H947" s="155"/>
    </row>
    <row r="948" spans="2:8" ht="12.75" customHeight="1" x14ac:dyDescent="0.2">
      <c r="B948" s="177"/>
      <c r="C948" s="133"/>
      <c r="D948" s="177"/>
      <c r="E948" s="177"/>
      <c r="H948" s="155"/>
    </row>
    <row r="949" spans="2:8" ht="12.75" customHeight="1" x14ac:dyDescent="0.2">
      <c r="B949" s="177"/>
      <c r="C949" s="133"/>
      <c r="D949" s="177"/>
      <c r="E949" s="177"/>
      <c r="H949" s="155"/>
    </row>
    <row r="950" spans="2:8" ht="12.75" customHeight="1" x14ac:dyDescent="0.2">
      <c r="B950" s="177"/>
      <c r="C950" s="133"/>
      <c r="D950" s="177"/>
      <c r="E950" s="177"/>
      <c r="H950" s="155"/>
    </row>
    <row r="951" spans="2:8" ht="12.75" customHeight="1" x14ac:dyDescent="0.2">
      <c r="B951" s="177"/>
      <c r="C951" s="133"/>
      <c r="D951" s="177"/>
      <c r="E951" s="177"/>
      <c r="H951" s="155"/>
    </row>
    <row r="952" spans="2:8" ht="12.75" customHeight="1" x14ac:dyDescent="0.2">
      <c r="B952" s="177"/>
      <c r="C952" s="133"/>
      <c r="D952" s="177"/>
      <c r="E952" s="177"/>
      <c r="H952" s="155"/>
    </row>
    <row r="953" spans="2:8" ht="12.75" customHeight="1" x14ac:dyDescent="0.2">
      <c r="B953" s="177"/>
      <c r="C953" s="133"/>
      <c r="D953" s="177"/>
      <c r="E953" s="177"/>
      <c r="H953" s="155"/>
    </row>
    <row r="954" spans="2:8" ht="12.75" customHeight="1" x14ac:dyDescent="0.2">
      <c r="B954" s="177"/>
      <c r="C954" s="133"/>
      <c r="D954" s="177"/>
      <c r="E954" s="177"/>
      <c r="H954" s="155"/>
    </row>
    <row r="955" spans="2:8" ht="12.75" customHeight="1" x14ac:dyDescent="0.2">
      <c r="B955" s="177"/>
      <c r="C955" s="133"/>
      <c r="D955" s="177"/>
      <c r="E955" s="177"/>
      <c r="H955" s="155"/>
    </row>
    <row r="956" spans="2:8" ht="12.75" customHeight="1" x14ac:dyDescent="0.2">
      <c r="B956" s="177"/>
      <c r="C956" s="133"/>
      <c r="D956" s="177"/>
      <c r="E956" s="177"/>
      <c r="H956" s="155"/>
    </row>
    <row r="957" spans="2:8" ht="12.75" customHeight="1" x14ac:dyDescent="0.2">
      <c r="B957" s="177"/>
      <c r="C957" s="133"/>
      <c r="D957" s="177"/>
      <c r="E957" s="177"/>
      <c r="H957" s="155"/>
    </row>
    <row r="958" spans="2:8" ht="12.75" customHeight="1" x14ac:dyDescent="0.2">
      <c r="B958" s="177"/>
      <c r="C958" s="133"/>
      <c r="D958" s="177"/>
      <c r="E958" s="177"/>
      <c r="H958" s="155"/>
    </row>
    <row r="959" spans="2:8" ht="12.75" customHeight="1" x14ac:dyDescent="0.2">
      <c r="B959" s="177"/>
      <c r="C959" s="133"/>
      <c r="D959" s="177"/>
      <c r="E959" s="177"/>
      <c r="H959" s="155"/>
    </row>
    <row r="960" spans="2:8" ht="12.75" customHeight="1" x14ac:dyDescent="0.2">
      <c r="B960" s="177"/>
      <c r="C960" s="133"/>
      <c r="D960" s="177"/>
      <c r="E960" s="177"/>
      <c r="H960" s="155"/>
    </row>
    <row r="961" spans="2:8" ht="12.75" customHeight="1" x14ac:dyDescent="0.2">
      <c r="B961" s="177"/>
      <c r="C961" s="133"/>
      <c r="D961" s="177"/>
      <c r="E961" s="177"/>
      <c r="H961" s="155"/>
    </row>
    <row r="962" spans="2:8" ht="12.75" customHeight="1" x14ac:dyDescent="0.2">
      <c r="B962" s="177"/>
      <c r="C962" s="133"/>
      <c r="D962" s="177"/>
      <c r="E962" s="177"/>
      <c r="H962" s="155"/>
    </row>
    <row r="963" spans="2:8" ht="12.75" customHeight="1" x14ac:dyDescent="0.2">
      <c r="B963" s="177"/>
      <c r="C963" s="133"/>
      <c r="D963" s="177"/>
      <c r="E963" s="177"/>
      <c r="H963" s="155"/>
    </row>
    <row r="964" spans="2:8" ht="12.75" customHeight="1" x14ac:dyDescent="0.2">
      <c r="B964" s="177"/>
      <c r="C964" s="133"/>
      <c r="D964" s="177"/>
      <c r="E964" s="177"/>
      <c r="H964" s="155"/>
    </row>
    <row r="965" spans="2:8" ht="12.75" customHeight="1" x14ac:dyDescent="0.2">
      <c r="B965" s="177"/>
      <c r="C965" s="133"/>
      <c r="D965" s="177"/>
      <c r="E965" s="177"/>
      <c r="H965" s="155"/>
    </row>
    <row r="966" spans="2:8" ht="12.75" customHeight="1" x14ac:dyDescent="0.2">
      <c r="B966" s="177"/>
      <c r="C966" s="133"/>
      <c r="D966" s="177"/>
      <c r="E966" s="177"/>
      <c r="H966" s="155"/>
    </row>
    <row r="967" spans="2:8" ht="12.75" customHeight="1" x14ac:dyDescent="0.2">
      <c r="B967" s="177"/>
      <c r="C967" s="133"/>
      <c r="D967" s="177"/>
      <c r="E967" s="177"/>
      <c r="H967" s="155"/>
    </row>
    <row r="968" spans="2:8" ht="12.75" customHeight="1" x14ac:dyDescent="0.2">
      <c r="B968" s="177"/>
      <c r="C968" s="133"/>
      <c r="D968" s="177"/>
      <c r="E968" s="177"/>
      <c r="H968" s="155"/>
    </row>
    <row r="969" spans="2:8" ht="12.75" customHeight="1" x14ac:dyDescent="0.2">
      <c r="B969" s="177"/>
      <c r="C969" s="133"/>
      <c r="D969" s="177"/>
      <c r="E969" s="177"/>
      <c r="H969" s="155"/>
    </row>
    <row r="970" spans="2:8" ht="12.75" customHeight="1" x14ac:dyDescent="0.2">
      <c r="B970" s="177"/>
      <c r="C970" s="133"/>
      <c r="D970" s="177"/>
      <c r="E970" s="177"/>
      <c r="H970" s="155"/>
    </row>
    <row r="971" spans="2:8" ht="12.75" customHeight="1" x14ac:dyDescent="0.2">
      <c r="B971" s="177"/>
      <c r="C971" s="133"/>
      <c r="D971" s="177"/>
      <c r="E971" s="177"/>
      <c r="H971" s="155"/>
    </row>
    <row r="972" spans="2:8" ht="12.75" customHeight="1" x14ac:dyDescent="0.2">
      <c r="B972" s="177"/>
      <c r="C972" s="133"/>
      <c r="D972" s="177"/>
      <c r="E972" s="177"/>
      <c r="H972" s="155"/>
    </row>
    <row r="973" spans="2:8" ht="12.75" customHeight="1" x14ac:dyDescent="0.2">
      <c r="B973" s="177"/>
      <c r="C973" s="133"/>
      <c r="D973" s="177"/>
      <c r="E973" s="177"/>
      <c r="H973" s="155"/>
    </row>
    <row r="974" spans="2:8" ht="12.75" customHeight="1" x14ac:dyDescent="0.2">
      <c r="B974" s="177"/>
      <c r="C974" s="133"/>
      <c r="D974" s="177"/>
      <c r="E974" s="177"/>
      <c r="H974" s="155"/>
    </row>
    <row r="975" spans="2:8" ht="12.75" customHeight="1" x14ac:dyDescent="0.2">
      <c r="B975" s="177"/>
      <c r="C975" s="133"/>
      <c r="D975" s="177"/>
      <c r="E975" s="177"/>
      <c r="H975" s="155"/>
    </row>
    <row r="976" spans="2:8" ht="12.75" customHeight="1" x14ac:dyDescent="0.2">
      <c r="B976" s="177"/>
      <c r="C976" s="133"/>
      <c r="D976" s="177"/>
      <c r="E976" s="177"/>
      <c r="H976" s="155"/>
    </row>
    <row r="977" spans="2:8" ht="12.75" customHeight="1" x14ac:dyDescent="0.2">
      <c r="B977" s="177"/>
      <c r="C977" s="133"/>
      <c r="D977" s="177"/>
      <c r="E977" s="177"/>
      <c r="H977" s="155"/>
    </row>
    <row r="978" spans="2:8" ht="12.75" customHeight="1" x14ac:dyDescent="0.2">
      <c r="B978" s="177"/>
      <c r="C978" s="133"/>
      <c r="D978" s="177"/>
      <c r="E978" s="177"/>
      <c r="H978" s="155"/>
    </row>
    <row r="979" spans="2:8" ht="12.75" customHeight="1" x14ac:dyDescent="0.2">
      <c r="B979" s="177"/>
      <c r="C979" s="133"/>
      <c r="D979" s="177"/>
      <c r="E979" s="177"/>
      <c r="H979" s="155"/>
    </row>
    <row r="980" spans="2:8" ht="12.75" customHeight="1" x14ac:dyDescent="0.2">
      <c r="B980" s="177"/>
      <c r="C980" s="133"/>
      <c r="D980" s="177"/>
      <c r="E980" s="177"/>
      <c r="H980" s="155"/>
    </row>
    <row r="981" spans="2:8" ht="12.75" customHeight="1" x14ac:dyDescent="0.2">
      <c r="B981" s="177"/>
      <c r="C981" s="133"/>
      <c r="D981" s="177"/>
      <c r="E981" s="177"/>
      <c r="H981" s="155"/>
    </row>
    <row r="982" spans="2:8" ht="12.75" customHeight="1" x14ac:dyDescent="0.2">
      <c r="B982" s="177"/>
      <c r="C982" s="133"/>
      <c r="D982" s="177"/>
      <c r="E982" s="177"/>
      <c r="H982" s="155"/>
    </row>
    <row r="983" spans="2:8" ht="12.75" customHeight="1" x14ac:dyDescent="0.2">
      <c r="B983" s="177"/>
      <c r="C983" s="133"/>
      <c r="D983" s="177"/>
      <c r="E983" s="177"/>
      <c r="H983" s="155"/>
    </row>
    <row r="984" spans="2:8" ht="12.75" customHeight="1" x14ac:dyDescent="0.2">
      <c r="B984" s="177"/>
      <c r="C984" s="133"/>
      <c r="D984" s="177"/>
      <c r="E984" s="177"/>
      <c r="H984" s="155"/>
    </row>
    <row r="985" spans="2:8" ht="12.75" customHeight="1" x14ac:dyDescent="0.2">
      <c r="B985" s="177"/>
      <c r="C985" s="133"/>
      <c r="D985" s="177"/>
      <c r="E985" s="177"/>
      <c r="H985" s="155"/>
    </row>
    <row r="986" spans="2:8" ht="12.75" customHeight="1" x14ac:dyDescent="0.2">
      <c r="B986" s="177"/>
      <c r="C986" s="133"/>
      <c r="D986" s="177"/>
      <c r="E986" s="177"/>
      <c r="H986" s="155"/>
    </row>
    <row r="987" spans="2:8" ht="12.75" customHeight="1" x14ac:dyDescent="0.2">
      <c r="B987" s="177"/>
      <c r="C987" s="133"/>
      <c r="D987" s="177"/>
      <c r="E987" s="177"/>
      <c r="H987" s="155"/>
    </row>
    <row r="988" spans="2:8" ht="12.75" customHeight="1" x14ac:dyDescent="0.2">
      <c r="B988" s="177"/>
      <c r="C988" s="133"/>
      <c r="D988" s="177"/>
      <c r="E988" s="177"/>
      <c r="H988" s="155"/>
    </row>
    <row r="989" spans="2:8" ht="12.75" customHeight="1" x14ac:dyDescent="0.2">
      <c r="B989" s="177"/>
      <c r="C989" s="133"/>
      <c r="D989" s="177"/>
      <c r="E989" s="177"/>
      <c r="H989" s="155"/>
    </row>
    <row r="990" spans="2:8" ht="12.75" customHeight="1" x14ac:dyDescent="0.2">
      <c r="B990" s="177"/>
      <c r="C990" s="133"/>
      <c r="D990" s="177"/>
      <c r="E990" s="177"/>
      <c r="H990" s="155"/>
    </row>
    <row r="991" spans="2:8" ht="12.75" customHeight="1" x14ac:dyDescent="0.2">
      <c r="B991" s="177"/>
      <c r="C991" s="133"/>
      <c r="D991" s="177"/>
      <c r="E991" s="177"/>
      <c r="H991" s="155"/>
    </row>
    <row r="992" spans="2:8" ht="12.75" customHeight="1" x14ac:dyDescent="0.2">
      <c r="B992" s="177"/>
      <c r="C992" s="133"/>
      <c r="D992" s="177"/>
      <c r="E992" s="177"/>
      <c r="H992" s="155"/>
    </row>
    <row r="993" spans="2:8" ht="12.75" customHeight="1" x14ac:dyDescent="0.2">
      <c r="B993" s="177"/>
      <c r="C993" s="133"/>
      <c r="D993" s="177"/>
      <c r="E993" s="177"/>
      <c r="H993" s="155"/>
    </row>
    <row r="994" spans="2:8" ht="12.75" customHeight="1" x14ac:dyDescent="0.2">
      <c r="B994" s="177"/>
      <c r="C994" s="133"/>
      <c r="D994" s="177"/>
      <c r="E994" s="177"/>
      <c r="H994" s="155"/>
    </row>
    <row r="995" spans="2:8" ht="12.75" customHeight="1" x14ac:dyDescent="0.2">
      <c r="B995" s="177"/>
      <c r="C995" s="133"/>
      <c r="D995" s="177"/>
      <c r="E995" s="177"/>
      <c r="H995" s="155"/>
    </row>
    <row r="996" spans="2:8" ht="12.75" customHeight="1" x14ac:dyDescent="0.2">
      <c r="B996" s="177"/>
      <c r="C996" s="133"/>
      <c r="D996" s="177"/>
      <c r="E996" s="177"/>
      <c r="H996" s="155"/>
    </row>
    <row r="997" spans="2:8" ht="12.75" customHeight="1" x14ac:dyDescent="0.2">
      <c r="B997" s="177"/>
      <c r="C997" s="133"/>
      <c r="D997" s="177"/>
      <c r="E997" s="177"/>
      <c r="H997" s="155"/>
    </row>
    <row r="998" spans="2:8" ht="12.75" customHeight="1" x14ac:dyDescent="0.2">
      <c r="B998" s="177"/>
      <c r="C998" s="133"/>
      <c r="D998" s="177"/>
      <c r="E998" s="177"/>
      <c r="H998" s="155"/>
    </row>
    <row r="999" spans="2:8" ht="12.75" customHeight="1" x14ac:dyDescent="0.2">
      <c r="B999" s="177"/>
      <c r="C999" s="133"/>
      <c r="D999" s="177"/>
      <c r="E999" s="177"/>
      <c r="H999" s="155"/>
    </row>
    <row r="1000" spans="2:8" ht="12.75" customHeight="1" x14ac:dyDescent="0.2">
      <c r="B1000" s="177"/>
      <c r="C1000" s="133"/>
      <c r="D1000" s="177"/>
      <c r="E1000" s="177"/>
      <c r="H1000" s="155"/>
    </row>
  </sheetData>
  <mergeCells count="4">
    <mergeCell ref="C1:D1"/>
    <mergeCell ref="C2:D2"/>
    <mergeCell ref="B5:B6"/>
    <mergeCell ref="D5:D6"/>
  </mergeCells>
  <conditionalFormatting sqref="A9 A11 A13 A15 A17 A19 A21">
    <cfRule type="expression" dxfId="15" priority="1" stopIfTrue="1">
      <formula>$F9="Brak"</formula>
    </cfRule>
  </conditionalFormatting>
  <conditionalFormatting sqref="A10 A12 A14 A16 A18 A20">
    <cfRule type="expression" dxfId="14" priority="2" stopIfTrue="1">
      <formula>$F10="Brak"</formula>
    </cfRule>
  </conditionalFormatting>
  <conditionalFormatting sqref="B7">
    <cfRule type="cellIs" dxfId="13" priority="3" stopIfTrue="1" operator="equal">
      <formula>"Niekompl."</formula>
    </cfRule>
  </conditionalFormatting>
  <conditionalFormatting sqref="E11:F11 F9">
    <cfRule type="expression" dxfId="12" priority="4" stopIfTrue="1">
      <formula>CELL("wiersz",C9)-TRUNC(CELL("wiersz",C9)/2)*2=0</formula>
    </cfRule>
  </conditionalFormatting>
  <conditionalFormatting sqref="A8">
    <cfRule type="expression" dxfId="11" priority="5" stopIfTrue="1">
      <formula>#REF!="Brak"</formula>
    </cfRule>
  </conditionalFormatting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1000"/>
  <sheetViews>
    <sheetView topLeftCell="B1" workbookViewId="0"/>
  </sheetViews>
  <sheetFormatPr defaultColWidth="12.5703125" defaultRowHeight="15" customHeight="1" x14ac:dyDescent="0.2"/>
  <cols>
    <col min="1" max="1" width="3.7109375" hidden="1" customWidth="1"/>
    <col min="2" max="2" width="11.5703125" customWidth="1"/>
    <col min="3" max="3" width="75.85546875" customWidth="1"/>
    <col min="4" max="4" width="9.7109375" customWidth="1"/>
    <col min="5" max="5" width="7.140625" customWidth="1"/>
    <col min="6" max="6" width="7.42578125" customWidth="1"/>
    <col min="7" max="26" width="8.5703125" customWidth="1"/>
  </cols>
  <sheetData>
    <row r="1" spans="1:6" ht="12.75" customHeight="1" x14ac:dyDescent="0.2">
      <c r="A1" s="31"/>
      <c r="B1" s="31"/>
      <c r="C1" s="192" t="str">
        <f>CONCATENATE(Stac!C2," ")</f>
        <v xml:space="preserve">Automatyka i Robotyka - I stopień, PRK 6, studia stacjonarne, profil ogólnoakademicki </v>
      </c>
      <c r="D1" s="192"/>
      <c r="E1" s="154"/>
      <c r="F1" s="154"/>
    </row>
    <row r="2" spans="1:6" ht="12.75" customHeight="1" x14ac:dyDescent="0.25">
      <c r="A2" s="31"/>
      <c r="B2" s="31"/>
      <c r="C2" s="193" t="s">
        <v>230</v>
      </c>
      <c r="D2" s="194"/>
      <c r="E2" s="156"/>
      <c r="F2" s="156"/>
    </row>
    <row r="3" spans="1:6" ht="12.75" customHeight="1" x14ac:dyDescent="0.2">
      <c r="A3" s="31"/>
      <c r="B3" s="31"/>
      <c r="C3" s="158" t="str">
        <f ca="1">CONCATENATE("Wersja: ",Stac!D7)</f>
        <v>Wersja: AiR_1st_stac_ogólno_20240708.</v>
      </c>
      <c r="D3" s="158"/>
      <c r="E3" s="159"/>
      <c r="F3" s="159"/>
    </row>
    <row r="4" spans="1:6" ht="12.75" customHeight="1" x14ac:dyDescent="0.2">
      <c r="A4" s="31"/>
      <c r="B4" s="31"/>
      <c r="C4" s="31"/>
      <c r="D4" s="195"/>
      <c r="E4" s="160"/>
      <c r="F4" s="31"/>
    </row>
    <row r="5" spans="1:6" ht="12.75" customHeight="1" x14ac:dyDescent="0.2">
      <c r="A5" s="31"/>
      <c r="B5" s="259" t="s">
        <v>353</v>
      </c>
      <c r="C5" s="196" t="s">
        <v>318</v>
      </c>
      <c r="D5" s="261" t="s">
        <v>354</v>
      </c>
      <c r="E5" s="177"/>
    </row>
    <row r="6" spans="1:6" ht="12.75" customHeight="1" x14ac:dyDescent="0.2">
      <c r="A6" s="163"/>
      <c r="B6" s="260"/>
      <c r="C6" s="197" t="s">
        <v>355</v>
      </c>
      <c r="D6" s="260"/>
      <c r="E6" s="177"/>
    </row>
    <row r="7" spans="1:6" ht="12.75" customHeight="1" x14ac:dyDescent="0.2">
      <c r="A7" s="167" t="s">
        <v>321</v>
      </c>
      <c r="B7" s="198" t="str">
        <f>IF(COUNTA(E8:E37)&gt;ROWS(C8:C37)-COUNTIF(C8:C37,"")-COUNTIF(C8:C37,"???"),"Niekompl.","")</f>
        <v/>
      </c>
      <c r="C7" s="35"/>
      <c r="D7" s="199"/>
      <c r="E7" s="177"/>
    </row>
    <row r="8" spans="1:6" ht="36.75" customHeight="1" x14ac:dyDescent="0.2">
      <c r="A8" s="173"/>
      <c r="B8" s="200" t="s">
        <v>271</v>
      </c>
      <c r="C8" s="201" t="s">
        <v>356</v>
      </c>
      <c r="D8" s="202" t="s">
        <v>234</v>
      </c>
      <c r="E8" s="177"/>
    </row>
    <row r="9" spans="1:6" ht="42" customHeight="1" x14ac:dyDescent="0.2">
      <c r="A9" s="179"/>
      <c r="B9" s="200" t="s">
        <v>272</v>
      </c>
      <c r="C9" s="186" t="s">
        <v>357</v>
      </c>
      <c r="D9" s="202" t="s">
        <v>234</v>
      </c>
      <c r="E9" s="177"/>
    </row>
    <row r="10" spans="1:6" ht="45" customHeight="1" x14ac:dyDescent="0.2">
      <c r="A10" s="173"/>
      <c r="B10" s="200" t="s">
        <v>273</v>
      </c>
      <c r="C10" s="187" t="s">
        <v>358</v>
      </c>
      <c r="D10" s="176" t="s">
        <v>235</v>
      </c>
      <c r="E10" s="177"/>
    </row>
    <row r="11" spans="1:6" ht="58.5" customHeight="1" x14ac:dyDescent="0.2">
      <c r="A11" s="179"/>
      <c r="B11" s="200" t="s">
        <v>274</v>
      </c>
      <c r="C11" s="183" t="s">
        <v>359</v>
      </c>
      <c r="D11" s="202" t="s">
        <v>234</v>
      </c>
      <c r="E11" s="177"/>
    </row>
    <row r="12" spans="1:6" ht="42" customHeight="1" x14ac:dyDescent="0.2">
      <c r="A12" s="173"/>
      <c r="B12" s="200" t="s">
        <v>275</v>
      </c>
      <c r="C12" s="183" t="s">
        <v>360</v>
      </c>
      <c r="D12" s="184" t="s">
        <v>235</v>
      </c>
      <c r="E12" s="177"/>
    </row>
    <row r="13" spans="1:6" ht="29.25" customHeight="1" x14ac:dyDescent="0.2">
      <c r="A13" s="203"/>
      <c r="B13" s="200" t="s">
        <v>276</v>
      </c>
      <c r="C13" s="183" t="s">
        <v>361</v>
      </c>
      <c r="D13" s="184" t="s">
        <v>236</v>
      </c>
      <c r="E13" s="177"/>
    </row>
    <row r="14" spans="1:6" ht="54" customHeight="1" x14ac:dyDescent="0.2">
      <c r="A14" s="203"/>
      <c r="B14" s="200" t="s">
        <v>277</v>
      </c>
      <c r="C14" s="183" t="s">
        <v>362</v>
      </c>
      <c r="D14" s="184" t="s">
        <v>235</v>
      </c>
      <c r="E14" s="177"/>
    </row>
    <row r="15" spans="1:6" ht="31.5" customHeight="1" x14ac:dyDescent="0.2">
      <c r="A15" s="167" t="s">
        <v>321</v>
      </c>
      <c r="B15" s="200" t="s">
        <v>278</v>
      </c>
      <c r="C15" s="183" t="s">
        <v>363</v>
      </c>
      <c r="D15" s="184" t="s">
        <v>234</v>
      </c>
      <c r="E15" s="177"/>
    </row>
    <row r="16" spans="1:6" ht="34.5" customHeight="1" x14ac:dyDescent="0.2">
      <c r="A16" s="179"/>
      <c r="B16" s="200" t="s">
        <v>279</v>
      </c>
      <c r="C16" s="183" t="s">
        <v>364</v>
      </c>
      <c r="D16" s="184" t="s">
        <v>234</v>
      </c>
      <c r="E16" s="177"/>
    </row>
    <row r="17" spans="1:5" ht="41.25" customHeight="1" x14ac:dyDescent="0.2">
      <c r="A17" s="173"/>
      <c r="B17" s="200" t="s">
        <v>280</v>
      </c>
      <c r="C17" s="183" t="s">
        <v>365</v>
      </c>
      <c r="D17" s="184" t="s">
        <v>234</v>
      </c>
      <c r="E17" s="177"/>
    </row>
    <row r="18" spans="1:5" ht="24.75" customHeight="1" x14ac:dyDescent="0.2">
      <c r="A18" s="179"/>
      <c r="B18" s="200" t="s">
        <v>281</v>
      </c>
      <c r="C18" s="183" t="s">
        <v>366</v>
      </c>
      <c r="D18" s="184" t="s">
        <v>234</v>
      </c>
      <c r="E18" s="177"/>
    </row>
    <row r="19" spans="1:5" ht="31.5" customHeight="1" x14ac:dyDescent="0.2">
      <c r="A19" s="173"/>
      <c r="B19" s="200" t="s">
        <v>282</v>
      </c>
      <c r="C19" s="183" t="s">
        <v>367</v>
      </c>
      <c r="D19" s="184" t="s">
        <v>234</v>
      </c>
      <c r="E19" s="177"/>
    </row>
    <row r="20" spans="1:5" ht="28.5" customHeight="1" x14ac:dyDescent="0.2">
      <c r="A20" s="179"/>
      <c r="B20" s="200" t="s">
        <v>283</v>
      </c>
      <c r="C20" s="183" t="s">
        <v>368</v>
      </c>
      <c r="D20" s="184" t="s">
        <v>234</v>
      </c>
      <c r="E20" s="177"/>
    </row>
    <row r="21" spans="1:5" ht="55.5" customHeight="1" x14ac:dyDescent="0.2">
      <c r="A21" s="173"/>
      <c r="B21" s="200" t="s">
        <v>284</v>
      </c>
      <c r="C21" s="183" t="s">
        <v>369</v>
      </c>
      <c r="D21" s="184" t="s">
        <v>234</v>
      </c>
      <c r="E21" s="177"/>
    </row>
    <row r="22" spans="1:5" ht="44.25" customHeight="1" x14ac:dyDescent="0.2">
      <c r="A22" s="179"/>
      <c r="B22" s="200" t="s">
        <v>285</v>
      </c>
      <c r="C22" s="183" t="s">
        <v>370</v>
      </c>
      <c r="D22" s="184" t="s">
        <v>234</v>
      </c>
      <c r="E22" s="177"/>
    </row>
    <row r="23" spans="1:5" ht="59.25" customHeight="1" x14ac:dyDescent="0.2">
      <c r="A23" s="179"/>
      <c r="B23" s="200" t="s">
        <v>286</v>
      </c>
      <c r="C23" s="183" t="s">
        <v>371</v>
      </c>
      <c r="D23" s="184" t="s">
        <v>235</v>
      </c>
      <c r="E23" s="177"/>
    </row>
    <row r="24" spans="1:5" ht="54.75" customHeight="1" x14ac:dyDescent="0.2">
      <c r="A24" s="179"/>
      <c r="B24" s="200" t="s">
        <v>287</v>
      </c>
      <c r="C24" s="183" t="s">
        <v>372</v>
      </c>
      <c r="D24" s="184" t="s">
        <v>234</v>
      </c>
      <c r="E24" s="177"/>
    </row>
    <row r="25" spans="1:5" ht="33.75" customHeight="1" x14ac:dyDescent="0.2">
      <c r="A25" s="179"/>
      <c r="B25" s="200" t="s">
        <v>288</v>
      </c>
      <c r="C25" s="183" t="s">
        <v>373</v>
      </c>
      <c r="D25" s="184" t="s">
        <v>234</v>
      </c>
      <c r="E25" s="177"/>
    </row>
    <row r="26" spans="1:5" ht="30" customHeight="1" x14ac:dyDescent="0.2">
      <c r="A26" s="179"/>
      <c r="B26" s="200" t="s">
        <v>289</v>
      </c>
      <c r="C26" s="183" t="s">
        <v>374</v>
      </c>
      <c r="D26" s="184" t="s">
        <v>237</v>
      </c>
      <c r="E26" s="177"/>
    </row>
    <row r="27" spans="1:5" ht="29.25" customHeight="1" x14ac:dyDescent="0.2">
      <c r="A27" s="179"/>
      <c r="B27" s="200" t="s">
        <v>290</v>
      </c>
      <c r="C27" s="183" t="s">
        <v>375</v>
      </c>
      <c r="D27" s="184" t="s">
        <v>234</v>
      </c>
      <c r="E27" s="177"/>
    </row>
    <row r="28" spans="1:5" ht="27.75" customHeight="1" x14ac:dyDescent="0.2">
      <c r="A28" s="179"/>
      <c r="B28" s="200" t="s">
        <v>291</v>
      </c>
      <c r="C28" s="183" t="s">
        <v>376</v>
      </c>
      <c r="D28" s="184" t="s">
        <v>234</v>
      </c>
      <c r="E28" s="177"/>
    </row>
    <row r="29" spans="1:5" ht="41.25" customHeight="1" x14ac:dyDescent="0.2">
      <c r="A29" s="167" t="s">
        <v>321</v>
      </c>
      <c r="B29" s="200" t="s">
        <v>292</v>
      </c>
      <c r="C29" s="183" t="s">
        <v>377</v>
      </c>
      <c r="D29" s="184" t="s">
        <v>234</v>
      </c>
      <c r="E29" s="177"/>
    </row>
    <row r="30" spans="1:5" ht="28.5" customHeight="1" x14ac:dyDescent="0.2">
      <c r="A30" s="173"/>
      <c r="B30" s="200" t="s">
        <v>293</v>
      </c>
      <c r="C30" s="183" t="s">
        <v>378</v>
      </c>
      <c r="D30" s="184" t="s">
        <v>234</v>
      </c>
      <c r="E30" s="177"/>
    </row>
    <row r="31" spans="1:5" ht="30" customHeight="1" x14ac:dyDescent="0.2">
      <c r="A31" s="179"/>
      <c r="B31" s="200" t="s">
        <v>294</v>
      </c>
      <c r="C31" s="183" t="s">
        <v>379</v>
      </c>
      <c r="D31" s="184" t="s">
        <v>234</v>
      </c>
      <c r="E31" s="177"/>
    </row>
    <row r="32" spans="1:5" ht="29.25" customHeight="1" x14ac:dyDescent="0.2">
      <c r="A32" s="173"/>
      <c r="B32" s="200" t="s">
        <v>295</v>
      </c>
      <c r="C32" s="183" t="s">
        <v>380</v>
      </c>
      <c r="D32" s="184" t="s">
        <v>234</v>
      </c>
      <c r="E32" s="177"/>
    </row>
    <row r="33" spans="1:5" ht="45" customHeight="1" x14ac:dyDescent="0.2">
      <c r="A33" s="179"/>
      <c r="B33" s="200" t="s">
        <v>296</v>
      </c>
      <c r="C33" s="183" t="s">
        <v>381</v>
      </c>
      <c r="D33" s="184" t="s">
        <v>234</v>
      </c>
      <c r="E33" s="177"/>
    </row>
    <row r="34" spans="1:5" ht="44.25" customHeight="1" x14ac:dyDescent="0.2">
      <c r="A34" s="173"/>
      <c r="B34" s="200" t="s">
        <v>297</v>
      </c>
      <c r="C34" s="183" t="s">
        <v>382</v>
      </c>
      <c r="D34" s="184" t="s">
        <v>234</v>
      </c>
      <c r="E34" s="177"/>
    </row>
    <row r="35" spans="1:5" ht="26.25" customHeight="1" x14ac:dyDescent="0.2">
      <c r="A35" s="179"/>
      <c r="B35" s="200" t="s">
        <v>298</v>
      </c>
      <c r="C35" s="183" t="s">
        <v>383</v>
      </c>
      <c r="D35" s="184" t="s">
        <v>234</v>
      </c>
      <c r="E35" s="177"/>
    </row>
    <row r="36" spans="1:5" ht="38.25" customHeight="1" x14ac:dyDescent="0.2">
      <c r="A36" s="173"/>
      <c r="B36" s="200" t="s">
        <v>299</v>
      </c>
      <c r="C36" s="183" t="s">
        <v>384</v>
      </c>
      <c r="D36" s="184" t="s">
        <v>234</v>
      </c>
      <c r="E36" s="177"/>
    </row>
    <row r="37" spans="1:5" ht="40.5" customHeight="1" x14ac:dyDescent="0.2">
      <c r="A37" s="179"/>
      <c r="B37" s="200" t="s">
        <v>300</v>
      </c>
      <c r="C37" s="183" t="s">
        <v>385</v>
      </c>
      <c r="D37" s="184" t="s">
        <v>237</v>
      </c>
      <c r="E37" s="177"/>
    </row>
    <row r="38" spans="1:5" ht="25.5" customHeight="1" x14ac:dyDescent="0.2">
      <c r="B38" s="200" t="s">
        <v>301</v>
      </c>
      <c r="C38" s="183" t="s">
        <v>386</v>
      </c>
      <c r="D38" s="184" t="s">
        <v>237</v>
      </c>
      <c r="E38" s="177"/>
    </row>
    <row r="39" spans="1:5" ht="12.75" customHeight="1" x14ac:dyDescent="0.2">
      <c r="D39" s="177"/>
      <c r="E39" s="177"/>
    </row>
    <row r="40" spans="1:5" ht="12.75" customHeight="1" x14ac:dyDescent="0.2">
      <c r="B40" s="155"/>
      <c r="C40" s="204"/>
      <c r="D40" s="188"/>
      <c r="E40" s="177"/>
    </row>
    <row r="41" spans="1:5" ht="12.75" customHeight="1" x14ac:dyDescent="0.2">
      <c r="B41" s="155"/>
      <c r="C41" s="190"/>
      <c r="D41" s="188"/>
      <c r="E41" s="177"/>
    </row>
    <row r="42" spans="1:5" ht="33" customHeight="1" x14ac:dyDescent="0.2">
      <c r="B42" s="155"/>
      <c r="C42" s="190"/>
      <c r="D42" s="188"/>
      <c r="E42" s="177"/>
    </row>
    <row r="43" spans="1:5" ht="12.75" customHeight="1" x14ac:dyDescent="0.2">
      <c r="D43" s="177"/>
      <c r="E43" s="177"/>
    </row>
    <row r="44" spans="1:5" ht="12.75" customHeight="1" x14ac:dyDescent="0.2">
      <c r="D44" s="177"/>
      <c r="E44" s="177"/>
    </row>
    <row r="45" spans="1:5" ht="12.75" customHeight="1" x14ac:dyDescent="0.2">
      <c r="D45" s="177"/>
      <c r="E45" s="177"/>
    </row>
    <row r="46" spans="1:5" ht="12.75" customHeight="1" x14ac:dyDescent="0.2">
      <c r="D46" s="177"/>
      <c r="E46" s="177"/>
    </row>
    <row r="47" spans="1:5" ht="12.75" customHeight="1" x14ac:dyDescent="0.2">
      <c r="D47" s="177"/>
      <c r="E47" s="177"/>
    </row>
    <row r="48" spans="1:5" ht="12.75" customHeight="1" x14ac:dyDescent="0.2">
      <c r="D48" s="177"/>
      <c r="E48" s="177"/>
    </row>
    <row r="49" spans="4:5" ht="12.75" customHeight="1" x14ac:dyDescent="0.2">
      <c r="D49" s="177"/>
      <c r="E49" s="177"/>
    </row>
    <row r="50" spans="4:5" ht="12.75" customHeight="1" x14ac:dyDescent="0.2">
      <c r="D50" s="177"/>
      <c r="E50" s="177"/>
    </row>
    <row r="51" spans="4:5" ht="12.75" customHeight="1" x14ac:dyDescent="0.2">
      <c r="D51" s="177"/>
      <c r="E51" s="177"/>
    </row>
    <row r="52" spans="4:5" ht="12.75" customHeight="1" x14ac:dyDescent="0.2">
      <c r="D52" s="177"/>
      <c r="E52" s="177"/>
    </row>
    <row r="53" spans="4:5" ht="12.75" customHeight="1" x14ac:dyDescent="0.2">
      <c r="D53" s="177"/>
      <c r="E53" s="177"/>
    </row>
    <row r="54" spans="4:5" ht="12.75" customHeight="1" x14ac:dyDescent="0.2">
      <c r="D54" s="177"/>
      <c r="E54" s="177"/>
    </row>
    <row r="55" spans="4:5" ht="12.75" customHeight="1" x14ac:dyDescent="0.2">
      <c r="D55" s="177"/>
      <c r="E55" s="177"/>
    </row>
    <row r="56" spans="4:5" ht="12.75" customHeight="1" x14ac:dyDescent="0.2">
      <c r="D56" s="177"/>
      <c r="E56" s="177"/>
    </row>
    <row r="57" spans="4:5" ht="12.75" customHeight="1" x14ac:dyDescent="0.2">
      <c r="D57" s="177"/>
      <c r="E57" s="177"/>
    </row>
    <row r="58" spans="4:5" ht="12.75" customHeight="1" x14ac:dyDescent="0.2">
      <c r="D58" s="177"/>
      <c r="E58" s="177"/>
    </row>
    <row r="59" spans="4:5" ht="12.75" customHeight="1" x14ac:dyDescent="0.2">
      <c r="D59" s="177"/>
      <c r="E59" s="177"/>
    </row>
    <row r="60" spans="4:5" ht="12.75" customHeight="1" x14ac:dyDescent="0.2">
      <c r="D60" s="177"/>
      <c r="E60" s="177"/>
    </row>
    <row r="61" spans="4:5" ht="12.75" customHeight="1" x14ac:dyDescent="0.2">
      <c r="D61" s="177"/>
      <c r="E61" s="177"/>
    </row>
    <row r="62" spans="4:5" ht="12.75" customHeight="1" x14ac:dyDescent="0.2">
      <c r="D62" s="177"/>
      <c r="E62" s="177"/>
    </row>
    <row r="63" spans="4:5" ht="12.75" customHeight="1" x14ac:dyDescent="0.2">
      <c r="D63" s="177"/>
      <c r="E63" s="177"/>
    </row>
    <row r="64" spans="4:5" ht="12.75" customHeight="1" x14ac:dyDescent="0.2">
      <c r="D64" s="177"/>
      <c r="E64" s="177"/>
    </row>
    <row r="65" spans="4:5" ht="12.75" customHeight="1" x14ac:dyDescent="0.2">
      <c r="D65" s="177"/>
      <c r="E65" s="177"/>
    </row>
    <row r="66" spans="4:5" ht="12.75" customHeight="1" x14ac:dyDescent="0.2">
      <c r="D66" s="177"/>
      <c r="E66" s="177"/>
    </row>
    <row r="67" spans="4:5" ht="12.75" customHeight="1" x14ac:dyDescent="0.2">
      <c r="D67" s="177"/>
      <c r="E67" s="177"/>
    </row>
    <row r="68" spans="4:5" ht="12.75" customHeight="1" x14ac:dyDescent="0.2">
      <c r="D68" s="177"/>
      <c r="E68" s="177"/>
    </row>
    <row r="69" spans="4:5" ht="12.75" customHeight="1" x14ac:dyDescent="0.2">
      <c r="D69" s="177"/>
      <c r="E69" s="177"/>
    </row>
    <row r="70" spans="4:5" ht="12.75" customHeight="1" x14ac:dyDescent="0.2">
      <c r="D70" s="177"/>
      <c r="E70" s="177"/>
    </row>
    <row r="71" spans="4:5" ht="12.75" customHeight="1" x14ac:dyDescent="0.2">
      <c r="D71" s="177"/>
      <c r="E71" s="177"/>
    </row>
    <row r="72" spans="4:5" ht="12.75" customHeight="1" x14ac:dyDescent="0.2">
      <c r="D72" s="177"/>
      <c r="E72" s="177"/>
    </row>
    <row r="73" spans="4:5" ht="12.75" customHeight="1" x14ac:dyDescent="0.2">
      <c r="D73" s="177"/>
      <c r="E73" s="177"/>
    </row>
    <row r="74" spans="4:5" ht="12.75" customHeight="1" x14ac:dyDescent="0.2">
      <c r="D74" s="177"/>
      <c r="E74" s="177"/>
    </row>
    <row r="75" spans="4:5" ht="12.75" customHeight="1" x14ac:dyDescent="0.2">
      <c r="D75" s="177"/>
      <c r="E75" s="177"/>
    </row>
    <row r="76" spans="4:5" ht="12.75" customHeight="1" x14ac:dyDescent="0.2">
      <c r="D76" s="177"/>
      <c r="E76" s="177"/>
    </row>
    <row r="77" spans="4:5" ht="12.75" customHeight="1" x14ac:dyDescent="0.2">
      <c r="D77" s="177"/>
      <c r="E77" s="177"/>
    </row>
    <row r="78" spans="4:5" ht="12.75" customHeight="1" x14ac:dyDescent="0.2">
      <c r="D78" s="177"/>
      <c r="E78" s="177"/>
    </row>
    <row r="79" spans="4:5" ht="12.75" customHeight="1" x14ac:dyDescent="0.2">
      <c r="D79" s="177"/>
      <c r="E79" s="177"/>
    </row>
    <row r="80" spans="4:5" ht="12.75" customHeight="1" x14ac:dyDescent="0.2">
      <c r="D80" s="177"/>
      <c r="E80" s="177"/>
    </row>
    <row r="81" spans="4:5" ht="12.75" customHeight="1" x14ac:dyDescent="0.2">
      <c r="D81" s="177"/>
      <c r="E81" s="177"/>
    </row>
    <row r="82" spans="4:5" ht="12.75" customHeight="1" x14ac:dyDescent="0.2">
      <c r="D82" s="177"/>
      <c r="E82" s="177"/>
    </row>
    <row r="83" spans="4:5" ht="12.75" customHeight="1" x14ac:dyDescent="0.2">
      <c r="D83" s="177"/>
      <c r="E83" s="177"/>
    </row>
    <row r="84" spans="4:5" ht="12.75" customHeight="1" x14ac:dyDescent="0.2">
      <c r="D84" s="177"/>
      <c r="E84" s="177"/>
    </row>
    <row r="85" spans="4:5" ht="12.75" customHeight="1" x14ac:dyDescent="0.2">
      <c r="D85" s="177"/>
      <c r="E85" s="177"/>
    </row>
    <row r="86" spans="4:5" ht="12.75" customHeight="1" x14ac:dyDescent="0.2">
      <c r="D86" s="177"/>
      <c r="E86" s="177"/>
    </row>
    <row r="87" spans="4:5" ht="12.75" customHeight="1" x14ac:dyDescent="0.2">
      <c r="D87" s="177"/>
      <c r="E87" s="177"/>
    </row>
    <row r="88" spans="4:5" ht="12.75" customHeight="1" x14ac:dyDescent="0.2">
      <c r="D88" s="177"/>
      <c r="E88" s="177"/>
    </row>
    <row r="89" spans="4:5" ht="12.75" customHeight="1" x14ac:dyDescent="0.2">
      <c r="D89" s="177"/>
      <c r="E89" s="177"/>
    </row>
    <row r="90" spans="4:5" ht="12.75" customHeight="1" x14ac:dyDescent="0.2">
      <c r="D90" s="177"/>
      <c r="E90" s="177"/>
    </row>
    <row r="91" spans="4:5" ht="12.75" customHeight="1" x14ac:dyDescent="0.2">
      <c r="D91" s="177"/>
      <c r="E91" s="177"/>
    </row>
    <row r="92" spans="4:5" ht="12.75" customHeight="1" x14ac:dyDescent="0.2">
      <c r="D92" s="177"/>
      <c r="E92" s="177"/>
    </row>
    <row r="93" spans="4:5" ht="12.75" customHeight="1" x14ac:dyDescent="0.2">
      <c r="D93" s="177"/>
      <c r="E93" s="177"/>
    </row>
    <row r="94" spans="4:5" ht="12.75" customHeight="1" x14ac:dyDescent="0.2">
      <c r="D94" s="177"/>
      <c r="E94" s="177"/>
    </row>
    <row r="95" spans="4:5" ht="12.75" customHeight="1" x14ac:dyDescent="0.2">
      <c r="D95" s="177"/>
      <c r="E95" s="177"/>
    </row>
    <row r="96" spans="4:5" ht="12.75" customHeight="1" x14ac:dyDescent="0.2">
      <c r="D96" s="177"/>
      <c r="E96" s="177"/>
    </row>
    <row r="97" spans="4:5" ht="12.75" customHeight="1" x14ac:dyDescent="0.2">
      <c r="D97" s="177"/>
      <c r="E97" s="177"/>
    </row>
    <row r="98" spans="4:5" ht="12.75" customHeight="1" x14ac:dyDescent="0.2">
      <c r="D98" s="177"/>
      <c r="E98" s="177"/>
    </row>
    <row r="99" spans="4:5" ht="12.75" customHeight="1" x14ac:dyDescent="0.2">
      <c r="D99" s="177"/>
      <c r="E99" s="177"/>
    </row>
    <row r="100" spans="4:5" ht="12.75" customHeight="1" x14ac:dyDescent="0.2">
      <c r="D100" s="177"/>
      <c r="E100" s="177"/>
    </row>
    <row r="101" spans="4:5" ht="12.75" customHeight="1" x14ac:dyDescent="0.2">
      <c r="D101" s="177"/>
      <c r="E101" s="177"/>
    </row>
    <row r="102" spans="4:5" ht="12.75" customHeight="1" x14ac:dyDescent="0.2">
      <c r="D102" s="177"/>
      <c r="E102" s="177"/>
    </row>
    <row r="103" spans="4:5" ht="12.75" customHeight="1" x14ac:dyDescent="0.2">
      <c r="D103" s="177"/>
      <c r="E103" s="177"/>
    </row>
    <row r="104" spans="4:5" ht="12.75" customHeight="1" x14ac:dyDescent="0.2">
      <c r="D104" s="177"/>
      <c r="E104" s="177"/>
    </row>
    <row r="105" spans="4:5" ht="12.75" customHeight="1" x14ac:dyDescent="0.2">
      <c r="D105" s="177"/>
      <c r="E105" s="177"/>
    </row>
    <row r="106" spans="4:5" ht="12.75" customHeight="1" x14ac:dyDescent="0.2">
      <c r="D106" s="177"/>
      <c r="E106" s="177"/>
    </row>
    <row r="107" spans="4:5" ht="12.75" customHeight="1" x14ac:dyDescent="0.2">
      <c r="D107" s="177"/>
      <c r="E107" s="177"/>
    </row>
    <row r="108" spans="4:5" ht="12.75" customHeight="1" x14ac:dyDescent="0.2">
      <c r="D108" s="177"/>
      <c r="E108" s="177"/>
    </row>
    <row r="109" spans="4:5" ht="12.75" customHeight="1" x14ac:dyDescent="0.2">
      <c r="D109" s="177"/>
      <c r="E109" s="177"/>
    </row>
    <row r="110" spans="4:5" ht="12.75" customHeight="1" x14ac:dyDescent="0.2">
      <c r="D110" s="177"/>
      <c r="E110" s="177"/>
    </row>
    <row r="111" spans="4:5" ht="12.75" customHeight="1" x14ac:dyDescent="0.2">
      <c r="D111" s="177"/>
      <c r="E111" s="177"/>
    </row>
    <row r="112" spans="4:5" ht="12.75" customHeight="1" x14ac:dyDescent="0.2">
      <c r="D112" s="177"/>
      <c r="E112" s="177"/>
    </row>
    <row r="113" spans="4:5" ht="12.75" customHeight="1" x14ac:dyDescent="0.2">
      <c r="D113" s="177"/>
      <c r="E113" s="177"/>
    </row>
    <row r="114" spans="4:5" ht="12.75" customHeight="1" x14ac:dyDescent="0.2">
      <c r="D114" s="177"/>
      <c r="E114" s="177"/>
    </row>
    <row r="115" spans="4:5" ht="12.75" customHeight="1" x14ac:dyDescent="0.2">
      <c r="D115" s="177"/>
      <c r="E115" s="177"/>
    </row>
    <row r="116" spans="4:5" ht="12.75" customHeight="1" x14ac:dyDescent="0.2">
      <c r="D116" s="177"/>
      <c r="E116" s="177"/>
    </row>
    <row r="117" spans="4:5" ht="12.75" customHeight="1" x14ac:dyDescent="0.2">
      <c r="D117" s="177"/>
      <c r="E117" s="177"/>
    </row>
    <row r="118" spans="4:5" ht="12.75" customHeight="1" x14ac:dyDescent="0.2">
      <c r="D118" s="177"/>
      <c r="E118" s="177"/>
    </row>
    <row r="119" spans="4:5" ht="12.75" customHeight="1" x14ac:dyDescent="0.2">
      <c r="D119" s="177"/>
      <c r="E119" s="177"/>
    </row>
    <row r="120" spans="4:5" ht="12.75" customHeight="1" x14ac:dyDescent="0.2">
      <c r="D120" s="177"/>
      <c r="E120" s="177"/>
    </row>
    <row r="121" spans="4:5" ht="12.75" customHeight="1" x14ac:dyDescent="0.2">
      <c r="D121" s="177"/>
      <c r="E121" s="177"/>
    </row>
    <row r="122" spans="4:5" ht="12.75" customHeight="1" x14ac:dyDescent="0.2">
      <c r="D122" s="177"/>
      <c r="E122" s="177"/>
    </row>
    <row r="123" spans="4:5" ht="12.75" customHeight="1" x14ac:dyDescent="0.2">
      <c r="D123" s="177"/>
      <c r="E123" s="177"/>
    </row>
    <row r="124" spans="4:5" ht="12.75" customHeight="1" x14ac:dyDescent="0.2">
      <c r="D124" s="177"/>
      <c r="E124" s="177"/>
    </row>
    <row r="125" spans="4:5" ht="12.75" customHeight="1" x14ac:dyDescent="0.2">
      <c r="D125" s="177"/>
      <c r="E125" s="177"/>
    </row>
    <row r="126" spans="4:5" ht="12.75" customHeight="1" x14ac:dyDescent="0.2">
      <c r="D126" s="177"/>
      <c r="E126" s="177"/>
    </row>
    <row r="127" spans="4:5" ht="12.75" customHeight="1" x14ac:dyDescent="0.2">
      <c r="D127" s="177"/>
      <c r="E127" s="177"/>
    </row>
    <row r="128" spans="4:5" ht="12.75" customHeight="1" x14ac:dyDescent="0.2">
      <c r="D128" s="177"/>
      <c r="E128" s="177"/>
    </row>
    <row r="129" spans="4:5" ht="12.75" customHeight="1" x14ac:dyDescent="0.2">
      <c r="D129" s="177"/>
      <c r="E129" s="177"/>
    </row>
    <row r="130" spans="4:5" ht="12.75" customHeight="1" x14ac:dyDescent="0.2">
      <c r="D130" s="177"/>
      <c r="E130" s="177"/>
    </row>
    <row r="131" spans="4:5" ht="12.75" customHeight="1" x14ac:dyDescent="0.2">
      <c r="D131" s="177"/>
      <c r="E131" s="177"/>
    </row>
    <row r="132" spans="4:5" ht="12.75" customHeight="1" x14ac:dyDescent="0.2">
      <c r="D132" s="177"/>
      <c r="E132" s="177"/>
    </row>
    <row r="133" spans="4:5" ht="12.75" customHeight="1" x14ac:dyDescent="0.2">
      <c r="D133" s="177"/>
      <c r="E133" s="177"/>
    </row>
    <row r="134" spans="4:5" ht="12.75" customHeight="1" x14ac:dyDescent="0.2">
      <c r="D134" s="177"/>
      <c r="E134" s="177"/>
    </row>
    <row r="135" spans="4:5" ht="12.75" customHeight="1" x14ac:dyDescent="0.2">
      <c r="D135" s="177"/>
      <c r="E135" s="177"/>
    </row>
    <row r="136" spans="4:5" ht="12.75" customHeight="1" x14ac:dyDescent="0.2">
      <c r="D136" s="177"/>
      <c r="E136" s="177"/>
    </row>
    <row r="137" spans="4:5" ht="12.75" customHeight="1" x14ac:dyDescent="0.2">
      <c r="D137" s="177"/>
      <c r="E137" s="177"/>
    </row>
    <row r="138" spans="4:5" ht="12.75" customHeight="1" x14ac:dyDescent="0.2">
      <c r="D138" s="177"/>
      <c r="E138" s="177"/>
    </row>
    <row r="139" spans="4:5" ht="12.75" customHeight="1" x14ac:dyDescent="0.2">
      <c r="D139" s="177"/>
      <c r="E139" s="177"/>
    </row>
    <row r="140" spans="4:5" ht="12.75" customHeight="1" x14ac:dyDescent="0.2">
      <c r="D140" s="177"/>
      <c r="E140" s="177"/>
    </row>
    <row r="141" spans="4:5" ht="12.75" customHeight="1" x14ac:dyDescent="0.2">
      <c r="D141" s="177"/>
      <c r="E141" s="177"/>
    </row>
    <row r="142" spans="4:5" ht="12.75" customHeight="1" x14ac:dyDescent="0.2">
      <c r="D142" s="177"/>
      <c r="E142" s="177"/>
    </row>
    <row r="143" spans="4:5" ht="12.75" customHeight="1" x14ac:dyDescent="0.2">
      <c r="D143" s="177"/>
      <c r="E143" s="177"/>
    </row>
    <row r="144" spans="4:5" ht="12.75" customHeight="1" x14ac:dyDescent="0.2">
      <c r="D144" s="177"/>
      <c r="E144" s="177"/>
    </row>
    <row r="145" spans="4:5" ht="12.75" customHeight="1" x14ac:dyDescent="0.2">
      <c r="D145" s="177"/>
      <c r="E145" s="177"/>
    </row>
    <row r="146" spans="4:5" ht="12.75" customHeight="1" x14ac:dyDescent="0.2">
      <c r="D146" s="177"/>
      <c r="E146" s="177"/>
    </row>
    <row r="147" spans="4:5" ht="12.75" customHeight="1" x14ac:dyDescent="0.2">
      <c r="D147" s="177"/>
      <c r="E147" s="177"/>
    </row>
    <row r="148" spans="4:5" ht="12.75" customHeight="1" x14ac:dyDescent="0.2">
      <c r="D148" s="177"/>
      <c r="E148" s="177"/>
    </row>
    <row r="149" spans="4:5" ht="12.75" customHeight="1" x14ac:dyDescent="0.2">
      <c r="D149" s="177"/>
      <c r="E149" s="177"/>
    </row>
    <row r="150" spans="4:5" ht="12.75" customHeight="1" x14ac:dyDescent="0.2">
      <c r="D150" s="177"/>
      <c r="E150" s="177"/>
    </row>
    <row r="151" spans="4:5" ht="12.75" customHeight="1" x14ac:dyDescent="0.2">
      <c r="D151" s="177"/>
      <c r="E151" s="177"/>
    </row>
    <row r="152" spans="4:5" ht="12.75" customHeight="1" x14ac:dyDescent="0.2">
      <c r="D152" s="177"/>
      <c r="E152" s="177"/>
    </row>
    <row r="153" spans="4:5" ht="12.75" customHeight="1" x14ac:dyDescent="0.2">
      <c r="D153" s="177"/>
      <c r="E153" s="177"/>
    </row>
    <row r="154" spans="4:5" ht="12.75" customHeight="1" x14ac:dyDescent="0.2">
      <c r="D154" s="177"/>
      <c r="E154" s="177"/>
    </row>
    <row r="155" spans="4:5" ht="12.75" customHeight="1" x14ac:dyDescent="0.2">
      <c r="D155" s="177"/>
      <c r="E155" s="177"/>
    </row>
    <row r="156" spans="4:5" ht="12.75" customHeight="1" x14ac:dyDescent="0.2">
      <c r="D156" s="177"/>
      <c r="E156" s="177"/>
    </row>
    <row r="157" spans="4:5" ht="12.75" customHeight="1" x14ac:dyDescent="0.2">
      <c r="D157" s="177"/>
      <c r="E157" s="177"/>
    </row>
    <row r="158" spans="4:5" ht="12.75" customHeight="1" x14ac:dyDescent="0.2">
      <c r="D158" s="177"/>
      <c r="E158" s="177"/>
    </row>
    <row r="159" spans="4:5" ht="12.75" customHeight="1" x14ac:dyDescent="0.2">
      <c r="D159" s="177"/>
      <c r="E159" s="177"/>
    </row>
    <row r="160" spans="4:5" ht="12.75" customHeight="1" x14ac:dyDescent="0.2">
      <c r="D160" s="177"/>
      <c r="E160" s="177"/>
    </row>
    <row r="161" spans="4:5" ht="12.75" customHeight="1" x14ac:dyDescent="0.2">
      <c r="D161" s="177"/>
      <c r="E161" s="177"/>
    </row>
    <row r="162" spans="4:5" ht="12.75" customHeight="1" x14ac:dyDescent="0.2">
      <c r="D162" s="177"/>
      <c r="E162" s="177"/>
    </row>
    <row r="163" spans="4:5" ht="12.75" customHeight="1" x14ac:dyDescent="0.2">
      <c r="D163" s="177"/>
      <c r="E163" s="177"/>
    </row>
    <row r="164" spans="4:5" ht="12.75" customHeight="1" x14ac:dyDescent="0.2">
      <c r="D164" s="177"/>
      <c r="E164" s="177"/>
    </row>
    <row r="165" spans="4:5" ht="12.75" customHeight="1" x14ac:dyDescent="0.2">
      <c r="D165" s="177"/>
      <c r="E165" s="177"/>
    </row>
    <row r="166" spans="4:5" ht="12.75" customHeight="1" x14ac:dyDescent="0.2">
      <c r="D166" s="177"/>
      <c r="E166" s="177"/>
    </row>
    <row r="167" spans="4:5" ht="12.75" customHeight="1" x14ac:dyDescent="0.2">
      <c r="D167" s="177"/>
      <c r="E167" s="177"/>
    </row>
    <row r="168" spans="4:5" ht="12.75" customHeight="1" x14ac:dyDescent="0.2">
      <c r="D168" s="177"/>
      <c r="E168" s="177"/>
    </row>
    <row r="169" spans="4:5" ht="12.75" customHeight="1" x14ac:dyDescent="0.2">
      <c r="D169" s="177"/>
      <c r="E169" s="177"/>
    </row>
    <row r="170" spans="4:5" ht="12.75" customHeight="1" x14ac:dyDescent="0.2">
      <c r="D170" s="177"/>
      <c r="E170" s="177"/>
    </row>
    <row r="171" spans="4:5" ht="12.75" customHeight="1" x14ac:dyDescent="0.2">
      <c r="D171" s="177"/>
      <c r="E171" s="177"/>
    </row>
    <row r="172" spans="4:5" ht="12.75" customHeight="1" x14ac:dyDescent="0.2">
      <c r="D172" s="177"/>
      <c r="E172" s="177"/>
    </row>
    <row r="173" spans="4:5" ht="12.75" customHeight="1" x14ac:dyDescent="0.2">
      <c r="D173" s="177"/>
      <c r="E173" s="177"/>
    </row>
    <row r="174" spans="4:5" ht="12.75" customHeight="1" x14ac:dyDescent="0.2">
      <c r="D174" s="177"/>
      <c r="E174" s="177"/>
    </row>
    <row r="175" spans="4:5" ht="12.75" customHeight="1" x14ac:dyDescent="0.2">
      <c r="D175" s="177"/>
      <c r="E175" s="177"/>
    </row>
    <row r="176" spans="4:5" ht="12.75" customHeight="1" x14ac:dyDescent="0.2">
      <c r="D176" s="177"/>
      <c r="E176" s="177"/>
    </row>
    <row r="177" spans="4:5" ht="12.75" customHeight="1" x14ac:dyDescent="0.2">
      <c r="D177" s="177"/>
      <c r="E177" s="177"/>
    </row>
    <row r="178" spans="4:5" ht="12.75" customHeight="1" x14ac:dyDescent="0.2">
      <c r="D178" s="177"/>
      <c r="E178" s="177"/>
    </row>
    <row r="179" spans="4:5" ht="12.75" customHeight="1" x14ac:dyDescent="0.2">
      <c r="D179" s="177"/>
      <c r="E179" s="177"/>
    </row>
    <row r="180" spans="4:5" ht="12.75" customHeight="1" x14ac:dyDescent="0.2">
      <c r="D180" s="177"/>
      <c r="E180" s="177"/>
    </row>
    <row r="181" spans="4:5" ht="12.75" customHeight="1" x14ac:dyDescent="0.2">
      <c r="D181" s="177"/>
      <c r="E181" s="177"/>
    </row>
    <row r="182" spans="4:5" ht="12.75" customHeight="1" x14ac:dyDescent="0.2">
      <c r="D182" s="177"/>
      <c r="E182" s="177"/>
    </row>
    <row r="183" spans="4:5" ht="12.75" customHeight="1" x14ac:dyDescent="0.2">
      <c r="D183" s="177"/>
      <c r="E183" s="177"/>
    </row>
    <row r="184" spans="4:5" ht="12.75" customHeight="1" x14ac:dyDescent="0.2">
      <c r="D184" s="177"/>
      <c r="E184" s="177"/>
    </row>
    <row r="185" spans="4:5" ht="12.75" customHeight="1" x14ac:dyDescent="0.2">
      <c r="D185" s="177"/>
      <c r="E185" s="177"/>
    </row>
    <row r="186" spans="4:5" ht="12.75" customHeight="1" x14ac:dyDescent="0.2">
      <c r="D186" s="177"/>
      <c r="E186" s="177"/>
    </row>
    <row r="187" spans="4:5" ht="12.75" customHeight="1" x14ac:dyDescent="0.2">
      <c r="D187" s="177"/>
      <c r="E187" s="177"/>
    </row>
    <row r="188" spans="4:5" ht="12.75" customHeight="1" x14ac:dyDescent="0.2">
      <c r="D188" s="177"/>
      <c r="E188" s="177"/>
    </row>
    <row r="189" spans="4:5" ht="12.75" customHeight="1" x14ac:dyDescent="0.2">
      <c r="D189" s="177"/>
      <c r="E189" s="177"/>
    </row>
    <row r="190" spans="4:5" ht="12.75" customHeight="1" x14ac:dyDescent="0.2">
      <c r="D190" s="177"/>
      <c r="E190" s="177"/>
    </row>
    <row r="191" spans="4:5" ht="12.75" customHeight="1" x14ac:dyDescent="0.2">
      <c r="D191" s="177"/>
      <c r="E191" s="177"/>
    </row>
    <row r="192" spans="4:5" ht="12.75" customHeight="1" x14ac:dyDescent="0.2">
      <c r="D192" s="177"/>
      <c r="E192" s="177"/>
    </row>
    <row r="193" spans="4:5" ht="12.75" customHeight="1" x14ac:dyDescent="0.2">
      <c r="D193" s="177"/>
      <c r="E193" s="177"/>
    </row>
    <row r="194" spans="4:5" ht="12.75" customHeight="1" x14ac:dyDescent="0.2">
      <c r="D194" s="177"/>
      <c r="E194" s="177"/>
    </row>
    <row r="195" spans="4:5" ht="12.75" customHeight="1" x14ac:dyDescent="0.2">
      <c r="D195" s="177"/>
      <c r="E195" s="177"/>
    </row>
    <row r="196" spans="4:5" ht="12.75" customHeight="1" x14ac:dyDescent="0.2">
      <c r="D196" s="177"/>
      <c r="E196" s="177"/>
    </row>
    <row r="197" spans="4:5" ht="12.75" customHeight="1" x14ac:dyDescent="0.2">
      <c r="D197" s="177"/>
      <c r="E197" s="177"/>
    </row>
    <row r="198" spans="4:5" ht="12.75" customHeight="1" x14ac:dyDescent="0.2">
      <c r="D198" s="177"/>
      <c r="E198" s="177"/>
    </row>
    <row r="199" spans="4:5" ht="12.75" customHeight="1" x14ac:dyDescent="0.2">
      <c r="D199" s="177"/>
      <c r="E199" s="177"/>
    </row>
    <row r="200" spans="4:5" ht="12.75" customHeight="1" x14ac:dyDescent="0.2">
      <c r="D200" s="177"/>
      <c r="E200" s="177"/>
    </row>
    <row r="201" spans="4:5" ht="12.75" customHeight="1" x14ac:dyDescent="0.2">
      <c r="D201" s="177"/>
      <c r="E201" s="177"/>
    </row>
    <row r="202" spans="4:5" ht="12.75" customHeight="1" x14ac:dyDescent="0.2">
      <c r="D202" s="177"/>
      <c r="E202" s="177"/>
    </row>
    <row r="203" spans="4:5" ht="12.75" customHeight="1" x14ac:dyDescent="0.2">
      <c r="D203" s="177"/>
      <c r="E203" s="177"/>
    </row>
    <row r="204" spans="4:5" ht="12.75" customHeight="1" x14ac:dyDescent="0.2">
      <c r="D204" s="177"/>
      <c r="E204" s="177"/>
    </row>
    <row r="205" spans="4:5" ht="12.75" customHeight="1" x14ac:dyDescent="0.2">
      <c r="D205" s="177"/>
      <c r="E205" s="177"/>
    </row>
    <row r="206" spans="4:5" ht="12.75" customHeight="1" x14ac:dyDescent="0.2">
      <c r="D206" s="177"/>
      <c r="E206" s="177"/>
    </row>
    <row r="207" spans="4:5" ht="12.75" customHeight="1" x14ac:dyDescent="0.2">
      <c r="D207" s="177"/>
      <c r="E207" s="177"/>
    </row>
    <row r="208" spans="4:5" ht="12.75" customHeight="1" x14ac:dyDescent="0.2">
      <c r="D208" s="177"/>
      <c r="E208" s="177"/>
    </row>
    <row r="209" spans="4:5" ht="12.75" customHeight="1" x14ac:dyDescent="0.2">
      <c r="D209" s="177"/>
      <c r="E209" s="177"/>
    </row>
    <row r="210" spans="4:5" ht="12.75" customHeight="1" x14ac:dyDescent="0.2">
      <c r="D210" s="177"/>
      <c r="E210" s="177"/>
    </row>
    <row r="211" spans="4:5" ht="12.75" customHeight="1" x14ac:dyDescent="0.2">
      <c r="D211" s="177"/>
      <c r="E211" s="177"/>
    </row>
    <row r="212" spans="4:5" ht="12.75" customHeight="1" x14ac:dyDescent="0.2">
      <c r="D212" s="177"/>
      <c r="E212" s="177"/>
    </row>
    <row r="213" spans="4:5" ht="12.75" customHeight="1" x14ac:dyDescent="0.2">
      <c r="D213" s="177"/>
      <c r="E213" s="177"/>
    </row>
    <row r="214" spans="4:5" ht="12.75" customHeight="1" x14ac:dyDescent="0.2">
      <c r="D214" s="177"/>
      <c r="E214" s="177"/>
    </row>
    <row r="215" spans="4:5" ht="12.75" customHeight="1" x14ac:dyDescent="0.2">
      <c r="D215" s="177"/>
      <c r="E215" s="177"/>
    </row>
    <row r="216" spans="4:5" ht="12.75" customHeight="1" x14ac:dyDescent="0.2">
      <c r="D216" s="177"/>
      <c r="E216" s="177"/>
    </row>
    <row r="217" spans="4:5" ht="12.75" customHeight="1" x14ac:dyDescent="0.2">
      <c r="D217" s="177"/>
      <c r="E217" s="177"/>
    </row>
    <row r="218" spans="4:5" ht="12.75" customHeight="1" x14ac:dyDescent="0.2">
      <c r="D218" s="177"/>
      <c r="E218" s="177"/>
    </row>
    <row r="219" spans="4:5" ht="12.75" customHeight="1" x14ac:dyDescent="0.2">
      <c r="D219" s="177"/>
      <c r="E219" s="177"/>
    </row>
    <row r="220" spans="4:5" ht="12.75" customHeight="1" x14ac:dyDescent="0.2">
      <c r="D220" s="177"/>
      <c r="E220" s="177"/>
    </row>
    <row r="221" spans="4:5" ht="12.75" customHeight="1" x14ac:dyDescent="0.2">
      <c r="D221" s="177"/>
      <c r="E221" s="177"/>
    </row>
    <row r="222" spans="4:5" ht="12.75" customHeight="1" x14ac:dyDescent="0.2">
      <c r="D222" s="177"/>
      <c r="E222" s="177"/>
    </row>
    <row r="223" spans="4:5" ht="12.75" customHeight="1" x14ac:dyDescent="0.2">
      <c r="D223" s="177"/>
      <c r="E223" s="177"/>
    </row>
    <row r="224" spans="4:5" ht="12.75" customHeight="1" x14ac:dyDescent="0.2">
      <c r="D224" s="177"/>
      <c r="E224" s="177"/>
    </row>
    <row r="225" spans="4:5" ht="12.75" customHeight="1" x14ac:dyDescent="0.2">
      <c r="D225" s="177"/>
      <c r="E225" s="177"/>
    </row>
    <row r="226" spans="4:5" ht="12.75" customHeight="1" x14ac:dyDescent="0.2">
      <c r="D226" s="177"/>
      <c r="E226" s="177"/>
    </row>
    <row r="227" spans="4:5" ht="12.75" customHeight="1" x14ac:dyDescent="0.2">
      <c r="D227" s="177"/>
      <c r="E227" s="177"/>
    </row>
    <row r="228" spans="4:5" ht="12.75" customHeight="1" x14ac:dyDescent="0.2">
      <c r="D228" s="177"/>
      <c r="E228" s="177"/>
    </row>
    <row r="229" spans="4:5" ht="12.75" customHeight="1" x14ac:dyDescent="0.2">
      <c r="D229" s="177"/>
      <c r="E229" s="177"/>
    </row>
    <row r="230" spans="4:5" ht="12.75" customHeight="1" x14ac:dyDescent="0.2">
      <c r="D230" s="177"/>
      <c r="E230" s="177"/>
    </row>
    <row r="231" spans="4:5" ht="12.75" customHeight="1" x14ac:dyDescent="0.2">
      <c r="D231" s="177"/>
      <c r="E231" s="177"/>
    </row>
    <row r="232" spans="4:5" ht="12.75" customHeight="1" x14ac:dyDescent="0.2">
      <c r="D232" s="177"/>
      <c r="E232" s="177"/>
    </row>
    <row r="233" spans="4:5" ht="12.75" customHeight="1" x14ac:dyDescent="0.2">
      <c r="D233" s="177"/>
      <c r="E233" s="177"/>
    </row>
    <row r="234" spans="4:5" ht="12.75" customHeight="1" x14ac:dyDescent="0.2">
      <c r="D234" s="177"/>
      <c r="E234" s="177"/>
    </row>
    <row r="235" spans="4:5" ht="12.75" customHeight="1" x14ac:dyDescent="0.2">
      <c r="D235" s="177"/>
      <c r="E235" s="177"/>
    </row>
    <row r="236" spans="4:5" ht="12.75" customHeight="1" x14ac:dyDescent="0.2">
      <c r="D236" s="177"/>
      <c r="E236" s="177"/>
    </row>
    <row r="237" spans="4:5" ht="12.75" customHeight="1" x14ac:dyDescent="0.2">
      <c r="D237" s="177"/>
      <c r="E237" s="177"/>
    </row>
    <row r="238" spans="4:5" ht="12.75" customHeight="1" x14ac:dyDescent="0.2">
      <c r="D238" s="177"/>
      <c r="E238" s="177"/>
    </row>
    <row r="239" spans="4:5" ht="12.75" customHeight="1" x14ac:dyDescent="0.2">
      <c r="D239" s="177"/>
      <c r="E239" s="177"/>
    </row>
    <row r="240" spans="4:5" ht="12.75" customHeight="1" x14ac:dyDescent="0.2">
      <c r="D240" s="177"/>
      <c r="E240" s="177"/>
    </row>
    <row r="241" spans="4:5" ht="12.75" customHeight="1" x14ac:dyDescent="0.2">
      <c r="D241" s="177"/>
      <c r="E241" s="177"/>
    </row>
    <row r="242" spans="4:5" ht="12.75" customHeight="1" x14ac:dyDescent="0.2">
      <c r="D242" s="177"/>
      <c r="E242" s="177"/>
    </row>
    <row r="243" spans="4:5" ht="12.75" customHeight="1" x14ac:dyDescent="0.2">
      <c r="D243" s="177"/>
      <c r="E243" s="177"/>
    </row>
    <row r="244" spans="4:5" ht="12.75" customHeight="1" x14ac:dyDescent="0.2">
      <c r="D244" s="177"/>
      <c r="E244" s="177"/>
    </row>
    <row r="245" spans="4:5" ht="12.75" customHeight="1" x14ac:dyDescent="0.2">
      <c r="D245" s="177"/>
      <c r="E245" s="177"/>
    </row>
    <row r="246" spans="4:5" ht="12.75" customHeight="1" x14ac:dyDescent="0.2">
      <c r="D246" s="177"/>
      <c r="E246" s="177"/>
    </row>
    <row r="247" spans="4:5" ht="12.75" customHeight="1" x14ac:dyDescent="0.2">
      <c r="D247" s="177"/>
      <c r="E247" s="177"/>
    </row>
    <row r="248" spans="4:5" ht="12.75" customHeight="1" x14ac:dyDescent="0.2">
      <c r="D248" s="177"/>
      <c r="E248" s="177"/>
    </row>
    <row r="249" spans="4:5" ht="12.75" customHeight="1" x14ac:dyDescent="0.2">
      <c r="D249" s="177"/>
      <c r="E249" s="177"/>
    </row>
    <row r="250" spans="4:5" ht="12.75" customHeight="1" x14ac:dyDescent="0.2">
      <c r="D250" s="177"/>
      <c r="E250" s="177"/>
    </row>
    <row r="251" spans="4:5" ht="12.75" customHeight="1" x14ac:dyDescent="0.2">
      <c r="D251" s="177"/>
      <c r="E251" s="177"/>
    </row>
    <row r="252" spans="4:5" ht="12.75" customHeight="1" x14ac:dyDescent="0.2">
      <c r="D252" s="177"/>
      <c r="E252" s="177"/>
    </row>
    <row r="253" spans="4:5" ht="12.75" customHeight="1" x14ac:dyDescent="0.2">
      <c r="D253" s="177"/>
      <c r="E253" s="177"/>
    </row>
    <row r="254" spans="4:5" ht="12.75" customHeight="1" x14ac:dyDescent="0.2">
      <c r="D254" s="177"/>
      <c r="E254" s="177"/>
    </row>
    <row r="255" spans="4:5" ht="12.75" customHeight="1" x14ac:dyDescent="0.2">
      <c r="D255" s="177"/>
      <c r="E255" s="177"/>
    </row>
    <row r="256" spans="4:5" ht="12.75" customHeight="1" x14ac:dyDescent="0.2">
      <c r="D256" s="177"/>
      <c r="E256" s="177"/>
    </row>
    <row r="257" spans="4:5" ht="12.75" customHeight="1" x14ac:dyDescent="0.2">
      <c r="D257" s="177"/>
      <c r="E257" s="177"/>
    </row>
    <row r="258" spans="4:5" ht="12.75" customHeight="1" x14ac:dyDescent="0.2">
      <c r="D258" s="177"/>
      <c r="E258" s="177"/>
    </row>
    <row r="259" spans="4:5" ht="12.75" customHeight="1" x14ac:dyDescent="0.2">
      <c r="D259" s="177"/>
      <c r="E259" s="177"/>
    </row>
    <row r="260" spans="4:5" ht="12.75" customHeight="1" x14ac:dyDescent="0.2">
      <c r="D260" s="177"/>
      <c r="E260" s="177"/>
    </row>
    <row r="261" spans="4:5" ht="12.75" customHeight="1" x14ac:dyDescent="0.2">
      <c r="D261" s="177"/>
      <c r="E261" s="177"/>
    </row>
    <row r="262" spans="4:5" ht="12.75" customHeight="1" x14ac:dyDescent="0.2">
      <c r="D262" s="177"/>
      <c r="E262" s="177"/>
    </row>
    <row r="263" spans="4:5" ht="12.75" customHeight="1" x14ac:dyDescent="0.2">
      <c r="D263" s="177"/>
      <c r="E263" s="177"/>
    </row>
    <row r="264" spans="4:5" ht="12.75" customHeight="1" x14ac:dyDescent="0.2">
      <c r="D264" s="177"/>
      <c r="E264" s="177"/>
    </row>
    <row r="265" spans="4:5" ht="12.75" customHeight="1" x14ac:dyDescent="0.2">
      <c r="D265" s="177"/>
      <c r="E265" s="177"/>
    </row>
    <row r="266" spans="4:5" ht="12.75" customHeight="1" x14ac:dyDescent="0.2">
      <c r="D266" s="177"/>
      <c r="E266" s="177"/>
    </row>
    <row r="267" spans="4:5" ht="12.75" customHeight="1" x14ac:dyDescent="0.2">
      <c r="D267" s="177"/>
      <c r="E267" s="177"/>
    </row>
    <row r="268" spans="4:5" ht="12.75" customHeight="1" x14ac:dyDescent="0.2">
      <c r="D268" s="177"/>
      <c r="E268" s="177"/>
    </row>
    <row r="269" spans="4:5" ht="12.75" customHeight="1" x14ac:dyDescent="0.2">
      <c r="D269" s="177"/>
      <c r="E269" s="177"/>
    </row>
    <row r="270" spans="4:5" ht="12.75" customHeight="1" x14ac:dyDescent="0.2">
      <c r="D270" s="177"/>
      <c r="E270" s="177"/>
    </row>
    <row r="271" spans="4:5" ht="12.75" customHeight="1" x14ac:dyDescent="0.2">
      <c r="D271" s="177"/>
      <c r="E271" s="177"/>
    </row>
    <row r="272" spans="4:5" ht="12.75" customHeight="1" x14ac:dyDescent="0.2">
      <c r="D272" s="177"/>
      <c r="E272" s="177"/>
    </row>
    <row r="273" spans="4:5" ht="12.75" customHeight="1" x14ac:dyDescent="0.2">
      <c r="D273" s="177"/>
      <c r="E273" s="177"/>
    </row>
    <row r="274" spans="4:5" ht="12.75" customHeight="1" x14ac:dyDescent="0.2">
      <c r="D274" s="177"/>
      <c r="E274" s="177"/>
    </row>
    <row r="275" spans="4:5" ht="12.75" customHeight="1" x14ac:dyDescent="0.2">
      <c r="D275" s="177"/>
      <c r="E275" s="177"/>
    </row>
    <row r="276" spans="4:5" ht="12.75" customHeight="1" x14ac:dyDescent="0.2">
      <c r="D276" s="177"/>
      <c r="E276" s="177"/>
    </row>
    <row r="277" spans="4:5" ht="12.75" customHeight="1" x14ac:dyDescent="0.2">
      <c r="D277" s="177"/>
      <c r="E277" s="177"/>
    </row>
    <row r="278" spans="4:5" ht="12.75" customHeight="1" x14ac:dyDescent="0.2">
      <c r="D278" s="177"/>
      <c r="E278" s="177"/>
    </row>
    <row r="279" spans="4:5" ht="12.75" customHeight="1" x14ac:dyDescent="0.2">
      <c r="D279" s="177"/>
      <c r="E279" s="177"/>
    </row>
    <row r="280" spans="4:5" ht="12.75" customHeight="1" x14ac:dyDescent="0.2">
      <c r="D280" s="177"/>
      <c r="E280" s="177"/>
    </row>
    <row r="281" spans="4:5" ht="12.75" customHeight="1" x14ac:dyDescent="0.2">
      <c r="D281" s="177"/>
      <c r="E281" s="177"/>
    </row>
    <row r="282" spans="4:5" ht="12.75" customHeight="1" x14ac:dyDescent="0.2">
      <c r="D282" s="177"/>
      <c r="E282" s="177"/>
    </row>
    <row r="283" spans="4:5" ht="12.75" customHeight="1" x14ac:dyDescent="0.2">
      <c r="D283" s="177"/>
      <c r="E283" s="177"/>
    </row>
    <row r="284" spans="4:5" ht="12.75" customHeight="1" x14ac:dyDescent="0.2">
      <c r="D284" s="177"/>
      <c r="E284" s="177"/>
    </row>
    <row r="285" spans="4:5" ht="12.75" customHeight="1" x14ac:dyDescent="0.2">
      <c r="D285" s="177"/>
      <c r="E285" s="177"/>
    </row>
    <row r="286" spans="4:5" ht="12.75" customHeight="1" x14ac:dyDescent="0.2">
      <c r="D286" s="177"/>
      <c r="E286" s="177"/>
    </row>
    <row r="287" spans="4:5" ht="12.75" customHeight="1" x14ac:dyDescent="0.2">
      <c r="D287" s="177"/>
      <c r="E287" s="177"/>
    </row>
    <row r="288" spans="4:5" ht="12.75" customHeight="1" x14ac:dyDescent="0.2">
      <c r="D288" s="177"/>
      <c r="E288" s="177"/>
    </row>
    <row r="289" spans="4:5" ht="12.75" customHeight="1" x14ac:dyDescent="0.2">
      <c r="D289" s="177"/>
      <c r="E289" s="177"/>
    </row>
    <row r="290" spans="4:5" ht="12.75" customHeight="1" x14ac:dyDescent="0.2">
      <c r="D290" s="177"/>
      <c r="E290" s="177"/>
    </row>
    <row r="291" spans="4:5" ht="12.75" customHeight="1" x14ac:dyDescent="0.2">
      <c r="D291" s="177"/>
      <c r="E291" s="177"/>
    </row>
    <row r="292" spans="4:5" ht="12.75" customHeight="1" x14ac:dyDescent="0.2">
      <c r="D292" s="177"/>
      <c r="E292" s="177"/>
    </row>
    <row r="293" spans="4:5" ht="12.75" customHeight="1" x14ac:dyDescent="0.2">
      <c r="D293" s="177"/>
      <c r="E293" s="177"/>
    </row>
    <row r="294" spans="4:5" ht="12.75" customHeight="1" x14ac:dyDescent="0.2">
      <c r="D294" s="177"/>
      <c r="E294" s="177"/>
    </row>
    <row r="295" spans="4:5" ht="12.75" customHeight="1" x14ac:dyDescent="0.2">
      <c r="D295" s="177"/>
      <c r="E295" s="177"/>
    </row>
    <row r="296" spans="4:5" ht="12.75" customHeight="1" x14ac:dyDescent="0.2">
      <c r="D296" s="177"/>
      <c r="E296" s="177"/>
    </row>
    <row r="297" spans="4:5" ht="12.75" customHeight="1" x14ac:dyDescent="0.2">
      <c r="D297" s="177"/>
      <c r="E297" s="177"/>
    </row>
    <row r="298" spans="4:5" ht="12.75" customHeight="1" x14ac:dyDescent="0.2">
      <c r="D298" s="177"/>
      <c r="E298" s="177"/>
    </row>
    <row r="299" spans="4:5" ht="12.75" customHeight="1" x14ac:dyDescent="0.2">
      <c r="D299" s="177"/>
      <c r="E299" s="177"/>
    </row>
    <row r="300" spans="4:5" ht="12.75" customHeight="1" x14ac:dyDescent="0.2">
      <c r="D300" s="177"/>
      <c r="E300" s="177"/>
    </row>
    <row r="301" spans="4:5" ht="12.75" customHeight="1" x14ac:dyDescent="0.2">
      <c r="D301" s="177"/>
      <c r="E301" s="177"/>
    </row>
    <row r="302" spans="4:5" ht="12.75" customHeight="1" x14ac:dyDescent="0.2">
      <c r="D302" s="177"/>
      <c r="E302" s="177"/>
    </row>
    <row r="303" spans="4:5" ht="12.75" customHeight="1" x14ac:dyDescent="0.2">
      <c r="D303" s="177"/>
      <c r="E303" s="177"/>
    </row>
    <row r="304" spans="4:5" ht="12.75" customHeight="1" x14ac:dyDescent="0.2">
      <c r="D304" s="177"/>
      <c r="E304" s="177"/>
    </row>
    <row r="305" spans="4:5" ht="12.75" customHeight="1" x14ac:dyDescent="0.2">
      <c r="D305" s="177"/>
      <c r="E305" s="177"/>
    </row>
    <row r="306" spans="4:5" ht="12.75" customHeight="1" x14ac:dyDescent="0.2">
      <c r="D306" s="177"/>
      <c r="E306" s="177"/>
    </row>
    <row r="307" spans="4:5" ht="12.75" customHeight="1" x14ac:dyDescent="0.2">
      <c r="D307" s="177"/>
      <c r="E307" s="177"/>
    </row>
    <row r="308" spans="4:5" ht="12.75" customHeight="1" x14ac:dyDescent="0.2">
      <c r="D308" s="177"/>
      <c r="E308" s="177"/>
    </row>
    <row r="309" spans="4:5" ht="12.75" customHeight="1" x14ac:dyDescent="0.2">
      <c r="D309" s="177"/>
      <c r="E309" s="177"/>
    </row>
    <row r="310" spans="4:5" ht="12.75" customHeight="1" x14ac:dyDescent="0.2">
      <c r="D310" s="177"/>
      <c r="E310" s="177"/>
    </row>
    <row r="311" spans="4:5" ht="12.75" customHeight="1" x14ac:dyDescent="0.2">
      <c r="D311" s="177"/>
      <c r="E311" s="177"/>
    </row>
    <row r="312" spans="4:5" ht="12.75" customHeight="1" x14ac:dyDescent="0.2">
      <c r="D312" s="177"/>
      <c r="E312" s="177"/>
    </row>
    <row r="313" spans="4:5" ht="12.75" customHeight="1" x14ac:dyDescent="0.2">
      <c r="D313" s="177"/>
      <c r="E313" s="177"/>
    </row>
    <row r="314" spans="4:5" ht="12.75" customHeight="1" x14ac:dyDescent="0.2">
      <c r="D314" s="177"/>
      <c r="E314" s="177"/>
    </row>
    <row r="315" spans="4:5" ht="12.75" customHeight="1" x14ac:dyDescent="0.2">
      <c r="D315" s="177"/>
      <c r="E315" s="177"/>
    </row>
    <row r="316" spans="4:5" ht="12.75" customHeight="1" x14ac:dyDescent="0.2">
      <c r="D316" s="177"/>
      <c r="E316" s="177"/>
    </row>
    <row r="317" spans="4:5" ht="12.75" customHeight="1" x14ac:dyDescent="0.2">
      <c r="D317" s="177"/>
      <c r="E317" s="177"/>
    </row>
    <row r="318" spans="4:5" ht="12.75" customHeight="1" x14ac:dyDescent="0.2">
      <c r="D318" s="177"/>
      <c r="E318" s="177"/>
    </row>
    <row r="319" spans="4:5" ht="12.75" customHeight="1" x14ac:dyDescent="0.2">
      <c r="D319" s="177"/>
      <c r="E319" s="177"/>
    </row>
    <row r="320" spans="4:5" ht="12.75" customHeight="1" x14ac:dyDescent="0.2">
      <c r="D320" s="177"/>
      <c r="E320" s="177"/>
    </row>
    <row r="321" spans="4:5" ht="12.75" customHeight="1" x14ac:dyDescent="0.2">
      <c r="D321" s="177"/>
      <c r="E321" s="177"/>
    </row>
    <row r="322" spans="4:5" ht="12.75" customHeight="1" x14ac:dyDescent="0.2">
      <c r="D322" s="177"/>
      <c r="E322" s="177"/>
    </row>
    <row r="323" spans="4:5" ht="12.75" customHeight="1" x14ac:dyDescent="0.2">
      <c r="D323" s="177"/>
      <c r="E323" s="177"/>
    </row>
    <row r="324" spans="4:5" ht="12.75" customHeight="1" x14ac:dyDescent="0.2">
      <c r="D324" s="177"/>
      <c r="E324" s="177"/>
    </row>
    <row r="325" spans="4:5" ht="12.75" customHeight="1" x14ac:dyDescent="0.2">
      <c r="D325" s="177"/>
      <c r="E325" s="177"/>
    </row>
    <row r="326" spans="4:5" ht="12.75" customHeight="1" x14ac:dyDescent="0.2">
      <c r="D326" s="177"/>
      <c r="E326" s="177"/>
    </row>
    <row r="327" spans="4:5" ht="12.75" customHeight="1" x14ac:dyDescent="0.2">
      <c r="D327" s="177"/>
      <c r="E327" s="177"/>
    </row>
    <row r="328" spans="4:5" ht="12.75" customHeight="1" x14ac:dyDescent="0.2">
      <c r="D328" s="177"/>
      <c r="E328" s="177"/>
    </row>
    <row r="329" spans="4:5" ht="12.75" customHeight="1" x14ac:dyDescent="0.2">
      <c r="D329" s="177"/>
      <c r="E329" s="177"/>
    </row>
    <row r="330" spans="4:5" ht="12.75" customHeight="1" x14ac:dyDescent="0.2">
      <c r="D330" s="177"/>
      <c r="E330" s="177"/>
    </row>
    <row r="331" spans="4:5" ht="12.75" customHeight="1" x14ac:dyDescent="0.2">
      <c r="D331" s="177"/>
      <c r="E331" s="177"/>
    </row>
    <row r="332" spans="4:5" ht="12.75" customHeight="1" x14ac:dyDescent="0.2">
      <c r="D332" s="177"/>
      <c r="E332" s="177"/>
    </row>
    <row r="333" spans="4:5" ht="12.75" customHeight="1" x14ac:dyDescent="0.2">
      <c r="D333" s="177"/>
      <c r="E333" s="177"/>
    </row>
    <row r="334" spans="4:5" ht="12.75" customHeight="1" x14ac:dyDescent="0.2">
      <c r="D334" s="177"/>
      <c r="E334" s="177"/>
    </row>
    <row r="335" spans="4:5" ht="12.75" customHeight="1" x14ac:dyDescent="0.2">
      <c r="D335" s="177"/>
      <c r="E335" s="177"/>
    </row>
    <row r="336" spans="4:5" ht="12.75" customHeight="1" x14ac:dyDescent="0.2">
      <c r="D336" s="177"/>
      <c r="E336" s="177"/>
    </row>
    <row r="337" spans="4:5" ht="12.75" customHeight="1" x14ac:dyDescent="0.2">
      <c r="D337" s="177"/>
      <c r="E337" s="177"/>
    </row>
    <row r="338" spans="4:5" ht="12.75" customHeight="1" x14ac:dyDescent="0.2">
      <c r="D338" s="177"/>
      <c r="E338" s="177"/>
    </row>
    <row r="339" spans="4:5" ht="12.75" customHeight="1" x14ac:dyDescent="0.2">
      <c r="D339" s="177"/>
      <c r="E339" s="177"/>
    </row>
    <row r="340" spans="4:5" ht="12.75" customHeight="1" x14ac:dyDescent="0.2">
      <c r="D340" s="177"/>
      <c r="E340" s="177"/>
    </row>
    <row r="341" spans="4:5" ht="12.75" customHeight="1" x14ac:dyDescent="0.2">
      <c r="D341" s="177"/>
      <c r="E341" s="177"/>
    </row>
    <row r="342" spans="4:5" ht="12.75" customHeight="1" x14ac:dyDescent="0.2">
      <c r="D342" s="177"/>
      <c r="E342" s="177"/>
    </row>
    <row r="343" spans="4:5" ht="12.75" customHeight="1" x14ac:dyDescent="0.2">
      <c r="D343" s="177"/>
      <c r="E343" s="177"/>
    </row>
    <row r="344" spans="4:5" ht="12.75" customHeight="1" x14ac:dyDescent="0.2">
      <c r="D344" s="177"/>
      <c r="E344" s="177"/>
    </row>
    <row r="345" spans="4:5" ht="12.75" customHeight="1" x14ac:dyDescent="0.2">
      <c r="D345" s="177"/>
      <c r="E345" s="177"/>
    </row>
    <row r="346" spans="4:5" ht="12.75" customHeight="1" x14ac:dyDescent="0.2">
      <c r="D346" s="177"/>
      <c r="E346" s="177"/>
    </row>
    <row r="347" spans="4:5" ht="12.75" customHeight="1" x14ac:dyDescent="0.2">
      <c r="D347" s="177"/>
      <c r="E347" s="177"/>
    </row>
    <row r="348" spans="4:5" ht="12.75" customHeight="1" x14ac:dyDescent="0.2">
      <c r="D348" s="177"/>
      <c r="E348" s="177"/>
    </row>
    <row r="349" spans="4:5" ht="12.75" customHeight="1" x14ac:dyDescent="0.2">
      <c r="D349" s="177"/>
      <c r="E349" s="177"/>
    </row>
    <row r="350" spans="4:5" ht="12.75" customHeight="1" x14ac:dyDescent="0.2">
      <c r="D350" s="177"/>
      <c r="E350" s="177"/>
    </row>
    <row r="351" spans="4:5" ht="12.75" customHeight="1" x14ac:dyDescent="0.2">
      <c r="D351" s="177"/>
      <c r="E351" s="177"/>
    </row>
    <row r="352" spans="4:5" ht="12.75" customHeight="1" x14ac:dyDescent="0.2">
      <c r="D352" s="177"/>
      <c r="E352" s="177"/>
    </row>
    <row r="353" spans="4:5" ht="12.75" customHeight="1" x14ac:dyDescent="0.2">
      <c r="D353" s="177"/>
      <c r="E353" s="177"/>
    </row>
    <row r="354" spans="4:5" ht="12.75" customHeight="1" x14ac:dyDescent="0.2">
      <c r="D354" s="177"/>
      <c r="E354" s="177"/>
    </row>
    <row r="355" spans="4:5" ht="12.75" customHeight="1" x14ac:dyDescent="0.2">
      <c r="D355" s="177"/>
      <c r="E355" s="177"/>
    </row>
    <row r="356" spans="4:5" ht="12.75" customHeight="1" x14ac:dyDescent="0.2">
      <c r="D356" s="177"/>
      <c r="E356" s="177"/>
    </row>
    <row r="357" spans="4:5" ht="12.75" customHeight="1" x14ac:dyDescent="0.2">
      <c r="D357" s="177"/>
      <c r="E357" s="177"/>
    </row>
    <row r="358" spans="4:5" ht="12.75" customHeight="1" x14ac:dyDescent="0.2">
      <c r="D358" s="177"/>
      <c r="E358" s="177"/>
    </row>
    <row r="359" spans="4:5" ht="12.75" customHeight="1" x14ac:dyDescent="0.2">
      <c r="D359" s="177"/>
      <c r="E359" s="177"/>
    </row>
    <row r="360" spans="4:5" ht="12.75" customHeight="1" x14ac:dyDescent="0.2">
      <c r="D360" s="177"/>
      <c r="E360" s="177"/>
    </row>
    <row r="361" spans="4:5" ht="12.75" customHeight="1" x14ac:dyDescent="0.2">
      <c r="D361" s="177"/>
      <c r="E361" s="177"/>
    </row>
    <row r="362" spans="4:5" ht="12.75" customHeight="1" x14ac:dyDescent="0.2">
      <c r="D362" s="177"/>
      <c r="E362" s="177"/>
    </row>
    <row r="363" spans="4:5" ht="12.75" customHeight="1" x14ac:dyDescent="0.2">
      <c r="D363" s="177"/>
      <c r="E363" s="177"/>
    </row>
    <row r="364" spans="4:5" ht="12.75" customHeight="1" x14ac:dyDescent="0.2">
      <c r="D364" s="177"/>
      <c r="E364" s="177"/>
    </row>
    <row r="365" spans="4:5" ht="12.75" customHeight="1" x14ac:dyDescent="0.2">
      <c r="D365" s="177"/>
      <c r="E365" s="177"/>
    </row>
    <row r="366" spans="4:5" ht="12.75" customHeight="1" x14ac:dyDescent="0.2">
      <c r="D366" s="177"/>
      <c r="E366" s="177"/>
    </row>
    <row r="367" spans="4:5" ht="12.75" customHeight="1" x14ac:dyDescent="0.2">
      <c r="D367" s="177"/>
      <c r="E367" s="177"/>
    </row>
    <row r="368" spans="4:5" ht="12.75" customHeight="1" x14ac:dyDescent="0.2">
      <c r="D368" s="177"/>
      <c r="E368" s="177"/>
    </row>
    <row r="369" spans="4:5" ht="12.75" customHeight="1" x14ac:dyDescent="0.2">
      <c r="D369" s="177"/>
      <c r="E369" s="177"/>
    </row>
    <row r="370" spans="4:5" ht="12.75" customHeight="1" x14ac:dyDescent="0.2">
      <c r="D370" s="177"/>
      <c r="E370" s="177"/>
    </row>
    <row r="371" spans="4:5" ht="12.75" customHeight="1" x14ac:dyDescent="0.2">
      <c r="D371" s="177"/>
      <c r="E371" s="177"/>
    </row>
    <row r="372" spans="4:5" ht="12.75" customHeight="1" x14ac:dyDescent="0.2">
      <c r="D372" s="177"/>
      <c r="E372" s="177"/>
    </row>
    <row r="373" spans="4:5" ht="12.75" customHeight="1" x14ac:dyDescent="0.2">
      <c r="D373" s="177"/>
      <c r="E373" s="177"/>
    </row>
    <row r="374" spans="4:5" ht="12.75" customHeight="1" x14ac:dyDescent="0.2">
      <c r="D374" s="177"/>
      <c r="E374" s="177"/>
    </row>
    <row r="375" spans="4:5" ht="12.75" customHeight="1" x14ac:dyDescent="0.2">
      <c r="D375" s="177"/>
      <c r="E375" s="177"/>
    </row>
    <row r="376" spans="4:5" ht="12.75" customHeight="1" x14ac:dyDescent="0.2">
      <c r="D376" s="177"/>
      <c r="E376" s="177"/>
    </row>
    <row r="377" spans="4:5" ht="12.75" customHeight="1" x14ac:dyDescent="0.2">
      <c r="D377" s="177"/>
      <c r="E377" s="177"/>
    </row>
    <row r="378" spans="4:5" ht="12.75" customHeight="1" x14ac:dyDescent="0.2">
      <c r="D378" s="177"/>
      <c r="E378" s="177"/>
    </row>
    <row r="379" spans="4:5" ht="12.75" customHeight="1" x14ac:dyDescent="0.2">
      <c r="D379" s="177"/>
      <c r="E379" s="177"/>
    </row>
    <row r="380" spans="4:5" ht="12.75" customHeight="1" x14ac:dyDescent="0.2">
      <c r="D380" s="177"/>
      <c r="E380" s="177"/>
    </row>
    <row r="381" spans="4:5" ht="12.75" customHeight="1" x14ac:dyDescent="0.2">
      <c r="D381" s="177"/>
      <c r="E381" s="177"/>
    </row>
    <row r="382" spans="4:5" ht="12.75" customHeight="1" x14ac:dyDescent="0.2">
      <c r="D382" s="177"/>
      <c r="E382" s="177"/>
    </row>
    <row r="383" spans="4:5" ht="12.75" customHeight="1" x14ac:dyDescent="0.2">
      <c r="D383" s="177"/>
      <c r="E383" s="177"/>
    </row>
    <row r="384" spans="4:5" ht="12.75" customHeight="1" x14ac:dyDescent="0.2">
      <c r="D384" s="177"/>
      <c r="E384" s="177"/>
    </row>
    <row r="385" spans="4:5" ht="12.75" customHeight="1" x14ac:dyDescent="0.2">
      <c r="D385" s="177"/>
      <c r="E385" s="177"/>
    </row>
    <row r="386" spans="4:5" ht="12.75" customHeight="1" x14ac:dyDescent="0.2">
      <c r="D386" s="177"/>
      <c r="E386" s="177"/>
    </row>
    <row r="387" spans="4:5" ht="12.75" customHeight="1" x14ac:dyDescent="0.2">
      <c r="D387" s="177"/>
      <c r="E387" s="177"/>
    </row>
    <row r="388" spans="4:5" ht="12.75" customHeight="1" x14ac:dyDescent="0.2">
      <c r="D388" s="177"/>
      <c r="E388" s="177"/>
    </row>
    <row r="389" spans="4:5" ht="12.75" customHeight="1" x14ac:dyDescent="0.2">
      <c r="D389" s="177"/>
      <c r="E389" s="177"/>
    </row>
    <row r="390" spans="4:5" ht="12.75" customHeight="1" x14ac:dyDescent="0.2">
      <c r="D390" s="177"/>
      <c r="E390" s="177"/>
    </row>
    <row r="391" spans="4:5" ht="12.75" customHeight="1" x14ac:dyDescent="0.2">
      <c r="D391" s="177"/>
      <c r="E391" s="177"/>
    </row>
    <row r="392" spans="4:5" ht="12.75" customHeight="1" x14ac:dyDescent="0.2">
      <c r="D392" s="177"/>
      <c r="E392" s="177"/>
    </row>
    <row r="393" spans="4:5" ht="12.75" customHeight="1" x14ac:dyDescent="0.2">
      <c r="D393" s="177"/>
      <c r="E393" s="177"/>
    </row>
    <row r="394" spans="4:5" ht="12.75" customHeight="1" x14ac:dyDescent="0.2">
      <c r="D394" s="177"/>
      <c r="E394" s="177"/>
    </row>
    <row r="395" spans="4:5" ht="12.75" customHeight="1" x14ac:dyDescent="0.2">
      <c r="D395" s="177"/>
      <c r="E395" s="177"/>
    </row>
    <row r="396" spans="4:5" ht="12.75" customHeight="1" x14ac:dyDescent="0.2">
      <c r="D396" s="177"/>
      <c r="E396" s="177"/>
    </row>
    <row r="397" spans="4:5" ht="12.75" customHeight="1" x14ac:dyDescent="0.2">
      <c r="D397" s="177"/>
      <c r="E397" s="177"/>
    </row>
    <row r="398" spans="4:5" ht="12.75" customHeight="1" x14ac:dyDescent="0.2">
      <c r="D398" s="177"/>
      <c r="E398" s="177"/>
    </row>
    <row r="399" spans="4:5" ht="12.75" customHeight="1" x14ac:dyDescent="0.2">
      <c r="D399" s="177"/>
      <c r="E399" s="177"/>
    </row>
    <row r="400" spans="4:5" ht="12.75" customHeight="1" x14ac:dyDescent="0.2">
      <c r="D400" s="177"/>
      <c r="E400" s="177"/>
    </row>
    <row r="401" spans="4:5" ht="12.75" customHeight="1" x14ac:dyDescent="0.2">
      <c r="D401" s="177"/>
      <c r="E401" s="177"/>
    </row>
    <row r="402" spans="4:5" ht="12.75" customHeight="1" x14ac:dyDescent="0.2">
      <c r="D402" s="177"/>
      <c r="E402" s="177"/>
    </row>
    <row r="403" spans="4:5" ht="12.75" customHeight="1" x14ac:dyDescent="0.2">
      <c r="D403" s="177"/>
      <c r="E403" s="177"/>
    </row>
    <row r="404" spans="4:5" ht="12.75" customHeight="1" x14ac:dyDescent="0.2">
      <c r="D404" s="177"/>
      <c r="E404" s="177"/>
    </row>
    <row r="405" spans="4:5" ht="12.75" customHeight="1" x14ac:dyDescent="0.2">
      <c r="D405" s="177"/>
      <c r="E405" s="177"/>
    </row>
    <row r="406" spans="4:5" ht="12.75" customHeight="1" x14ac:dyDescent="0.2">
      <c r="D406" s="177"/>
      <c r="E406" s="177"/>
    </row>
    <row r="407" spans="4:5" ht="12.75" customHeight="1" x14ac:dyDescent="0.2">
      <c r="D407" s="177"/>
      <c r="E407" s="177"/>
    </row>
    <row r="408" spans="4:5" ht="12.75" customHeight="1" x14ac:dyDescent="0.2">
      <c r="D408" s="177"/>
      <c r="E408" s="177"/>
    </row>
    <row r="409" spans="4:5" ht="12.75" customHeight="1" x14ac:dyDescent="0.2">
      <c r="D409" s="177"/>
      <c r="E409" s="177"/>
    </row>
    <row r="410" spans="4:5" ht="12.75" customHeight="1" x14ac:dyDescent="0.2">
      <c r="D410" s="177"/>
      <c r="E410" s="177"/>
    </row>
    <row r="411" spans="4:5" ht="12.75" customHeight="1" x14ac:dyDescent="0.2">
      <c r="D411" s="177"/>
      <c r="E411" s="177"/>
    </row>
    <row r="412" spans="4:5" ht="12.75" customHeight="1" x14ac:dyDescent="0.2">
      <c r="D412" s="177"/>
      <c r="E412" s="177"/>
    </row>
    <row r="413" spans="4:5" ht="12.75" customHeight="1" x14ac:dyDescent="0.2">
      <c r="D413" s="177"/>
      <c r="E413" s="177"/>
    </row>
    <row r="414" spans="4:5" ht="12.75" customHeight="1" x14ac:dyDescent="0.2">
      <c r="D414" s="177"/>
      <c r="E414" s="177"/>
    </row>
    <row r="415" spans="4:5" ht="12.75" customHeight="1" x14ac:dyDescent="0.2">
      <c r="D415" s="177"/>
      <c r="E415" s="177"/>
    </row>
    <row r="416" spans="4:5" ht="12.75" customHeight="1" x14ac:dyDescent="0.2">
      <c r="D416" s="177"/>
      <c r="E416" s="177"/>
    </row>
    <row r="417" spans="4:5" ht="12.75" customHeight="1" x14ac:dyDescent="0.2">
      <c r="D417" s="177"/>
      <c r="E417" s="177"/>
    </row>
    <row r="418" spans="4:5" ht="12.75" customHeight="1" x14ac:dyDescent="0.2">
      <c r="D418" s="177"/>
      <c r="E418" s="177"/>
    </row>
    <row r="419" spans="4:5" ht="12.75" customHeight="1" x14ac:dyDescent="0.2">
      <c r="D419" s="177"/>
      <c r="E419" s="177"/>
    </row>
    <row r="420" spans="4:5" ht="12.75" customHeight="1" x14ac:dyDescent="0.2">
      <c r="D420" s="177"/>
      <c r="E420" s="177"/>
    </row>
    <row r="421" spans="4:5" ht="12.75" customHeight="1" x14ac:dyDescent="0.2">
      <c r="D421" s="177"/>
      <c r="E421" s="177"/>
    </row>
    <row r="422" spans="4:5" ht="12.75" customHeight="1" x14ac:dyDescent="0.2">
      <c r="D422" s="177"/>
      <c r="E422" s="177"/>
    </row>
    <row r="423" spans="4:5" ht="12.75" customHeight="1" x14ac:dyDescent="0.2">
      <c r="D423" s="177"/>
      <c r="E423" s="177"/>
    </row>
    <row r="424" spans="4:5" ht="12.75" customHeight="1" x14ac:dyDescent="0.2">
      <c r="D424" s="177"/>
      <c r="E424" s="177"/>
    </row>
    <row r="425" spans="4:5" ht="12.75" customHeight="1" x14ac:dyDescent="0.2">
      <c r="D425" s="177"/>
      <c r="E425" s="177"/>
    </row>
    <row r="426" spans="4:5" ht="12.75" customHeight="1" x14ac:dyDescent="0.2">
      <c r="D426" s="177"/>
      <c r="E426" s="177"/>
    </row>
    <row r="427" spans="4:5" ht="12.75" customHeight="1" x14ac:dyDescent="0.2">
      <c r="D427" s="177"/>
      <c r="E427" s="177"/>
    </row>
    <row r="428" spans="4:5" ht="12.75" customHeight="1" x14ac:dyDescent="0.2">
      <c r="D428" s="177"/>
      <c r="E428" s="177"/>
    </row>
    <row r="429" spans="4:5" ht="12.75" customHeight="1" x14ac:dyDescent="0.2">
      <c r="D429" s="177"/>
      <c r="E429" s="177"/>
    </row>
    <row r="430" spans="4:5" ht="12.75" customHeight="1" x14ac:dyDescent="0.2">
      <c r="D430" s="177"/>
      <c r="E430" s="177"/>
    </row>
    <row r="431" spans="4:5" ht="12.75" customHeight="1" x14ac:dyDescent="0.2">
      <c r="D431" s="177"/>
      <c r="E431" s="177"/>
    </row>
    <row r="432" spans="4:5" ht="12.75" customHeight="1" x14ac:dyDescent="0.2">
      <c r="D432" s="177"/>
      <c r="E432" s="177"/>
    </row>
    <row r="433" spans="4:5" ht="12.75" customHeight="1" x14ac:dyDescent="0.2">
      <c r="D433" s="177"/>
      <c r="E433" s="177"/>
    </row>
    <row r="434" spans="4:5" ht="12.75" customHeight="1" x14ac:dyDescent="0.2">
      <c r="D434" s="177"/>
      <c r="E434" s="177"/>
    </row>
    <row r="435" spans="4:5" ht="12.75" customHeight="1" x14ac:dyDescent="0.2">
      <c r="D435" s="177"/>
      <c r="E435" s="177"/>
    </row>
    <row r="436" spans="4:5" ht="12.75" customHeight="1" x14ac:dyDescent="0.2">
      <c r="D436" s="177"/>
      <c r="E436" s="177"/>
    </row>
    <row r="437" spans="4:5" ht="12.75" customHeight="1" x14ac:dyDescent="0.2">
      <c r="D437" s="177"/>
      <c r="E437" s="177"/>
    </row>
    <row r="438" spans="4:5" ht="12.75" customHeight="1" x14ac:dyDescent="0.2">
      <c r="D438" s="177"/>
      <c r="E438" s="177"/>
    </row>
    <row r="439" spans="4:5" ht="12.75" customHeight="1" x14ac:dyDescent="0.2">
      <c r="D439" s="177"/>
      <c r="E439" s="177"/>
    </row>
    <row r="440" spans="4:5" ht="12.75" customHeight="1" x14ac:dyDescent="0.2">
      <c r="D440" s="177"/>
      <c r="E440" s="177"/>
    </row>
    <row r="441" spans="4:5" ht="12.75" customHeight="1" x14ac:dyDescent="0.2">
      <c r="D441" s="177"/>
      <c r="E441" s="177"/>
    </row>
    <row r="442" spans="4:5" ht="12.75" customHeight="1" x14ac:dyDescent="0.2">
      <c r="D442" s="177"/>
      <c r="E442" s="177"/>
    </row>
    <row r="443" spans="4:5" ht="12.75" customHeight="1" x14ac:dyDescent="0.2">
      <c r="D443" s="177"/>
      <c r="E443" s="177"/>
    </row>
    <row r="444" spans="4:5" ht="12.75" customHeight="1" x14ac:dyDescent="0.2">
      <c r="D444" s="177"/>
      <c r="E444" s="177"/>
    </row>
    <row r="445" spans="4:5" ht="12.75" customHeight="1" x14ac:dyDescent="0.2">
      <c r="D445" s="177"/>
      <c r="E445" s="177"/>
    </row>
    <row r="446" spans="4:5" ht="12.75" customHeight="1" x14ac:dyDescent="0.2">
      <c r="D446" s="177"/>
      <c r="E446" s="177"/>
    </row>
    <row r="447" spans="4:5" ht="12.75" customHeight="1" x14ac:dyDescent="0.2">
      <c r="D447" s="177"/>
      <c r="E447" s="177"/>
    </row>
    <row r="448" spans="4:5" ht="12.75" customHeight="1" x14ac:dyDescent="0.2">
      <c r="D448" s="177"/>
      <c r="E448" s="177"/>
    </row>
    <row r="449" spans="4:5" ht="12.75" customHeight="1" x14ac:dyDescent="0.2">
      <c r="D449" s="177"/>
      <c r="E449" s="177"/>
    </row>
    <row r="450" spans="4:5" ht="12.75" customHeight="1" x14ac:dyDescent="0.2">
      <c r="D450" s="177"/>
      <c r="E450" s="177"/>
    </row>
    <row r="451" spans="4:5" ht="12.75" customHeight="1" x14ac:dyDescent="0.2">
      <c r="D451" s="177"/>
      <c r="E451" s="177"/>
    </row>
    <row r="452" spans="4:5" ht="12.75" customHeight="1" x14ac:dyDescent="0.2">
      <c r="D452" s="177"/>
      <c r="E452" s="177"/>
    </row>
    <row r="453" spans="4:5" ht="12.75" customHeight="1" x14ac:dyDescent="0.2">
      <c r="D453" s="177"/>
      <c r="E453" s="177"/>
    </row>
    <row r="454" spans="4:5" ht="12.75" customHeight="1" x14ac:dyDescent="0.2">
      <c r="D454" s="177"/>
      <c r="E454" s="177"/>
    </row>
    <row r="455" spans="4:5" ht="12.75" customHeight="1" x14ac:dyDescent="0.2">
      <c r="D455" s="177"/>
      <c r="E455" s="177"/>
    </row>
    <row r="456" spans="4:5" ht="12.75" customHeight="1" x14ac:dyDescent="0.2">
      <c r="D456" s="177"/>
      <c r="E456" s="177"/>
    </row>
    <row r="457" spans="4:5" ht="12.75" customHeight="1" x14ac:dyDescent="0.2">
      <c r="D457" s="177"/>
      <c r="E457" s="177"/>
    </row>
    <row r="458" spans="4:5" ht="12.75" customHeight="1" x14ac:dyDescent="0.2">
      <c r="D458" s="177"/>
      <c r="E458" s="177"/>
    </row>
    <row r="459" spans="4:5" ht="12.75" customHeight="1" x14ac:dyDescent="0.2">
      <c r="D459" s="177"/>
      <c r="E459" s="177"/>
    </row>
    <row r="460" spans="4:5" ht="12.75" customHeight="1" x14ac:dyDescent="0.2">
      <c r="D460" s="177"/>
      <c r="E460" s="177"/>
    </row>
    <row r="461" spans="4:5" ht="12.75" customHeight="1" x14ac:dyDescent="0.2">
      <c r="D461" s="177"/>
      <c r="E461" s="177"/>
    </row>
    <row r="462" spans="4:5" ht="12.75" customHeight="1" x14ac:dyDescent="0.2">
      <c r="D462" s="177"/>
      <c r="E462" s="177"/>
    </row>
    <row r="463" spans="4:5" ht="12.75" customHeight="1" x14ac:dyDescent="0.2">
      <c r="D463" s="177"/>
      <c r="E463" s="177"/>
    </row>
    <row r="464" spans="4:5" ht="12.75" customHeight="1" x14ac:dyDescent="0.2">
      <c r="D464" s="177"/>
      <c r="E464" s="177"/>
    </row>
    <row r="465" spans="4:5" ht="12.75" customHeight="1" x14ac:dyDescent="0.2">
      <c r="D465" s="177"/>
      <c r="E465" s="177"/>
    </row>
    <row r="466" spans="4:5" ht="12.75" customHeight="1" x14ac:dyDescent="0.2">
      <c r="D466" s="177"/>
      <c r="E466" s="177"/>
    </row>
    <row r="467" spans="4:5" ht="12.75" customHeight="1" x14ac:dyDescent="0.2">
      <c r="D467" s="177"/>
      <c r="E467" s="177"/>
    </row>
    <row r="468" spans="4:5" ht="12.75" customHeight="1" x14ac:dyDescent="0.2">
      <c r="D468" s="177"/>
      <c r="E468" s="177"/>
    </row>
    <row r="469" spans="4:5" ht="12.75" customHeight="1" x14ac:dyDescent="0.2">
      <c r="D469" s="177"/>
      <c r="E469" s="177"/>
    </row>
    <row r="470" spans="4:5" ht="12.75" customHeight="1" x14ac:dyDescent="0.2">
      <c r="D470" s="177"/>
      <c r="E470" s="177"/>
    </row>
    <row r="471" spans="4:5" ht="12.75" customHeight="1" x14ac:dyDescent="0.2">
      <c r="D471" s="177"/>
      <c r="E471" s="177"/>
    </row>
    <row r="472" spans="4:5" ht="12.75" customHeight="1" x14ac:dyDescent="0.2">
      <c r="D472" s="177"/>
      <c r="E472" s="177"/>
    </row>
    <row r="473" spans="4:5" ht="12.75" customHeight="1" x14ac:dyDescent="0.2">
      <c r="D473" s="177"/>
      <c r="E473" s="177"/>
    </row>
    <row r="474" spans="4:5" ht="12.75" customHeight="1" x14ac:dyDescent="0.2">
      <c r="D474" s="177"/>
      <c r="E474" s="177"/>
    </row>
    <row r="475" spans="4:5" ht="12.75" customHeight="1" x14ac:dyDescent="0.2">
      <c r="D475" s="177"/>
      <c r="E475" s="177"/>
    </row>
    <row r="476" spans="4:5" ht="12.75" customHeight="1" x14ac:dyDescent="0.2">
      <c r="D476" s="177"/>
      <c r="E476" s="177"/>
    </row>
    <row r="477" spans="4:5" ht="12.75" customHeight="1" x14ac:dyDescent="0.2">
      <c r="D477" s="177"/>
      <c r="E477" s="177"/>
    </row>
    <row r="478" spans="4:5" ht="12.75" customHeight="1" x14ac:dyDescent="0.2">
      <c r="D478" s="177"/>
      <c r="E478" s="177"/>
    </row>
    <row r="479" spans="4:5" ht="12.75" customHeight="1" x14ac:dyDescent="0.2">
      <c r="D479" s="177"/>
      <c r="E479" s="177"/>
    </row>
    <row r="480" spans="4:5" ht="12.75" customHeight="1" x14ac:dyDescent="0.2">
      <c r="D480" s="177"/>
      <c r="E480" s="177"/>
    </row>
    <row r="481" spans="4:5" ht="12.75" customHeight="1" x14ac:dyDescent="0.2">
      <c r="D481" s="177"/>
      <c r="E481" s="177"/>
    </row>
    <row r="482" spans="4:5" ht="12.75" customHeight="1" x14ac:dyDescent="0.2">
      <c r="D482" s="177"/>
      <c r="E482" s="177"/>
    </row>
    <row r="483" spans="4:5" ht="12.75" customHeight="1" x14ac:dyDescent="0.2">
      <c r="D483" s="177"/>
      <c r="E483" s="177"/>
    </row>
    <row r="484" spans="4:5" ht="12.75" customHeight="1" x14ac:dyDescent="0.2">
      <c r="D484" s="177"/>
      <c r="E484" s="177"/>
    </row>
    <row r="485" spans="4:5" ht="12.75" customHeight="1" x14ac:dyDescent="0.2">
      <c r="D485" s="177"/>
      <c r="E485" s="177"/>
    </row>
    <row r="486" spans="4:5" ht="12.75" customHeight="1" x14ac:dyDescent="0.2">
      <c r="D486" s="177"/>
      <c r="E486" s="177"/>
    </row>
    <row r="487" spans="4:5" ht="12.75" customHeight="1" x14ac:dyDescent="0.2">
      <c r="D487" s="177"/>
      <c r="E487" s="177"/>
    </row>
    <row r="488" spans="4:5" ht="12.75" customHeight="1" x14ac:dyDescent="0.2">
      <c r="D488" s="177"/>
      <c r="E488" s="177"/>
    </row>
    <row r="489" spans="4:5" ht="12.75" customHeight="1" x14ac:dyDescent="0.2">
      <c r="D489" s="177"/>
      <c r="E489" s="177"/>
    </row>
    <row r="490" spans="4:5" ht="12.75" customHeight="1" x14ac:dyDescent="0.2">
      <c r="D490" s="177"/>
      <c r="E490" s="177"/>
    </row>
    <row r="491" spans="4:5" ht="12.75" customHeight="1" x14ac:dyDescent="0.2">
      <c r="D491" s="177"/>
      <c r="E491" s="177"/>
    </row>
    <row r="492" spans="4:5" ht="12.75" customHeight="1" x14ac:dyDescent="0.2">
      <c r="D492" s="177"/>
      <c r="E492" s="177"/>
    </row>
    <row r="493" spans="4:5" ht="12.75" customHeight="1" x14ac:dyDescent="0.2">
      <c r="D493" s="177"/>
      <c r="E493" s="177"/>
    </row>
    <row r="494" spans="4:5" ht="12.75" customHeight="1" x14ac:dyDescent="0.2">
      <c r="D494" s="177"/>
      <c r="E494" s="177"/>
    </row>
    <row r="495" spans="4:5" ht="12.75" customHeight="1" x14ac:dyDescent="0.2">
      <c r="D495" s="177"/>
      <c r="E495" s="177"/>
    </row>
    <row r="496" spans="4:5" ht="12.75" customHeight="1" x14ac:dyDescent="0.2">
      <c r="D496" s="177"/>
      <c r="E496" s="177"/>
    </row>
    <row r="497" spans="4:5" ht="12.75" customHeight="1" x14ac:dyDescent="0.2">
      <c r="D497" s="177"/>
      <c r="E497" s="177"/>
    </row>
    <row r="498" spans="4:5" ht="12.75" customHeight="1" x14ac:dyDescent="0.2">
      <c r="D498" s="177"/>
      <c r="E498" s="177"/>
    </row>
    <row r="499" spans="4:5" ht="12.75" customHeight="1" x14ac:dyDescent="0.2">
      <c r="D499" s="177"/>
      <c r="E499" s="177"/>
    </row>
    <row r="500" spans="4:5" ht="12.75" customHeight="1" x14ac:dyDescent="0.2">
      <c r="D500" s="177"/>
      <c r="E500" s="177"/>
    </row>
    <row r="501" spans="4:5" ht="12.75" customHeight="1" x14ac:dyDescent="0.2">
      <c r="D501" s="177"/>
      <c r="E501" s="177"/>
    </row>
    <row r="502" spans="4:5" ht="12.75" customHeight="1" x14ac:dyDescent="0.2">
      <c r="D502" s="177"/>
      <c r="E502" s="177"/>
    </row>
    <row r="503" spans="4:5" ht="12.75" customHeight="1" x14ac:dyDescent="0.2">
      <c r="D503" s="177"/>
      <c r="E503" s="177"/>
    </row>
    <row r="504" spans="4:5" ht="12.75" customHeight="1" x14ac:dyDescent="0.2">
      <c r="D504" s="177"/>
      <c r="E504" s="177"/>
    </row>
    <row r="505" spans="4:5" ht="12.75" customHeight="1" x14ac:dyDescent="0.2">
      <c r="D505" s="177"/>
      <c r="E505" s="177"/>
    </row>
    <row r="506" spans="4:5" ht="12.75" customHeight="1" x14ac:dyDescent="0.2">
      <c r="D506" s="177"/>
      <c r="E506" s="177"/>
    </row>
    <row r="507" spans="4:5" ht="12.75" customHeight="1" x14ac:dyDescent="0.2">
      <c r="D507" s="177"/>
      <c r="E507" s="177"/>
    </row>
    <row r="508" spans="4:5" ht="12.75" customHeight="1" x14ac:dyDescent="0.2">
      <c r="D508" s="177"/>
      <c r="E508" s="177"/>
    </row>
    <row r="509" spans="4:5" ht="12.75" customHeight="1" x14ac:dyDescent="0.2">
      <c r="D509" s="177"/>
      <c r="E509" s="177"/>
    </row>
    <row r="510" spans="4:5" ht="12.75" customHeight="1" x14ac:dyDescent="0.2">
      <c r="D510" s="177"/>
      <c r="E510" s="177"/>
    </row>
    <row r="511" spans="4:5" ht="12.75" customHeight="1" x14ac:dyDescent="0.2">
      <c r="D511" s="177"/>
      <c r="E511" s="177"/>
    </row>
    <row r="512" spans="4:5" ht="12.75" customHeight="1" x14ac:dyDescent="0.2">
      <c r="D512" s="177"/>
      <c r="E512" s="177"/>
    </row>
    <row r="513" spans="4:5" ht="12.75" customHeight="1" x14ac:dyDescent="0.2">
      <c r="D513" s="177"/>
      <c r="E513" s="177"/>
    </row>
    <row r="514" spans="4:5" ht="12.75" customHeight="1" x14ac:dyDescent="0.2">
      <c r="D514" s="177"/>
      <c r="E514" s="177"/>
    </row>
    <row r="515" spans="4:5" ht="12.75" customHeight="1" x14ac:dyDescent="0.2">
      <c r="D515" s="177"/>
      <c r="E515" s="177"/>
    </row>
    <row r="516" spans="4:5" ht="12.75" customHeight="1" x14ac:dyDescent="0.2">
      <c r="D516" s="177"/>
      <c r="E516" s="177"/>
    </row>
    <row r="517" spans="4:5" ht="12.75" customHeight="1" x14ac:dyDescent="0.2">
      <c r="D517" s="177"/>
      <c r="E517" s="177"/>
    </row>
    <row r="518" spans="4:5" ht="12.75" customHeight="1" x14ac:dyDescent="0.2">
      <c r="D518" s="177"/>
      <c r="E518" s="177"/>
    </row>
    <row r="519" spans="4:5" ht="12.75" customHeight="1" x14ac:dyDescent="0.2">
      <c r="D519" s="177"/>
      <c r="E519" s="177"/>
    </row>
    <row r="520" spans="4:5" ht="12.75" customHeight="1" x14ac:dyDescent="0.2">
      <c r="D520" s="177"/>
      <c r="E520" s="177"/>
    </row>
    <row r="521" spans="4:5" ht="12.75" customHeight="1" x14ac:dyDescent="0.2">
      <c r="D521" s="177"/>
      <c r="E521" s="177"/>
    </row>
    <row r="522" spans="4:5" ht="12.75" customHeight="1" x14ac:dyDescent="0.2">
      <c r="D522" s="177"/>
      <c r="E522" s="177"/>
    </row>
    <row r="523" spans="4:5" ht="12.75" customHeight="1" x14ac:dyDescent="0.2">
      <c r="D523" s="177"/>
      <c r="E523" s="177"/>
    </row>
    <row r="524" spans="4:5" ht="12.75" customHeight="1" x14ac:dyDescent="0.2">
      <c r="D524" s="177"/>
      <c r="E524" s="177"/>
    </row>
    <row r="525" spans="4:5" ht="12.75" customHeight="1" x14ac:dyDescent="0.2">
      <c r="D525" s="177"/>
      <c r="E525" s="177"/>
    </row>
    <row r="526" spans="4:5" ht="12.75" customHeight="1" x14ac:dyDescent="0.2">
      <c r="D526" s="177"/>
      <c r="E526" s="177"/>
    </row>
    <row r="527" spans="4:5" ht="12.75" customHeight="1" x14ac:dyDescent="0.2">
      <c r="D527" s="177"/>
      <c r="E527" s="177"/>
    </row>
    <row r="528" spans="4:5" ht="12.75" customHeight="1" x14ac:dyDescent="0.2">
      <c r="D528" s="177"/>
      <c r="E528" s="177"/>
    </row>
    <row r="529" spans="4:5" ht="12.75" customHeight="1" x14ac:dyDescent="0.2">
      <c r="D529" s="177"/>
      <c r="E529" s="177"/>
    </row>
    <row r="530" spans="4:5" ht="12.75" customHeight="1" x14ac:dyDescent="0.2">
      <c r="D530" s="177"/>
      <c r="E530" s="177"/>
    </row>
    <row r="531" spans="4:5" ht="12.75" customHeight="1" x14ac:dyDescent="0.2">
      <c r="D531" s="177"/>
      <c r="E531" s="177"/>
    </row>
    <row r="532" spans="4:5" ht="12.75" customHeight="1" x14ac:dyDescent="0.2">
      <c r="D532" s="177"/>
      <c r="E532" s="177"/>
    </row>
    <row r="533" spans="4:5" ht="12.75" customHeight="1" x14ac:dyDescent="0.2">
      <c r="D533" s="177"/>
      <c r="E533" s="177"/>
    </row>
    <row r="534" spans="4:5" ht="12.75" customHeight="1" x14ac:dyDescent="0.2">
      <c r="D534" s="177"/>
      <c r="E534" s="177"/>
    </row>
    <row r="535" spans="4:5" ht="12.75" customHeight="1" x14ac:dyDescent="0.2">
      <c r="D535" s="177"/>
      <c r="E535" s="177"/>
    </row>
    <row r="536" spans="4:5" ht="12.75" customHeight="1" x14ac:dyDescent="0.2">
      <c r="D536" s="177"/>
      <c r="E536" s="177"/>
    </row>
    <row r="537" spans="4:5" ht="12.75" customHeight="1" x14ac:dyDescent="0.2">
      <c r="D537" s="177"/>
      <c r="E537" s="177"/>
    </row>
    <row r="538" spans="4:5" ht="12.75" customHeight="1" x14ac:dyDescent="0.2">
      <c r="D538" s="177"/>
      <c r="E538" s="177"/>
    </row>
    <row r="539" spans="4:5" ht="12.75" customHeight="1" x14ac:dyDescent="0.2">
      <c r="D539" s="177"/>
      <c r="E539" s="177"/>
    </row>
    <row r="540" spans="4:5" ht="12.75" customHeight="1" x14ac:dyDescent="0.2">
      <c r="D540" s="177"/>
      <c r="E540" s="177"/>
    </row>
    <row r="541" spans="4:5" ht="12.75" customHeight="1" x14ac:dyDescent="0.2">
      <c r="D541" s="177"/>
      <c r="E541" s="177"/>
    </row>
    <row r="542" spans="4:5" ht="12.75" customHeight="1" x14ac:dyDescent="0.2">
      <c r="D542" s="177"/>
      <c r="E542" s="177"/>
    </row>
    <row r="543" spans="4:5" ht="12.75" customHeight="1" x14ac:dyDescent="0.2">
      <c r="D543" s="177"/>
      <c r="E543" s="177"/>
    </row>
    <row r="544" spans="4:5" ht="12.75" customHeight="1" x14ac:dyDescent="0.2">
      <c r="D544" s="177"/>
      <c r="E544" s="177"/>
    </row>
    <row r="545" spans="4:5" ht="12.75" customHeight="1" x14ac:dyDescent="0.2">
      <c r="D545" s="177"/>
      <c r="E545" s="177"/>
    </row>
    <row r="546" spans="4:5" ht="12.75" customHeight="1" x14ac:dyDescent="0.2">
      <c r="D546" s="177"/>
      <c r="E546" s="177"/>
    </row>
    <row r="547" spans="4:5" ht="12.75" customHeight="1" x14ac:dyDescent="0.2">
      <c r="D547" s="177"/>
      <c r="E547" s="177"/>
    </row>
    <row r="548" spans="4:5" ht="12.75" customHeight="1" x14ac:dyDescent="0.2">
      <c r="D548" s="177"/>
      <c r="E548" s="177"/>
    </row>
    <row r="549" spans="4:5" ht="12.75" customHeight="1" x14ac:dyDescent="0.2">
      <c r="D549" s="177"/>
      <c r="E549" s="177"/>
    </row>
    <row r="550" spans="4:5" ht="12.75" customHeight="1" x14ac:dyDescent="0.2">
      <c r="D550" s="177"/>
      <c r="E550" s="177"/>
    </row>
    <row r="551" spans="4:5" ht="12.75" customHeight="1" x14ac:dyDescent="0.2">
      <c r="D551" s="177"/>
      <c r="E551" s="177"/>
    </row>
    <row r="552" spans="4:5" ht="12.75" customHeight="1" x14ac:dyDescent="0.2">
      <c r="D552" s="177"/>
      <c r="E552" s="177"/>
    </row>
    <row r="553" spans="4:5" ht="12.75" customHeight="1" x14ac:dyDescent="0.2">
      <c r="D553" s="177"/>
      <c r="E553" s="177"/>
    </row>
    <row r="554" spans="4:5" ht="12.75" customHeight="1" x14ac:dyDescent="0.2">
      <c r="D554" s="177"/>
      <c r="E554" s="177"/>
    </row>
    <row r="555" spans="4:5" ht="12.75" customHeight="1" x14ac:dyDescent="0.2">
      <c r="D555" s="177"/>
      <c r="E555" s="177"/>
    </row>
    <row r="556" spans="4:5" ht="12.75" customHeight="1" x14ac:dyDescent="0.2">
      <c r="D556" s="177"/>
      <c r="E556" s="177"/>
    </row>
    <row r="557" spans="4:5" ht="12.75" customHeight="1" x14ac:dyDescent="0.2">
      <c r="D557" s="177"/>
      <c r="E557" s="177"/>
    </row>
    <row r="558" spans="4:5" ht="12.75" customHeight="1" x14ac:dyDescent="0.2">
      <c r="D558" s="177"/>
      <c r="E558" s="177"/>
    </row>
    <row r="559" spans="4:5" ht="12.75" customHeight="1" x14ac:dyDescent="0.2">
      <c r="D559" s="177"/>
      <c r="E559" s="177"/>
    </row>
    <row r="560" spans="4:5" ht="12.75" customHeight="1" x14ac:dyDescent="0.2">
      <c r="D560" s="177"/>
      <c r="E560" s="177"/>
    </row>
    <row r="561" spans="4:5" ht="12.75" customHeight="1" x14ac:dyDescent="0.2">
      <c r="D561" s="177"/>
      <c r="E561" s="177"/>
    </row>
    <row r="562" spans="4:5" ht="12.75" customHeight="1" x14ac:dyDescent="0.2">
      <c r="D562" s="177"/>
      <c r="E562" s="177"/>
    </row>
    <row r="563" spans="4:5" ht="12.75" customHeight="1" x14ac:dyDescent="0.2">
      <c r="D563" s="177"/>
      <c r="E563" s="177"/>
    </row>
    <row r="564" spans="4:5" ht="12.75" customHeight="1" x14ac:dyDescent="0.2">
      <c r="D564" s="177"/>
      <c r="E564" s="177"/>
    </row>
    <row r="565" spans="4:5" ht="12.75" customHeight="1" x14ac:dyDescent="0.2">
      <c r="D565" s="177"/>
      <c r="E565" s="177"/>
    </row>
    <row r="566" spans="4:5" ht="12.75" customHeight="1" x14ac:dyDescent="0.2">
      <c r="D566" s="177"/>
      <c r="E566" s="177"/>
    </row>
    <row r="567" spans="4:5" ht="12.75" customHeight="1" x14ac:dyDescent="0.2">
      <c r="D567" s="177"/>
      <c r="E567" s="177"/>
    </row>
    <row r="568" spans="4:5" ht="12.75" customHeight="1" x14ac:dyDescent="0.2">
      <c r="D568" s="177"/>
      <c r="E568" s="177"/>
    </row>
    <row r="569" spans="4:5" ht="12.75" customHeight="1" x14ac:dyDescent="0.2">
      <c r="D569" s="177"/>
      <c r="E569" s="177"/>
    </row>
    <row r="570" spans="4:5" ht="12.75" customHeight="1" x14ac:dyDescent="0.2">
      <c r="D570" s="177"/>
      <c r="E570" s="177"/>
    </row>
    <row r="571" spans="4:5" ht="12.75" customHeight="1" x14ac:dyDescent="0.2">
      <c r="D571" s="177"/>
      <c r="E571" s="177"/>
    </row>
    <row r="572" spans="4:5" ht="12.75" customHeight="1" x14ac:dyDescent="0.2">
      <c r="D572" s="177"/>
      <c r="E572" s="177"/>
    </row>
    <row r="573" spans="4:5" ht="12.75" customHeight="1" x14ac:dyDescent="0.2">
      <c r="D573" s="177"/>
      <c r="E573" s="177"/>
    </row>
    <row r="574" spans="4:5" ht="12.75" customHeight="1" x14ac:dyDescent="0.2">
      <c r="D574" s="177"/>
      <c r="E574" s="177"/>
    </row>
    <row r="575" spans="4:5" ht="12.75" customHeight="1" x14ac:dyDescent="0.2">
      <c r="D575" s="177"/>
      <c r="E575" s="177"/>
    </row>
    <row r="576" spans="4:5" ht="12.75" customHeight="1" x14ac:dyDescent="0.2">
      <c r="D576" s="177"/>
      <c r="E576" s="177"/>
    </row>
    <row r="577" spans="4:5" ht="12.75" customHeight="1" x14ac:dyDescent="0.2">
      <c r="D577" s="177"/>
      <c r="E577" s="177"/>
    </row>
    <row r="578" spans="4:5" ht="12.75" customHeight="1" x14ac:dyDescent="0.2">
      <c r="D578" s="177"/>
      <c r="E578" s="177"/>
    </row>
    <row r="579" spans="4:5" ht="12.75" customHeight="1" x14ac:dyDescent="0.2">
      <c r="D579" s="177"/>
      <c r="E579" s="177"/>
    </row>
    <row r="580" spans="4:5" ht="12.75" customHeight="1" x14ac:dyDescent="0.2">
      <c r="D580" s="177"/>
      <c r="E580" s="177"/>
    </row>
    <row r="581" spans="4:5" ht="12.75" customHeight="1" x14ac:dyDescent="0.2">
      <c r="D581" s="177"/>
      <c r="E581" s="177"/>
    </row>
    <row r="582" spans="4:5" ht="12.75" customHeight="1" x14ac:dyDescent="0.2">
      <c r="D582" s="177"/>
      <c r="E582" s="177"/>
    </row>
    <row r="583" spans="4:5" ht="12.75" customHeight="1" x14ac:dyDescent="0.2">
      <c r="D583" s="177"/>
      <c r="E583" s="177"/>
    </row>
    <row r="584" spans="4:5" ht="12.75" customHeight="1" x14ac:dyDescent="0.2">
      <c r="D584" s="177"/>
      <c r="E584" s="177"/>
    </row>
    <row r="585" spans="4:5" ht="12.75" customHeight="1" x14ac:dyDescent="0.2">
      <c r="D585" s="177"/>
      <c r="E585" s="177"/>
    </row>
    <row r="586" spans="4:5" ht="12.75" customHeight="1" x14ac:dyDescent="0.2">
      <c r="D586" s="177"/>
      <c r="E586" s="177"/>
    </row>
    <row r="587" spans="4:5" ht="12.75" customHeight="1" x14ac:dyDescent="0.2">
      <c r="D587" s="177"/>
      <c r="E587" s="177"/>
    </row>
    <row r="588" spans="4:5" ht="12.75" customHeight="1" x14ac:dyDescent="0.2">
      <c r="D588" s="177"/>
      <c r="E588" s="177"/>
    </row>
    <row r="589" spans="4:5" ht="12.75" customHeight="1" x14ac:dyDescent="0.2">
      <c r="D589" s="177"/>
      <c r="E589" s="177"/>
    </row>
    <row r="590" spans="4:5" ht="12.75" customHeight="1" x14ac:dyDescent="0.2">
      <c r="D590" s="177"/>
      <c r="E590" s="177"/>
    </row>
    <row r="591" spans="4:5" ht="12.75" customHeight="1" x14ac:dyDescent="0.2">
      <c r="D591" s="177"/>
      <c r="E591" s="177"/>
    </row>
    <row r="592" spans="4:5" ht="12.75" customHeight="1" x14ac:dyDescent="0.2">
      <c r="D592" s="177"/>
      <c r="E592" s="177"/>
    </row>
    <row r="593" spans="4:5" ht="12.75" customHeight="1" x14ac:dyDescent="0.2">
      <c r="D593" s="177"/>
      <c r="E593" s="177"/>
    </row>
    <row r="594" spans="4:5" ht="12.75" customHeight="1" x14ac:dyDescent="0.2">
      <c r="D594" s="177"/>
      <c r="E594" s="177"/>
    </row>
    <row r="595" spans="4:5" ht="12.75" customHeight="1" x14ac:dyDescent="0.2">
      <c r="D595" s="177"/>
      <c r="E595" s="177"/>
    </row>
    <row r="596" spans="4:5" ht="12.75" customHeight="1" x14ac:dyDescent="0.2">
      <c r="D596" s="177"/>
      <c r="E596" s="177"/>
    </row>
    <row r="597" spans="4:5" ht="12.75" customHeight="1" x14ac:dyDescent="0.2">
      <c r="D597" s="177"/>
      <c r="E597" s="177"/>
    </row>
    <row r="598" spans="4:5" ht="12.75" customHeight="1" x14ac:dyDescent="0.2">
      <c r="D598" s="177"/>
      <c r="E598" s="177"/>
    </row>
    <row r="599" spans="4:5" ht="12.75" customHeight="1" x14ac:dyDescent="0.2">
      <c r="D599" s="177"/>
      <c r="E599" s="177"/>
    </row>
    <row r="600" spans="4:5" ht="12.75" customHeight="1" x14ac:dyDescent="0.2">
      <c r="D600" s="177"/>
      <c r="E600" s="177"/>
    </row>
    <row r="601" spans="4:5" ht="12.75" customHeight="1" x14ac:dyDescent="0.2">
      <c r="D601" s="177"/>
      <c r="E601" s="177"/>
    </row>
    <row r="602" spans="4:5" ht="12.75" customHeight="1" x14ac:dyDescent="0.2">
      <c r="D602" s="177"/>
      <c r="E602" s="177"/>
    </row>
    <row r="603" spans="4:5" ht="12.75" customHeight="1" x14ac:dyDescent="0.2">
      <c r="D603" s="177"/>
      <c r="E603" s="177"/>
    </row>
    <row r="604" spans="4:5" ht="12.75" customHeight="1" x14ac:dyDescent="0.2">
      <c r="D604" s="177"/>
      <c r="E604" s="177"/>
    </row>
    <row r="605" spans="4:5" ht="12.75" customHeight="1" x14ac:dyDescent="0.2">
      <c r="D605" s="177"/>
      <c r="E605" s="177"/>
    </row>
    <row r="606" spans="4:5" ht="12.75" customHeight="1" x14ac:dyDescent="0.2">
      <c r="D606" s="177"/>
      <c r="E606" s="177"/>
    </row>
    <row r="607" spans="4:5" ht="12.75" customHeight="1" x14ac:dyDescent="0.2">
      <c r="D607" s="177"/>
      <c r="E607" s="177"/>
    </row>
    <row r="608" spans="4:5" ht="12.75" customHeight="1" x14ac:dyDescent="0.2">
      <c r="D608" s="177"/>
      <c r="E608" s="177"/>
    </row>
    <row r="609" spans="4:5" ht="12.75" customHeight="1" x14ac:dyDescent="0.2">
      <c r="D609" s="177"/>
      <c r="E609" s="177"/>
    </row>
    <row r="610" spans="4:5" ht="12.75" customHeight="1" x14ac:dyDescent="0.2">
      <c r="D610" s="177"/>
      <c r="E610" s="177"/>
    </row>
    <row r="611" spans="4:5" ht="12.75" customHeight="1" x14ac:dyDescent="0.2">
      <c r="D611" s="177"/>
      <c r="E611" s="177"/>
    </row>
    <row r="612" spans="4:5" ht="12.75" customHeight="1" x14ac:dyDescent="0.2">
      <c r="D612" s="177"/>
      <c r="E612" s="177"/>
    </row>
    <row r="613" spans="4:5" ht="12.75" customHeight="1" x14ac:dyDescent="0.2">
      <c r="D613" s="177"/>
      <c r="E613" s="177"/>
    </row>
    <row r="614" spans="4:5" ht="12.75" customHeight="1" x14ac:dyDescent="0.2">
      <c r="D614" s="177"/>
      <c r="E614" s="177"/>
    </row>
    <row r="615" spans="4:5" ht="12.75" customHeight="1" x14ac:dyDescent="0.2">
      <c r="D615" s="177"/>
      <c r="E615" s="177"/>
    </row>
    <row r="616" spans="4:5" ht="12.75" customHeight="1" x14ac:dyDescent="0.2">
      <c r="D616" s="177"/>
      <c r="E616" s="177"/>
    </row>
    <row r="617" spans="4:5" ht="12.75" customHeight="1" x14ac:dyDescent="0.2">
      <c r="D617" s="177"/>
      <c r="E617" s="177"/>
    </row>
    <row r="618" spans="4:5" ht="12.75" customHeight="1" x14ac:dyDescent="0.2">
      <c r="D618" s="177"/>
      <c r="E618" s="177"/>
    </row>
    <row r="619" spans="4:5" ht="12.75" customHeight="1" x14ac:dyDescent="0.2">
      <c r="D619" s="177"/>
      <c r="E619" s="177"/>
    </row>
    <row r="620" spans="4:5" ht="12.75" customHeight="1" x14ac:dyDescent="0.2">
      <c r="D620" s="177"/>
      <c r="E620" s="177"/>
    </row>
    <row r="621" spans="4:5" ht="12.75" customHeight="1" x14ac:dyDescent="0.2">
      <c r="D621" s="177"/>
      <c r="E621" s="177"/>
    </row>
    <row r="622" spans="4:5" ht="12.75" customHeight="1" x14ac:dyDescent="0.2">
      <c r="D622" s="177"/>
      <c r="E622" s="177"/>
    </row>
    <row r="623" spans="4:5" ht="12.75" customHeight="1" x14ac:dyDescent="0.2">
      <c r="D623" s="177"/>
      <c r="E623" s="177"/>
    </row>
    <row r="624" spans="4:5" ht="12.75" customHeight="1" x14ac:dyDescent="0.2">
      <c r="D624" s="177"/>
      <c r="E624" s="177"/>
    </row>
    <row r="625" spans="4:5" ht="12.75" customHeight="1" x14ac:dyDescent="0.2">
      <c r="D625" s="177"/>
      <c r="E625" s="177"/>
    </row>
    <row r="626" spans="4:5" ht="12.75" customHeight="1" x14ac:dyDescent="0.2">
      <c r="D626" s="177"/>
      <c r="E626" s="177"/>
    </row>
    <row r="627" spans="4:5" ht="12.75" customHeight="1" x14ac:dyDescent="0.2">
      <c r="D627" s="177"/>
      <c r="E627" s="177"/>
    </row>
    <row r="628" spans="4:5" ht="12.75" customHeight="1" x14ac:dyDescent="0.2">
      <c r="D628" s="177"/>
      <c r="E628" s="177"/>
    </row>
    <row r="629" spans="4:5" ht="12.75" customHeight="1" x14ac:dyDescent="0.2">
      <c r="D629" s="177"/>
      <c r="E629" s="177"/>
    </row>
    <row r="630" spans="4:5" ht="12.75" customHeight="1" x14ac:dyDescent="0.2">
      <c r="D630" s="177"/>
      <c r="E630" s="177"/>
    </row>
    <row r="631" spans="4:5" ht="12.75" customHeight="1" x14ac:dyDescent="0.2">
      <c r="D631" s="177"/>
      <c r="E631" s="177"/>
    </row>
    <row r="632" spans="4:5" ht="12.75" customHeight="1" x14ac:dyDescent="0.2">
      <c r="D632" s="177"/>
      <c r="E632" s="177"/>
    </row>
    <row r="633" spans="4:5" ht="12.75" customHeight="1" x14ac:dyDescent="0.2">
      <c r="D633" s="177"/>
      <c r="E633" s="177"/>
    </row>
    <row r="634" spans="4:5" ht="12.75" customHeight="1" x14ac:dyDescent="0.2">
      <c r="D634" s="177"/>
      <c r="E634" s="177"/>
    </row>
    <row r="635" spans="4:5" ht="12.75" customHeight="1" x14ac:dyDescent="0.2">
      <c r="D635" s="177"/>
      <c r="E635" s="177"/>
    </row>
    <row r="636" spans="4:5" ht="12.75" customHeight="1" x14ac:dyDescent="0.2">
      <c r="D636" s="177"/>
      <c r="E636" s="177"/>
    </row>
    <row r="637" spans="4:5" ht="12.75" customHeight="1" x14ac:dyDescent="0.2">
      <c r="D637" s="177"/>
      <c r="E637" s="177"/>
    </row>
    <row r="638" spans="4:5" ht="12.75" customHeight="1" x14ac:dyDescent="0.2">
      <c r="D638" s="177"/>
      <c r="E638" s="177"/>
    </row>
    <row r="639" spans="4:5" ht="12.75" customHeight="1" x14ac:dyDescent="0.2">
      <c r="D639" s="177"/>
      <c r="E639" s="177"/>
    </row>
    <row r="640" spans="4:5" ht="12.75" customHeight="1" x14ac:dyDescent="0.2">
      <c r="D640" s="177"/>
      <c r="E640" s="177"/>
    </row>
    <row r="641" spans="4:5" ht="12.75" customHeight="1" x14ac:dyDescent="0.2">
      <c r="D641" s="177"/>
      <c r="E641" s="177"/>
    </row>
    <row r="642" spans="4:5" ht="12.75" customHeight="1" x14ac:dyDescent="0.2">
      <c r="D642" s="177"/>
      <c r="E642" s="177"/>
    </row>
    <row r="643" spans="4:5" ht="12.75" customHeight="1" x14ac:dyDescent="0.2">
      <c r="D643" s="177"/>
      <c r="E643" s="177"/>
    </row>
    <row r="644" spans="4:5" ht="12.75" customHeight="1" x14ac:dyDescent="0.2">
      <c r="D644" s="177"/>
      <c r="E644" s="177"/>
    </row>
    <row r="645" spans="4:5" ht="12.75" customHeight="1" x14ac:dyDescent="0.2">
      <c r="D645" s="177"/>
      <c r="E645" s="177"/>
    </row>
    <row r="646" spans="4:5" ht="12.75" customHeight="1" x14ac:dyDescent="0.2">
      <c r="D646" s="177"/>
      <c r="E646" s="177"/>
    </row>
    <row r="647" spans="4:5" ht="12.75" customHeight="1" x14ac:dyDescent="0.2">
      <c r="D647" s="177"/>
      <c r="E647" s="177"/>
    </row>
    <row r="648" spans="4:5" ht="12.75" customHeight="1" x14ac:dyDescent="0.2">
      <c r="D648" s="177"/>
      <c r="E648" s="177"/>
    </row>
    <row r="649" spans="4:5" ht="12.75" customHeight="1" x14ac:dyDescent="0.2">
      <c r="D649" s="177"/>
      <c r="E649" s="177"/>
    </row>
    <row r="650" spans="4:5" ht="12.75" customHeight="1" x14ac:dyDescent="0.2">
      <c r="D650" s="177"/>
      <c r="E650" s="177"/>
    </row>
    <row r="651" spans="4:5" ht="12.75" customHeight="1" x14ac:dyDescent="0.2">
      <c r="D651" s="177"/>
      <c r="E651" s="177"/>
    </row>
    <row r="652" spans="4:5" ht="12.75" customHeight="1" x14ac:dyDescent="0.2">
      <c r="D652" s="177"/>
      <c r="E652" s="177"/>
    </row>
    <row r="653" spans="4:5" ht="12.75" customHeight="1" x14ac:dyDescent="0.2">
      <c r="D653" s="177"/>
      <c r="E653" s="177"/>
    </row>
    <row r="654" spans="4:5" ht="12.75" customHeight="1" x14ac:dyDescent="0.2">
      <c r="D654" s="177"/>
      <c r="E654" s="177"/>
    </row>
    <row r="655" spans="4:5" ht="12.75" customHeight="1" x14ac:dyDescent="0.2">
      <c r="D655" s="177"/>
      <c r="E655" s="177"/>
    </row>
    <row r="656" spans="4:5" ht="12.75" customHeight="1" x14ac:dyDescent="0.2">
      <c r="D656" s="177"/>
      <c r="E656" s="177"/>
    </row>
    <row r="657" spans="4:5" ht="12.75" customHeight="1" x14ac:dyDescent="0.2">
      <c r="D657" s="177"/>
      <c r="E657" s="177"/>
    </row>
    <row r="658" spans="4:5" ht="12.75" customHeight="1" x14ac:dyDescent="0.2">
      <c r="D658" s="177"/>
      <c r="E658" s="177"/>
    </row>
    <row r="659" spans="4:5" ht="12.75" customHeight="1" x14ac:dyDescent="0.2">
      <c r="D659" s="177"/>
      <c r="E659" s="177"/>
    </row>
    <row r="660" spans="4:5" ht="12.75" customHeight="1" x14ac:dyDescent="0.2">
      <c r="D660" s="177"/>
      <c r="E660" s="177"/>
    </row>
    <row r="661" spans="4:5" ht="12.75" customHeight="1" x14ac:dyDescent="0.2">
      <c r="D661" s="177"/>
      <c r="E661" s="177"/>
    </row>
    <row r="662" spans="4:5" ht="12.75" customHeight="1" x14ac:dyDescent="0.2">
      <c r="D662" s="177"/>
      <c r="E662" s="177"/>
    </row>
    <row r="663" spans="4:5" ht="12.75" customHeight="1" x14ac:dyDescent="0.2">
      <c r="D663" s="177"/>
      <c r="E663" s="177"/>
    </row>
    <row r="664" spans="4:5" ht="12.75" customHeight="1" x14ac:dyDescent="0.2">
      <c r="D664" s="177"/>
      <c r="E664" s="177"/>
    </row>
    <row r="665" spans="4:5" ht="12.75" customHeight="1" x14ac:dyDescent="0.2">
      <c r="D665" s="177"/>
      <c r="E665" s="177"/>
    </row>
    <row r="666" spans="4:5" ht="12.75" customHeight="1" x14ac:dyDescent="0.2">
      <c r="D666" s="177"/>
      <c r="E666" s="177"/>
    </row>
    <row r="667" spans="4:5" ht="12.75" customHeight="1" x14ac:dyDescent="0.2">
      <c r="D667" s="177"/>
      <c r="E667" s="177"/>
    </row>
    <row r="668" spans="4:5" ht="12.75" customHeight="1" x14ac:dyDescent="0.2">
      <c r="D668" s="177"/>
      <c r="E668" s="177"/>
    </row>
    <row r="669" spans="4:5" ht="12.75" customHeight="1" x14ac:dyDescent="0.2">
      <c r="D669" s="177"/>
      <c r="E669" s="177"/>
    </row>
    <row r="670" spans="4:5" ht="12.75" customHeight="1" x14ac:dyDescent="0.2">
      <c r="D670" s="177"/>
      <c r="E670" s="177"/>
    </row>
    <row r="671" spans="4:5" ht="12.75" customHeight="1" x14ac:dyDescent="0.2">
      <c r="D671" s="177"/>
      <c r="E671" s="177"/>
    </row>
    <row r="672" spans="4:5" ht="12.75" customHeight="1" x14ac:dyDescent="0.2">
      <c r="D672" s="177"/>
      <c r="E672" s="177"/>
    </row>
    <row r="673" spans="4:5" ht="12.75" customHeight="1" x14ac:dyDescent="0.2">
      <c r="D673" s="177"/>
      <c r="E673" s="177"/>
    </row>
    <row r="674" spans="4:5" ht="12.75" customHeight="1" x14ac:dyDescent="0.2">
      <c r="D674" s="177"/>
      <c r="E674" s="177"/>
    </row>
    <row r="675" spans="4:5" ht="12.75" customHeight="1" x14ac:dyDescent="0.2">
      <c r="D675" s="177"/>
      <c r="E675" s="177"/>
    </row>
    <row r="676" spans="4:5" ht="12.75" customHeight="1" x14ac:dyDescent="0.2">
      <c r="D676" s="177"/>
      <c r="E676" s="177"/>
    </row>
    <row r="677" spans="4:5" ht="12.75" customHeight="1" x14ac:dyDescent="0.2">
      <c r="D677" s="177"/>
      <c r="E677" s="177"/>
    </row>
    <row r="678" spans="4:5" ht="12.75" customHeight="1" x14ac:dyDescent="0.2">
      <c r="D678" s="177"/>
      <c r="E678" s="177"/>
    </row>
    <row r="679" spans="4:5" ht="12.75" customHeight="1" x14ac:dyDescent="0.2">
      <c r="D679" s="177"/>
      <c r="E679" s="177"/>
    </row>
    <row r="680" spans="4:5" ht="12.75" customHeight="1" x14ac:dyDescent="0.2">
      <c r="D680" s="177"/>
      <c r="E680" s="177"/>
    </row>
    <row r="681" spans="4:5" ht="12.75" customHeight="1" x14ac:dyDescent="0.2">
      <c r="D681" s="177"/>
      <c r="E681" s="177"/>
    </row>
    <row r="682" spans="4:5" ht="12.75" customHeight="1" x14ac:dyDescent="0.2">
      <c r="D682" s="177"/>
      <c r="E682" s="177"/>
    </row>
    <row r="683" spans="4:5" ht="12.75" customHeight="1" x14ac:dyDescent="0.2">
      <c r="D683" s="177"/>
      <c r="E683" s="177"/>
    </row>
    <row r="684" spans="4:5" ht="12.75" customHeight="1" x14ac:dyDescent="0.2">
      <c r="D684" s="177"/>
      <c r="E684" s="177"/>
    </row>
    <row r="685" spans="4:5" ht="12.75" customHeight="1" x14ac:dyDescent="0.2">
      <c r="D685" s="177"/>
      <c r="E685" s="177"/>
    </row>
    <row r="686" spans="4:5" ht="12.75" customHeight="1" x14ac:dyDescent="0.2">
      <c r="D686" s="177"/>
      <c r="E686" s="177"/>
    </row>
    <row r="687" spans="4:5" ht="12.75" customHeight="1" x14ac:dyDescent="0.2">
      <c r="D687" s="177"/>
      <c r="E687" s="177"/>
    </row>
    <row r="688" spans="4:5" ht="12.75" customHeight="1" x14ac:dyDescent="0.2">
      <c r="D688" s="177"/>
      <c r="E688" s="177"/>
    </row>
    <row r="689" spans="4:5" ht="12.75" customHeight="1" x14ac:dyDescent="0.2">
      <c r="D689" s="177"/>
      <c r="E689" s="177"/>
    </row>
    <row r="690" spans="4:5" ht="12.75" customHeight="1" x14ac:dyDescent="0.2">
      <c r="D690" s="177"/>
      <c r="E690" s="177"/>
    </row>
    <row r="691" spans="4:5" ht="12.75" customHeight="1" x14ac:dyDescent="0.2">
      <c r="D691" s="177"/>
      <c r="E691" s="177"/>
    </row>
    <row r="692" spans="4:5" ht="12.75" customHeight="1" x14ac:dyDescent="0.2">
      <c r="D692" s="177"/>
      <c r="E692" s="177"/>
    </row>
    <row r="693" spans="4:5" ht="12.75" customHeight="1" x14ac:dyDescent="0.2">
      <c r="D693" s="177"/>
      <c r="E693" s="177"/>
    </row>
    <row r="694" spans="4:5" ht="12.75" customHeight="1" x14ac:dyDescent="0.2">
      <c r="D694" s="177"/>
      <c r="E694" s="177"/>
    </row>
    <row r="695" spans="4:5" ht="12.75" customHeight="1" x14ac:dyDescent="0.2">
      <c r="D695" s="177"/>
      <c r="E695" s="177"/>
    </row>
    <row r="696" spans="4:5" ht="12.75" customHeight="1" x14ac:dyDescent="0.2">
      <c r="D696" s="177"/>
      <c r="E696" s="177"/>
    </row>
    <row r="697" spans="4:5" ht="12.75" customHeight="1" x14ac:dyDescent="0.2">
      <c r="D697" s="177"/>
      <c r="E697" s="177"/>
    </row>
    <row r="698" spans="4:5" ht="12.75" customHeight="1" x14ac:dyDescent="0.2">
      <c r="D698" s="177"/>
      <c r="E698" s="177"/>
    </row>
    <row r="699" spans="4:5" ht="12.75" customHeight="1" x14ac:dyDescent="0.2">
      <c r="D699" s="177"/>
      <c r="E699" s="177"/>
    </row>
    <row r="700" spans="4:5" ht="12.75" customHeight="1" x14ac:dyDescent="0.2">
      <c r="D700" s="177"/>
      <c r="E700" s="177"/>
    </row>
    <row r="701" spans="4:5" ht="12.75" customHeight="1" x14ac:dyDescent="0.2">
      <c r="D701" s="177"/>
      <c r="E701" s="177"/>
    </row>
    <row r="702" spans="4:5" ht="12.75" customHeight="1" x14ac:dyDescent="0.2">
      <c r="D702" s="177"/>
      <c r="E702" s="177"/>
    </row>
    <row r="703" spans="4:5" ht="12.75" customHeight="1" x14ac:dyDescent="0.2">
      <c r="D703" s="177"/>
      <c r="E703" s="177"/>
    </row>
    <row r="704" spans="4:5" ht="12.75" customHeight="1" x14ac:dyDescent="0.2">
      <c r="D704" s="177"/>
      <c r="E704" s="177"/>
    </row>
    <row r="705" spans="4:5" ht="12.75" customHeight="1" x14ac:dyDescent="0.2">
      <c r="D705" s="177"/>
      <c r="E705" s="177"/>
    </row>
    <row r="706" spans="4:5" ht="12.75" customHeight="1" x14ac:dyDescent="0.2">
      <c r="D706" s="177"/>
      <c r="E706" s="177"/>
    </row>
    <row r="707" spans="4:5" ht="12.75" customHeight="1" x14ac:dyDescent="0.2">
      <c r="D707" s="177"/>
      <c r="E707" s="177"/>
    </row>
    <row r="708" spans="4:5" ht="12.75" customHeight="1" x14ac:dyDescent="0.2">
      <c r="D708" s="177"/>
      <c r="E708" s="177"/>
    </row>
    <row r="709" spans="4:5" ht="12.75" customHeight="1" x14ac:dyDescent="0.2">
      <c r="D709" s="177"/>
      <c r="E709" s="177"/>
    </row>
    <row r="710" spans="4:5" ht="12.75" customHeight="1" x14ac:dyDescent="0.2">
      <c r="D710" s="177"/>
      <c r="E710" s="177"/>
    </row>
    <row r="711" spans="4:5" ht="12.75" customHeight="1" x14ac:dyDescent="0.2">
      <c r="D711" s="177"/>
      <c r="E711" s="177"/>
    </row>
    <row r="712" spans="4:5" ht="12.75" customHeight="1" x14ac:dyDescent="0.2">
      <c r="D712" s="177"/>
      <c r="E712" s="177"/>
    </row>
    <row r="713" spans="4:5" ht="12.75" customHeight="1" x14ac:dyDescent="0.2">
      <c r="D713" s="177"/>
      <c r="E713" s="177"/>
    </row>
    <row r="714" spans="4:5" ht="12.75" customHeight="1" x14ac:dyDescent="0.2">
      <c r="D714" s="177"/>
      <c r="E714" s="177"/>
    </row>
    <row r="715" spans="4:5" ht="12.75" customHeight="1" x14ac:dyDescent="0.2">
      <c r="D715" s="177"/>
      <c r="E715" s="177"/>
    </row>
    <row r="716" spans="4:5" ht="12.75" customHeight="1" x14ac:dyDescent="0.2">
      <c r="D716" s="177"/>
      <c r="E716" s="177"/>
    </row>
    <row r="717" spans="4:5" ht="12.75" customHeight="1" x14ac:dyDescent="0.2">
      <c r="D717" s="177"/>
      <c r="E717" s="177"/>
    </row>
    <row r="718" spans="4:5" ht="12.75" customHeight="1" x14ac:dyDescent="0.2">
      <c r="D718" s="177"/>
      <c r="E718" s="177"/>
    </row>
    <row r="719" spans="4:5" ht="12.75" customHeight="1" x14ac:dyDescent="0.2">
      <c r="D719" s="177"/>
      <c r="E719" s="177"/>
    </row>
    <row r="720" spans="4:5" ht="12.75" customHeight="1" x14ac:dyDescent="0.2">
      <c r="D720" s="177"/>
      <c r="E720" s="177"/>
    </row>
    <row r="721" spans="4:5" ht="12.75" customHeight="1" x14ac:dyDescent="0.2">
      <c r="D721" s="177"/>
      <c r="E721" s="177"/>
    </row>
    <row r="722" spans="4:5" ht="12.75" customHeight="1" x14ac:dyDescent="0.2">
      <c r="D722" s="177"/>
      <c r="E722" s="177"/>
    </row>
    <row r="723" spans="4:5" ht="12.75" customHeight="1" x14ac:dyDescent="0.2">
      <c r="D723" s="177"/>
      <c r="E723" s="177"/>
    </row>
    <row r="724" spans="4:5" ht="12.75" customHeight="1" x14ac:dyDescent="0.2">
      <c r="D724" s="177"/>
      <c r="E724" s="177"/>
    </row>
    <row r="725" spans="4:5" ht="12.75" customHeight="1" x14ac:dyDescent="0.2">
      <c r="D725" s="177"/>
      <c r="E725" s="177"/>
    </row>
    <row r="726" spans="4:5" ht="12.75" customHeight="1" x14ac:dyDescent="0.2">
      <c r="D726" s="177"/>
      <c r="E726" s="177"/>
    </row>
    <row r="727" spans="4:5" ht="12.75" customHeight="1" x14ac:dyDescent="0.2">
      <c r="D727" s="177"/>
      <c r="E727" s="177"/>
    </row>
    <row r="728" spans="4:5" ht="12.75" customHeight="1" x14ac:dyDescent="0.2">
      <c r="D728" s="177"/>
      <c r="E728" s="177"/>
    </row>
    <row r="729" spans="4:5" ht="12.75" customHeight="1" x14ac:dyDescent="0.2">
      <c r="D729" s="177"/>
      <c r="E729" s="177"/>
    </row>
    <row r="730" spans="4:5" ht="12.75" customHeight="1" x14ac:dyDescent="0.2">
      <c r="D730" s="177"/>
      <c r="E730" s="177"/>
    </row>
    <row r="731" spans="4:5" ht="12.75" customHeight="1" x14ac:dyDescent="0.2">
      <c r="D731" s="177"/>
      <c r="E731" s="177"/>
    </row>
    <row r="732" spans="4:5" ht="12.75" customHeight="1" x14ac:dyDescent="0.2">
      <c r="D732" s="177"/>
      <c r="E732" s="177"/>
    </row>
    <row r="733" spans="4:5" ht="12.75" customHeight="1" x14ac:dyDescent="0.2">
      <c r="D733" s="177"/>
      <c r="E733" s="177"/>
    </row>
    <row r="734" spans="4:5" ht="12.75" customHeight="1" x14ac:dyDescent="0.2">
      <c r="D734" s="177"/>
      <c r="E734" s="177"/>
    </row>
    <row r="735" spans="4:5" ht="12.75" customHeight="1" x14ac:dyDescent="0.2">
      <c r="D735" s="177"/>
      <c r="E735" s="177"/>
    </row>
    <row r="736" spans="4:5" ht="12.75" customHeight="1" x14ac:dyDescent="0.2">
      <c r="D736" s="177"/>
      <c r="E736" s="177"/>
    </row>
    <row r="737" spans="4:5" ht="12.75" customHeight="1" x14ac:dyDescent="0.2">
      <c r="D737" s="177"/>
      <c r="E737" s="177"/>
    </row>
    <row r="738" spans="4:5" ht="12.75" customHeight="1" x14ac:dyDescent="0.2">
      <c r="D738" s="177"/>
      <c r="E738" s="177"/>
    </row>
    <row r="739" spans="4:5" ht="12.75" customHeight="1" x14ac:dyDescent="0.2">
      <c r="D739" s="177"/>
      <c r="E739" s="177"/>
    </row>
    <row r="740" spans="4:5" ht="12.75" customHeight="1" x14ac:dyDescent="0.2">
      <c r="D740" s="177"/>
      <c r="E740" s="177"/>
    </row>
    <row r="741" spans="4:5" ht="12.75" customHeight="1" x14ac:dyDescent="0.2">
      <c r="D741" s="177"/>
      <c r="E741" s="177"/>
    </row>
    <row r="742" spans="4:5" ht="12.75" customHeight="1" x14ac:dyDescent="0.2">
      <c r="D742" s="177"/>
      <c r="E742" s="177"/>
    </row>
    <row r="743" spans="4:5" ht="12.75" customHeight="1" x14ac:dyDescent="0.2">
      <c r="D743" s="177"/>
      <c r="E743" s="177"/>
    </row>
    <row r="744" spans="4:5" ht="12.75" customHeight="1" x14ac:dyDescent="0.2">
      <c r="D744" s="177"/>
      <c r="E744" s="177"/>
    </row>
    <row r="745" spans="4:5" ht="12.75" customHeight="1" x14ac:dyDescent="0.2">
      <c r="D745" s="177"/>
      <c r="E745" s="177"/>
    </row>
    <row r="746" spans="4:5" ht="12.75" customHeight="1" x14ac:dyDescent="0.2">
      <c r="D746" s="177"/>
      <c r="E746" s="177"/>
    </row>
    <row r="747" spans="4:5" ht="12.75" customHeight="1" x14ac:dyDescent="0.2">
      <c r="D747" s="177"/>
      <c r="E747" s="177"/>
    </row>
    <row r="748" spans="4:5" ht="12.75" customHeight="1" x14ac:dyDescent="0.2">
      <c r="D748" s="177"/>
      <c r="E748" s="177"/>
    </row>
    <row r="749" spans="4:5" ht="12.75" customHeight="1" x14ac:dyDescent="0.2">
      <c r="D749" s="177"/>
      <c r="E749" s="177"/>
    </row>
    <row r="750" spans="4:5" ht="12.75" customHeight="1" x14ac:dyDescent="0.2">
      <c r="D750" s="177"/>
      <c r="E750" s="177"/>
    </row>
    <row r="751" spans="4:5" ht="12.75" customHeight="1" x14ac:dyDescent="0.2">
      <c r="D751" s="177"/>
      <c r="E751" s="177"/>
    </row>
    <row r="752" spans="4:5" ht="12.75" customHeight="1" x14ac:dyDescent="0.2">
      <c r="D752" s="177"/>
      <c r="E752" s="177"/>
    </row>
    <row r="753" spans="4:5" ht="12.75" customHeight="1" x14ac:dyDescent="0.2">
      <c r="D753" s="177"/>
      <c r="E753" s="177"/>
    </row>
    <row r="754" spans="4:5" ht="12.75" customHeight="1" x14ac:dyDescent="0.2">
      <c r="D754" s="177"/>
      <c r="E754" s="177"/>
    </row>
    <row r="755" spans="4:5" ht="12.75" customHeight="1" x14ac:dyDescent="0.2">
      <c r="D755" s="177"/>
      <c r="E755" s="177"/>
    </row>
    <row r="756" spans="4:5" ht="12.75" customHeight="1" x14ac:dyDescent="0.2">
      <c r="D756" s="177"/>
      <c r="E756" s="177"/>
    </row>
    <row r="757" spans="4:5" ht="12.75" customHeight="1" x14ac:dyDescent="0.2">
      <c r="D757" s="177"/>
      <c r="E757" s="177"/>
    </row>
    <row r="758" spans="4:5" ht="12.75" customHeight="1" x14ac:dyDescent="0.2">
      <c r="D758" s="177"/>
      <c r="E758" s="177"/>
    </row>
    <row r="759" spans="4:5" ht="12.75" customHeight="1" x14ac:dyDescent="0.2">
      <c r="D759" s="177"/>
      <c r="E759" s="177"/>
    </row>
    <row r="760" spans="4:5" ht="12.75" customHeight="1" x14ac:dyDescent="0.2">
      <c r="D760" s="177"/>
      <c r="E760" s="177"/>
    </row>
    <row r="761" spans="4:5" ht="12.75" customHeight="1" x14ac:dyDescent="0.2">
      <c r="D761" s="177"/>
      <c r="E761" s="177"/>
    </row>
    <row r="762" spans="4:5" ht="12.75" customHeight="1" x14ac:dyDescent="0.2">
      <c r="D762" s="177"/>
      <c r="E762" s="177"/>
    </row>
    <row r="763" spans="4:5" ht="12.75" customHeight="1" x14ac:dyDescent="0.2">
      <c r="D763" s="177"/>
      <c r="E763" s="177"/>
    </row>
    <row r="764" spans="4:5" ht="12.75" customHeight="1" x14ac:dyDescent="0.2">
      <c r="D764" s="177"/>
      <c r="E764" s="177"/>
    </row>
    <row r="765" spans="4:5" ht="12.75" customHeight="1" x14ac:dyDescent="0.2">
      <c r="D765" s="177"/>
      <c r="E765" s="177"/>
    </row>
    <row r="766" spans="4:5" ht="12.75" customHeight="1" x14ac:dyDescent="0.2">
      <c r="D766" s="177"/>
      <c r="E766" s="177"/>
    </row>
    <row r="767" spans="4:5" ht="12.75" customHeight="1" x14ac:dyDescent="0.2">
      <c r="D767" s="177"/>
      <c r="E767" s="177"/>
    </row>
    <row r="768" spans="4:5" ht="12.75" customHeight="1" x14ac:dyDescent="0.2">
      <c r="D768" s="177"/>
      <c r="E768" s="177"/>
    </row>
    <row r="769" spans="4:5" ht="12.75" customHeight="1" x14ac:dyDescent="0.2">
      <c r="D769" s="177"/>
      <c r="E769" s="177"/>
    </row>
    <row r="770" spans="4:5" ht="12.75" customHeight="1" x14ac:dyDescent="0.2">
      <c r="D770" s="177"/>
      <c r="E770" s="177"/>
    </row>
    <row r="771" spans="4:5" ht="12.75" customHeight="1" x14ac:dyDescent="0.2">
      <c r="D771" s="177"/>
      <c r="E771" s="177"/>
    </row>
    <row r="772" spans="4:5" ht="12.75" customHeight="1" x14ac:dyDescent="0.2">
      <c r="D772" s="177"/>
      <c r="E772" s="177"/>
    </row>
    <row r="773" spans="4:5" ht="12.75" customHeight="1" x14ac:dyDescent="0.2">
      <c r="D773" s="177"/>
      <c r="E773" s="177"/>
    </row>
    <row r="774" spans="4:5" ht="12.75" customHeight="1" x14ac:dyDescent="0.2">
      <c r="D774" s="177"/>
      <c r="E774" s="177"/>
    </row>
    <row r="775" spans="4:5" ht="12.75" customHeight="1" x14ac:dyDescent="0.2">
      <c r="D775" s="177"/>
      <c r="E775" s="177"/>
    </row>
    <row r="776" spans="4:5" ht="12.75" customHeight="1" x14ac:dyDescent="0.2">
      <c r="D776" s="177"/>
      <c r="E776" s="177"/>
    </row>
    <row r="777" spans="4:5" ht="12.75" customHeight="1" x14ac:dyDescent="0.2">
      <c r="D777" s="177"/>
      <c r="E777" s="177"/>
    </row>
    <row r="778" spans="4:5" ht="12.75" customHeight="1" x14ac:dyDescent="0.2">
      <c r="D778" s="177"/>
      <c r="E778" s="177"/>
    </row>
    <row r="779" spans="4:5" ht="12.75" customHeight="1" x14ac:dyDescent="0.2">
      <c r="D779" s="177"/>
      <c r="E779" s="177"/>
    </row>
    <row r="780" spans="4:5" ht="12.75" customHeight="1" x14ac:dyDescent="0.2">
      <c r="D780" s="177"/>
      <c r="E780" s="177"/>
    </row>
    <row r="781" spans="4:5" ht="12.75" customHeight="1" x14ac:dyDescent="0.2">
      <c r="D781" s="177"/>
      <c r="E781" s="177"/>
    </row>
    <row r="782" spans="4:5" ht="12.75" customHeight="1" x14ac:dyDescent="0.2">
      <c r="D782" s="177"/>
      <c r="E782" s="177"/>
    </row>
    <row r="783" spans="4:5" ht="12.75" customHeight="1" x14ac:dyDescent="0.2">
      <c r="D783" s="177"/>
      <c r="E783" s="177"/>
    </row>
    <row r="784" spans="4:5" ht="12.75" customHeight="1" x14ac:dyDescent="0.2">
      <c r="D784" s="177"/>
      <c r="E784" s="177"/>
    </row>
    <row r="785" spans="4:5" ht="12.75" customHeight="1" x14ac:dyDescent="0.2">
      <c r="D785" s="177"/>
      <c r="E785" s="177"/>
    </row>
    <row r="786" spans="4:5" ht="12.75" customHeight="1" x14ac:dyDescent="0.2">
      <c r="D786" s="177"/>
      <c r="E786" s="177"/>
    </row>
    <row r="787" spans="4:5" ht="12.75" customHeight="1" x14ac:dyDescent="0.2">
      <c r="D787" s="177"/>
      <c r="E787" s="177"/>
    </row>
    <row r="788" spans="4:5" ht="12.75" customHeight="1" x14ac:dyDescent="0.2">
      <c r="D788" s="177"/>
      <c r="E788" s="177"/>
    </row>
    <row r="789" spans="4:5" ht="12.75" customHeight="1" x14ac:dyDescent="0.2">
      <c r="D789" s="177"/>
      <c r="E789" s="177"/>
    </row>
    <row r="790" spans="4:5" ht="12.75" customHeight="1" x14ac:dyDescent="0.2">
      <c r="D790" s="177"/>
      <c r="E790" s="177"/>
    </row>
    <row r="791" spans="4:5" ht="12.75" customHeight="1" x14ac:dyDescent="0.2">
      <c r="D791" s="177"/>
      <c r="E791" s="177"/>
    </row>
    <row r="792" spans="4:5" ht="12.75" customHeight="1" x14ac:dyDescent="0.2">
      <c r="D792" s="177"/>
      <c r="E792" s="177"/>
    </row>
    <row r="793" spans="4:5" ht="12.75" customHeight="1" x14ac:dyDescent="0.2">
      <c r="D793" s="177"/>
      <c r="E793" s="177"/>
    </row>
    <row r="794" spans="4:5" ht="12.75" customHeight="1" x14ac:dyDescent="0.2">
      <c r="D794" s="177"/>
      <c r="E794" s="177"/>
    </row>
    <row r="795" spans="4:5" ht="12.75" customHeight="1" x14ac:dyDescent="0.2">
      <c r="D795" s="177"/>
      <c r="E795" s="177"/>
    </row>
    <row r="796" spans="4:5" ht="12.75" customHeight="1" x14ac:dyDescent="0.2">
      <c r="D796" s="177"/>
      <c r="E796" s="177"/>
    </row>
    <row r="797" spans="4:5" ht="12.75" customHeight="1" x14ac:dyDescent="0.2">
      <c r="D797" s="177"/>
      <c r="E797" s="177"/>
    </row>
    <row r="798" spans="4:5" ht="12.75" customHeight="1" x14ac:dyDescent="0.2">
      <c r="D798" s="177"/>
      <c r="E798" s="177"/>
    </row>
    <row r="799" spans="4:5" ht="12.75" customHeight="1" x14ac:dyDescent="0.2">
      <c r="D799" s="177"/>
      <c r="E799" s="177"/>
    </row>
    <row r="800" spans="4:5" ht="12.75" customHeight="1" x14ac:dyDescent="0.2">
      <c r="D800" s="177"/>
      <c r="E800" s="177"/>
    </row>
    <row r="801" spans="4:5" ht="12.75" customHeight="1" x14ac:dyDescent="0.2">
      <c r="D801" s="177"/>
      <c r="E801" s="177"/>
    </row>
    <row r="802" spans="4:5" ht="12.75" customHeight="1" x14ac:dyDescent="0.2">
      <c r="D802" s="177"/>
      <c r="E802" s="177"/>
    </row>
    <row r="803" spans="4:5" ht="12.75" customHeight="1" x14ac:dyDescent="0.2">
      <c r="D803" s="177"/>
      <c r="E803" s="177"/>
    </row>
    <row r="804" spans="4:5" ht="12.75" customHeight="1" x14ac:dyDescent="0.2">
      <c r="D804" s="177"/>
      <c r="E804" s="177"/>
    </row>
    <row r="805" spans="4:5" ht="12.75" customHeight="1" x14ac:dyDescent="0.2">
      <c r="D805" s="177"/>
      <c r="E805" s="177"/>
    </row>
    <row r="806" spans="4:5" ht="12.75" customHeight="1" x14ac:dyDescent="0.2">
      <c r="D806" s="177"/>
      <c r="E806" s="177"/>
    </row>
    <row r="807" spans="4:5" ht="12.75" customHeight="1" x14ac:dyDescent="0.2">
      <c r="D807" s="177"/>
      <c r="E807" s="177"/>
    </row>
    <row r="808" spans="4:5" ht="12.75" customHeight="1" x14ac:dyDescent="0.2">
      <c r="D808" s="177"/>
      <c r="E808" s="177"/>
    </row>
    <row r="809" spans="4:5" ht="12.75" customHeight="1" x14ac:dyDescent="0.2">
      <c r="D809" s="177"/>
      <c r="E809" s="177"/>
    </row>
    <row r="810" spans="4:5" ht="12.75" customHeight="1" x14ac:dyDescent="0.2">
      <c r="D810" s="177"/>
      <c r="E810" s="177"/>
    </row>
    <row r="811" spans="4:5" ht="12.75" customHeight="1" x14ac:dyDescent="0.2">
      <c r="D811" s="177"/>
      <c r="E811" s="177"/>
    </row>
    <row r="812" spans="4:5" ht="12.75" customHeight="1" x14ac:dyDescent="0.2">
      <c r="D812" s="177"/>
      <c r="E812" s="177"/>
    </row>
    <row r="813" spans="4:5" ht="12.75" customHeight="1" x14ac:dyDescent="0.2">
      <c r="D813" s="177"/>
      <c r="E813" s="177"/>
    </row>
    <row r="814" spans="4:5" ht="12.75" customHeight="1" x14ac:dyDescent="0.2">
      <c r="D814" s="177"/>
      <c r="E814" s="177"/>
    </row>
    <row r="815" spans="4:5" ht="12.75" customHeight="1" x14ac:dyDescent="0.2">
      <c r="D815" s="177"/>
      <c r="E815" s="177"/>
    </row>
    <row r="816" spans="4:5" ht="12.75" customHeight="1" x14ac:dyDescent="0.2">
      <c r="D816" s="177"/>
      <c r="E816" s="177"/>
    </row>
    <row r="817" spans="4:5" ht="12.75" customHeight="1" x14ac:dyDescent="0.2">
      <c r="D817" s="177"/>
      <c r="E817" s="177"/>
    </row>
    <row r="818" spans="4:5" ht="12.75" customHeight="1" x14ac:dyDescent="0.2">
      <c r="D818" s="177"/>
      <c r="E818" s="177"/>
    </row>
    <row r="819" spans="4:5" ht="12.75" customHeight="1" x14ac:dyDescent="0.2">
      <c r="D819" s="177"/>
      <c r="E819" s="177"/>
    </row>
    <row r="820" spans="4:5" ht="12.75" customHeight="1" x14ac:dyDescent="0.2">
      <c r="D820" s="177"/>
      <c r="E820" s="177"/>
    </row>
    <row r="821" spans="4:5" ht="12.75" customHeight="1" x14ac:dyDescent="0.2">
      <c r="D821" s="177"/>
      <c r="E821" s="177"/>
    </row>
    <row r="822" spans="4:5" ht="12.75" customHeight="1" x14ac:dyDescent="0.2">
      <c r="D822" s="177"/>
      <c r="E822" s="177"/>
    </row>
    <row r="823" spans="4:5" ht="12.75" customHeight="1" x14ac:dyDescent="0.2">
      <c r="D823" s="177"/>
      <c r="E823" s="177"/>
    </row>
    <row r="824" spans="4:5" ht="12.75" customHeight="1" x14ac:dyDescent="0.2">
      <c r="D824" s="177"/>
      <c r="E824" s="177"/>
    </row>
    <row r="825" spans="4:5" ht="12.75" customHeight="1" x14ac:dyDescent="0.2">
      <c r="D825" s="177"/>
      <c r="E825" s="177"/>
    </row>
    <row r="826" spans="4:5" ht="12.75" customHeight="1" x14ac:dyDescent="0.2">
      <c r="D826" s="177"/>
      <c r="E826" s="177"/>
    </row>
    <row r="827" spans="4:5" ht="12.75" customHeight="1" x14ac:dyDescent="0.2">
      <c r="D827" s="177"/>
      <c r="E827" s="177"/>
    </row>
    <row r="828" spans="4:5" ht="12.75" customHeight="1" x14ac:dyDescent="0.2">
      <c r="D828" s="177"/>
      <c r="E828" s="177"/>
    </row>
    <row r="829" spans="4:5" ht="12.75" customHeight="1" x14ac:dyDescent="0.2">
      <c r="D829" s="177"/>
      <c r="E829" s="177"/>
    </row>
    <row r="830" spans="4:5" ht="12.75" customHeight="1" x14ac:dyDescent="0.2">
      <c r="D830" s="177"/>
      <c r="E830" s="177"/>
    </row>
    <row r="831" spans="4:5" ht="12.75" customHeight="1" x14ac:dyDescent="0.2">
      <c r="D831" s="177"/>
      <c r="E831" s="177"/>
    </row>
    <row r="832" spans="4:5" ht="12.75" customHeight="1" x14ac:dyDescent="0.2">
      <c r="D832" s="177"/>
      <c r="E832" s="177"/>
    </row>
    <row r="833" spans="4:5" ht="12.75" customHeight="1" x14ac:dyDescent="0.2">
      <c r="D833" s="177"/>
      <c r="E833" s="177"/>
    </row>
    <row r="834" spans="4:5" ht="12.75" customHeight="1" x14ac:dyDescent="0.2">
      <c r="D834" s="177"/>
      <c r="E834" s="177"/>
    </row>
    <row r="835" spans="4:5" ht="12.75" customHeight="1" x14ac:dyDescent="0.2">
      <c r="D835" s="177"/>
      <c r="E835" s="177"/>
    </row>
    <row r="836" spans="4:5" ht="12.75" customHeight="1" x14ac:dyDescent="0.2">
      <c r="D836" s="177"/>
      <c r="E836" s="177"/>
    </row>
    <row r="837" spans="4:5" ht="12.75" customHeight="1" x14ac:dyDescent="0.2">
      <c r="D837" s="177"/>
      <c r="E837" s="177"/>
    </row>
    <row r="838" spans="4:5" ht="12.75" customHeight="1" x14ac:dyDescent="0.2">
      <c r="D838" s="177"/>
      <c r="E838" s="177"/>
    </row>
    <row r="839" spans="4:5" ht="12.75" customHeight="1" x14ac:dyDescent="0.2">
      <c r="D839" s="177"/>
      <c r="E839" s="177"/>
    </row>
    <row r="840" spans="4:5" ht="12.75" customHeight="1" x14ac:dyDescent="0.2">
      <c r="D840" s="177"/>
      <c r="E840" s="177"/>
    </row>
    <row r="841" spans="4:5" ht="12.75" customHeight="1" x14ac:dyDescent="0.2">
      <c r="D841" s="177"/>
      <c r="E841" s="177"/>
    </row>
    <row r="842" spans="4:5" ht="12.75" customHeight="1" x14ac:dyDescent="0.2">
      <c r="D842" s="177"/>
      <c r="E842" s="177"/>
    </row>
    <row r="843" spans="4:5" ht="12.75" customHeight="1" x14ac:dyDescent="0.2">
      <c r="D843" s="177"/>
      <c r="E843" s="177"/>
    </row>
    <row r="844" spans="4:5" ht="12.75" customHeight="1" x14ac:dyDescent="0.2">
      <c r="D844" s="177"/>
      <c r="E844" s="177"/>
    </row>
    <row r="845" spans="4:5" ht="12.75" customHeight="1" x14ac:dyDescent="0.2">
      <c r="D845" s="177"/>
      <c r="E845" s="177"/>
    </row>
    <row r="846" spans="4:5" ht="12.75" customHeight="1" x14ac:dyDescent="0.2">
      <c r="D846" s="177"/>
      <c r="E846" s="177"/>
    </row>
    <row r="847" spans="4:5" ht="12.75" customHeight="1" x14ac:dyDescent="0.2">
      <c r="D847" s="177"/>
      <c r="E847" s="177"/>
    </row>
    <row r="848" spans="4:5" ht="12.75" customHeight="1" x14ac:dyDescent="0.2">
      <c r="D848" s="177"/>
      <c r="E848" s="177"/>
    </row>
    <row r="849" spans="4:5" ht="12.75" customHeight="1" x14ac:dyDescent="0.2">
      <c r="D849" s="177"/>
      <c r="E849" s="177"/>
    </row>
    <row r="850" spans="4:5" ht="12.75" customHeight="1" x14ac:dyDescent="0.2">
      <c r="D850" s="177"/>
      <c r="E850" s="177"/>
    </row>
    <row r="851" spans="4:5" ht="12.75" customHeight="1" x14ac:dyDescent="0.2">
      <c r="D851" s="177"/>
      <c r="E851" s="177"/>
    </row>
    <row r="852" spans="4:5" ht="12.75" customHeight="1" x14ac:dyDescent="0.2">
      <c r="D852" s="177"/>
      <c r="E852" s="177"/>
    </row>
    <row r="853" spans="4:5" ht="12.75" customHeight="1" x14ac:dyDescent="0.2">
      <c r="D853" s="177"/>
      <c r="E853" s="177"/>
    </row>
    <row r="854" spans="4:5" ht="12.75" customHeight="1" x14ac:dyDescent="0.2">
      <c r="D854" s="177"/>
      <c r="E854" s="177"/>
    </row>
    <row r="855" spans="4:5" ht="12.75" customHeight="1" x14ac:dyDescent="0.2">
      <c r="D855" s="177"/>
      <c r="E855" s="177"/>
    </row>
    <row r="856" spans="4:5" ht="12.75" customHeight="1" x14ac:dyDescent="0.2">
      <c r="D856" s="177"/>
      <c r="E856" s="177"/>
    </row>
    <row r="857" spans="4:5" ht="12.75" customHeight="1" x14ac:dyDescent="0.2">
      <c r="D857" s="177"/>
      <c r="E857" s="177"/>
    </row>
    <row r="858" spans="4:5" ht="12.75" customHeight="1" x14ac:dyDescent="0.2">
      <c r="D858" s="177"/>
      <c r="E858" s="177"/>
    </row>
    <row r="859" spans="4:5" ht="12.75" customHeight="1" x14ac:dyDescent="0.2">
      <c r="D859" s="177"/>
      <c r="E859" s="177"/>
    </row>
    <row r="860" spans="4:5" ht="12.75" customHeight="1" x14ac:dyDescent="0.2">
      <c r="D860" s="177"/>
      <c r="E860" s="177"/>
    </row>
    <row r="861" spans="4:5" ht="12.75" customHeight="1" x14ac:dyDescent="0.2">
      <c r="D861" s="177"/>
      <c r="E861" s="177"/>
    </row>
    <row r="862" spans="4:5" ht="12.75" customHeight="1" x14ac:dyDescent="0.2">
      <c r="D862" s="177"/>
      <c r="E862" s="177"/>
    </row>
    <row r="863" spans="4:5" ht="12.75" customHeight="1" x14ac:dyDescent="0.2">
      <c r="D863" s="177"/>
      <c r="E863" s="177"/>
    </row>
    <row r="864" spans="4:5" ht="12.75" customHeight="1" x14ac:dyDescent="0.2">
      <c r="D864" s="177"/>
      <c r="E864" s="177"/>
    </row>
    <row r="865" spans="4:5" ht="12.75" customHeight="1" x14ac:dyDescent="0.2">
      <c r="D865" s="177"/>
      <c r="E865" s="177"/>
    </row>
    <row r="866" spans="4:5" ht="12.75" customHeight="1" x14ac:dyDescent="0.2">
      <c r="D866" s="177"/>
      <c r="E866" s="177"/>
    </row>
    <row r="867" spans="4:5" ht="12.75" customHeight="1" x14ac:dyDescent="0.2">
      <c r="D867" s="177"/>
      <c r="E867" s="177"/>
    </row>
    <row r="868" spans="4:5" ht="12.75" customHeight="1" x14ac:dyDescent="0.2">
      <c r="D868" s="177"/>
      <c r="E868" s="177"/>
    </row>
    <row r="869" spans="4:5" ht="12.75" customHeight="1" x14ac:dyDescent="0.2">
      <c r="D869" s="177"/>
      <c r="E869" s="177"/>
    </row>
    <row r="870" spans="4:5" ht="12.75" customHeight="1" x14ac:dyDescent="0.2">
      <c r="D870" s="177"/>
      <c r="E870" s="177"/>
    </row>
    <row r="871" spans="4:5" ht="12.75" customHeight="1" x14ac:dyDescent="0.2">
      <c r="D871" s="177"/>
      <c r="E871" s="177"/>
    </row>
    <row r="872" spans="4:5" ht="12.75" customHeight="1" x14ac:dyDescent="0.2">
      <c r="D872" s="177"/>
      <c r="E872" s="177"/>
    </row>
    <row r="873" spans="4:5" ht="12.75" customHeight="1" x14ac:dyDescent="0.2">
      <c r="D873" s="177"/>
      <c r="E873" s="177"/>
    </row>
    <row r="874" spans="4:5" ht="12.75" customHeight="1" x14ac:dyDescent="0.2">
      <c r="D874" s="177"/>
      <c r="E874" s="177"/>
    </row>
    <row r="875" spans="4:5" ht="12.75" customHeight="1" x14ac:dyDescent="0.2">
      <c r="D875" s="177"/>
      <c r="E875" s="177"/>
    </row>
    <row r="876" spans="4:5" ht="12.75" customHeight="1" x14ac:dyDescent="0.2">
      <c r="D876" s="177"/>
      <c r="E876" s="177"/>
    </row>
    <row r="877" spans="4:5" ht="12.75" customHeight="1" x14ac:dyDescent="0.2">
      <c r="D877" s="177"/>
      <c r="E877" s="177"/>
    </row>
    <row r="878" spans="4:5" ht="12.75" customHeight="1" x14ac:dyDescent="0.2">
      <c r="D878" s="177"/>
      <c r="E878" s="177"/>
    </row>
    <row r="879" spans="4:5" ht="12.75" customHeight="1" x14ac:dyDescent="0.2">
      <c r="D879" s="177"/>
      <c r="E879" s="177"/>
    </row>
    <row r="880" spans="4:5" ht="12.75" customHeight="1" x14ac:dyDescent="0.2">
      <c r="D880" s="177"/>
      <c r="E880" s="177"/>
    </row>
    <row r="881" spans="4:5" ht="12.75" customHeight="1" x14ac:dyDescent="0.2">
      <c r="D881" s="177"/>
      <c r="E881" s="177"/>
    </row>
    <row r="882" spans="4:5" ht="12.75" customHeight="1" x14ac:dyDescent="0.2">
      <c r="D882" s="177"/>
      <c r="E882" s="177"/>
    </row>
    <row r="883" spans="4:5" ht="12.75" customHeight="1" x14ac:dyDescent="0.2">
      <c r="D883" s="177"/>
      <c r="E883" s="177"/>
    </row>
    <row r="884" spans="4:5" ht="12.75" customHeight="1" x14ac:dyDescent="0.2">
      <c r="D884" s="177"/>
      <c r="E884" s="177"/>
    </row>
    <row r="885" spans="4:5" ht="12.75" customHeight="1" x14ac:dyDescent="0.2">
      <c r="D885" s="177"/>
      <c r="E885" s="177"/>
    </row>
    <row r="886" spans="4:5" ht="12.75" customHeight="1" x14ac:dyDescent="0.2">
      <c r="D886" s="177"/>
      <c r="E886" s="177"/>
    </row>
    <row r="887" spans="4:5" ht="12.75" customHeight="1" x14ac:dyDescent="0.2">
      <c r="D887" s="177"/>
      <c r="E887" s="177"/>
    </row>
    <row r="888" spans="4:5" ht="12.75" customHeight="1" x14ac:dyDescent="0.2">
      <c r="D888" s="177"/>
      <c r="E888" s="177"/>
    </row>
    <row r="889" spans="4:5" ht="12.75" customHeight="1" x14ac:dyDescent="0.2">
      <c r="D889" s="177"/>
      <c r="E889" s="177"/>
    </row>
    <row r="890" spans="4:5" ht="12.75" customHeight="1" x14ac:dyDescent="0.2">
      <c r="D890" s="177"/>
      <c r="E890" s="177"/>
    </row>
    <row r="891" spans="4:5" ht="12.75" customHeight="1" x14ac:dyDescent="0.2">
      <c r="D891" s="177"/>
      <c r="E891" s="177"/>
    </row>
    <row r="892" spans="4:5" ht="12.75" customHeight="1" x14ac:dyDescent="0.2">
      <c r="D892" s="177"/>
      <c r="E892" s="177"/>
    </row>
    <row r="893" spans="4:5" ht="12.75" customHeight="1" x14ac:dyDescent="0.2">
      <c r="D893" s="177"/>
      <c r="E893" s="177"/>
    </row>
    <row r="894" spans="4:5" ht="12.75" customHeight="1" x14ac:dyDescent="0.2">
      <c r="D894" s="177"/>
      <c r="E894" s="177"/>
    </row>
    <row r="895" spans="4:5" ht="12.75" customHeight="1" x14ac:dyDescent="0.2">
      <c r="D895" s="177"/>
      <c r="E895" s="177"/>
    </row>
    <row r="896" spans="4:5" ht="12.75" customHeight="1" x14ac:dyDescent="0.2">
      <c r="D896" s="177"/>
      <c r="E896" s="177"/>
    </row>
    <row r="897" spans="4:5" ht="12.75" customHeight="1" x14ac:dyDescent="0.2">
      <c r="D897" s="177"/>
      <c r="E897" s="177"/>
    </row>
    <row r="898" spans="4:5" ht="12.75" customHeight="1" x14ac:dyDescent="0.2">
      <c r="D898" s="177"/>
      <c r="E898" s="177"/>
    </row>
    <row r="899" spans="4:5" ht="12.75" customHeight="1" x14ac:dyDescent="0.2">
      <c r="D899" s="177"/>
      <c r="E899" s="177"/>
    </row>
    <row r="900" spans="4:5" ht="12.75" customHeight="1" x14ac:dyDescent="0.2">
      <c r="D900" s="177"/>
      <c r="E900" s="177"/>
    </row>
    <row r="901" spans="4:5" ht="12.75" customHeight="1" x14ac:dyDescent="0.2">
      <c r="D901" s="177"/>
      <c r="E901" s="177"/>
    </row>
    <row r="902" spans="4:5" ht="12.75" customHeight="1" x14ac:dyDescent="0.2">
      <c r="D902" s="177"/>
      <c r="E902" s="177"/>
    </row>
    <row r="903" spans="4:5" ht="12.75" customHeight="1" x14ac:dyDescent="0.2">
      <c r="D903" s="177"/>
      <c r="E903" s="177"/>
    </row>
    <row r="904" spans="4:5" ht="12.75" customHeight="1" x14ac:dyDescent="0.2">
      <c r="D904" s="177"/>
      <c r="E904" s="177"/>
    </row>
    <row r="905" spans="4:5" ht="12.75" customHeight="1" x14ac:dyDescent="0.2">
      <c r="D905" s="177"/>
      <c r="E905" s="177"/>
    </row>
    <row r="906" spans="4:5" ht="12.75" customHeight="1" x14ac:dyDescent="0.2">
      <c r="D906" s="177"/>
      <c r="E906" s="177"/>
    </row>
    <row r="907" spans="4:5" ht="12.75" customHeight="1" x14ac:dyDescent="0.2">
      <c r="D907" s="177"/>
      <c r="E907" s="177"/>
    </row>
    <row r="908" spans="4:5" ht="12.75" customHeight="1" x14ac:dyDescent="0.2">
      <c r="D908" s="177"/>
      <c r="E908" s="177"/>
    </row>
    <row r="909" spans="4:5" ht="12.75" customHeight="1" x14ac:dyDescent="0.2">
      <c r="D909" s="177"/>
      <c r="E909" s="177"/>
    </row>
    <row r="910" spans="4:5" ht="12.75" customHeight="1" x14ac:dyDescent="0.2">
      <c r="D910" s="177"/>
      <c r="E910" s="177"/>
    </row>
    <row r="911" spans="4:5" ht="12.75" customHeight="1" x14ac:dyDescent="0.2">
      <c r="D911" s="177"/>
      <c r="E911" s="177"/>
    </row>
    <row r="912" spans="4:5" ht="12.75" customHeight="1" x14ac:dyDescent="0.2">
      <c r="D912" s="177"/>
      <c r="E912" s="177"/>
    </row>
    <row r="913" spans="4:5" ht="12.75" customHeight="1" x14ac:dyDescent="0.2">
      <c r="D913" s="177"/>
      <c r="E913" s="177"/>
    </row>
    <row r="914" spans="4:5" ht="12.75" customHeight="1" x14ac:dyDescent="0.2">
      <c r="D914" s="177"/>
      <c r="E914" s="177"/>
    </row>
    <row r="915" spans="4:5" ht="12.75" customHeight="1" x14ac:dyDescent="0.2">
      <c r="D915" s="177"/>
      <c r="E915" s="177"/>
    </row>
    <row r="916" spans="4:5" ht="12.75" customHeight="1" x14ac:dyDescent="0.2">
      <c r="D916" s="177"/>
      <c r="E916" s="177"/>
    </row>
    <row r="917" spans="4:5" ht="12.75" customHeight="1" x14ac:dyDescent="0.2">
      <c r="D917" s="177"/>
      <c r="E917" s="177"/>
    </row>
    <row r="918" spans="4:5" ht="12.75" customHeight="1" x14ac:dyDescent="0.2">
      <c r="D918" s="177"/>
      <c r="E918" s="177"/>
    </row>
    <row r="919" spans="4:5" ht="12.75" customHeight="1" x14ac:dyDescent="0.2">
      <c r="D919" s="177"/>
      <c r="E919" s="177"/>
    </row>
    <row r="920" spans="4:5" ht="12.75" customHeight="1" x14ac:dyDescent="0.2">
      <c r="D920" s="177"/>
      <c r="E920" s="177"/>
    </row>
    <row r="921" spans="4:5" ht="12.75" customHeight="1" x14ac:dyDescent="0.2">
      <c r="D921" s="177"/>
      <c r="E921" s="177"/>
    </row>
    <row r="922" spans="4:5" ht="12.75" customHeight="1" x14ac:dyDescent="0.2">
      <c r="D922" s="177"/>
      <c r="E922" s="177"/>
    </row>
    <row r="923" spans="4:5" ht="12.75" customHeight="1" x14ac:dyDescent="0.2">
      <c r="D923" s="177"/>
      <c r="E923" s="177"/>
    </row>
    <row r="924" spans="4:5" ht="12.75" customHeight="1" x14ac:dyDescent="0.2">
      <c r="D924" s="177"/>
      <c r="E924" s="177"/>
    </row>
    <row r="925" spans="4:5" ht="12.75" customHeight="1" x14ac:dyDescent="0.2">
      <c r="D925" s="177"/>
      <c r="E925" s="177"/>
    </row>
    <row r="926" spans="4:5" ht="12.75" customHeight="1" x14ac:dyDescent="0.2">
      <c r="D926" s="177"/>
      <c r="E926" s="177"/>
    </row>
    <row r="927" spans="4:5" ht="12.75" customHeight="1" x14ac:dyDescent="0.2">
      <c r="D927" s="177"/>
      <c r="E927" s="177"/>
    </row>
    <row r="928" spans="4:5" ht="12.75" customHeight="1" x14ac:dyDescent="0.2">
      <c r="D928" s="177"/>
      <c r="E928" s="177"/>
    </row>
    <row r="929" spans="4:5" ht="12.75" customHeight="1" x14ac:dyDescent="0.2">
      <c r="D929" s="177"/>
      <c r="E929" s="177"/>
    </row>
    <row r="930" spans="4:5" ht="12.75" customHeight="1" x14ac:dyDescent="0.2">
      <c r="D930" s="177"/>
      <c r="E930" s="177"/>
    </row>
    <row r="931" spans="4:5" ht="12.75" customHeight="1" x14ac:dyDescent="0.2">
      <c r="D931" s="177"/>
      <c r="E931" s="177"/>
    </row>
    <row r="932" spans="4:5" ht="12.75" customHeight="1" x14ac:dyDescent="0.2">
      <c r="D932" s="177"/>
      <c r="E932" s="177"/>
    </row>
    <row r="933" spans="4:5" ht="12.75" customHeight="1" x14ac:dyDescent="0.2">
      <c r="D933" s="177"/>
      <c r="E933" s="177"/>
    </row>
    <row r="934" spans="4:5" ht="12.75" customHeight="1" x14ac:dyDescent="0.2">
      <c r="D934" s="177"/>
      <c r="E934" s="177"/>
    </row>
    <row r="935" spans="4:5" ht="12.75" customHeight="1" x14ac:dyDescent="0.2">
      <c r="D935" s="177"/>
      <c r="E935" s="177"/>
    </row>
    <row r="936" spans="4:5" ht="12.75" customHeight="1" x14ac:dyDescent="0.2">
      <c r="D936" s="177"/>
      <c r="E936" s="177"/>
    </row>
    <row r="937" spans="4:5" ht="12.75" customHeight="1" x14ac:dyDescent="0.2">
      <c r="D937" s="177"/>
      <c r="E937" s="177"/>
    </row>
    <row r="938" spans="4:5" ht="12.75" customHeight="1" x14ac:dyDescent="0.2">
      <c r="D938" s="177"/>
      <c r="E938" s="177"/>
    </row>
    <row r="939" spans="4:5" ht="12.75" customHeight="1" x14ac:dyDescent="0.2">
      <c r="D939" s="177"/>
      <c r="E939" s="177"/>
    </row>
    <row r="940" spans="4:5" ht="12.75" customHeight="1" x14ac:dyDescent="0.2">
      <c r="D940" s="177"/>
      <c r="E940" s="177"/>
    </row>
    <row r="941" spans="4:5" ht="12.75" customHeight="1" x14ac:dyDescent="0.2">
      <c r="D941" s="177"/>
      <c r="E941" s="177"/>
    </row>
    <row r="942" spans="4:5" ht="12.75" customHeight="1" x14ac:dyDescent="0.2">
      <c r="D942" s="177"/>
      <c r="E942" s="177"/>
    </row>
    <row r="943" spans="4:5" ht="12.75" customHeight="1" x14ac:dyDescent="0.2">
      <c r="D943" s="177"/>
      <c r="E943" s="177"/>
    </row>
    <row r="944" spans="4:5" ht="12.75" customHeight="1" x14ac:dyDescent="0.2">
      <c r="D944" s="177"/>
      <c r="E944" s="177"/>
    </row>
    <row r="945" spans="4:5" ht="12.75" customHeight="1" x14ac:dyDescent="0.2">
      <c r="D945" s="177"/>
      <c r="E945" s="177"/>
    </row>
    <row r="946" spans="4:5" ht="12.75" customHeight="1" x14ac:dyDescent="0.2">
      <c r="D946" s="177"/>
      <c r="E946" s="177"/>
    </row>
    <row r="947" spans="4:5" ht="12.75" customHeight="1" x14ac:dyDescent="0.2">
      <c r="D947" s="177"/>
      <c r="E947" s="177"/>
    </row>
    <row r="948" spans="4:5" ht="12.75" customHeight="1" x14ac:dyDescent="0.2">
      <c r="D948" s="177"/>
      <c r="E948" s="177"/>
    </row>
    <row r="949" spans="4:5" ht="12.75" customHeight="1" x14ac:dyDescent="0.2">
      <c r="D949" s="177"/>
      <c r="E949" s="177"/>
    </row>
    <row r="950" spans="4:5" ht="12.75" customHeight="1" x14ac:dyDescent="0.2">
      <c r="D950" s="177"/>
      <c r="E950" s="177"/>
    </row>
    <row r="951" spans="4:5" ht="12.75" customHeight="1" x14ac:dyDescent="0.2">
      <c r="D951" s="177"/>
      <c r="E951" s="177"/>
    </row>
    <row r="952" spans="4:5" ht="12.75" customHeight="1" x14ac:dyDescent="0.2">
      <c r="D952" s="177"/>
      <c r="E952" s="177"/>
    </row>
    <row r="953" spans="4:5" ht="12.75" customHeight="1" x14ac:dyDescent="0.2">
      <c r="D953" s="177"/>
      <c r="E953" s="177"/>
    </row>
    <row r="954" spans="4:5" ht="12.75" customHeight="1" x14ac:dyDescent="0.2">
      <c r="D954" s="177"/>
      <c r="E954" s="177"/>
    </row>
    <row r="955" spans="4:5" ht="12.75" customHeight="1" x14ac:dyDescent="0.2">
      <c r="D955" s="177"/>
      <c r="E955" s="177"/>
    </row>
    <row r="956" spans="4:5" ht="12.75" customHeight="1" x14ac:dyDescent="0.2">
      <c r="D956" s="177"/>
      <c r="E956" s="177"/>
    </row>
    <row r="957" spans="4:5" ht="12.75" customHeight="1" x14ac:dyDescent="0.2">
      <c r="D957" s="177"/>
      <c r="E957" s="177"/>
    </row>
    <row r="958" spans="4:5" ht="12.75" customHeight="1" x14ac:dyDescent="0.2">
      <c r="D958" s="177"/>
      <c r="E958" s="177"/>
    </row>
    <row r="959" spans="4:5" ht="12.75" customHeight="1" x14ac:dyDescent="0.2">
      <c r="D959" s="177"/>
      <c r="E959" s="177"/>
    </row>
    <row r="960" spans="4:5" ht="12.75" customHeight="1" x14ac:dyDescent="0.2">
      <c r="D960" s="177"/>
      <c r="E960" s="177"/>
    </row>
    <row r="961" spans="4:5" ht="12.75" customHeight="1" x14ac:dyDescent="0.2">
      <c r="D961" s="177"/>
      <c r="E961" s="177"/>
    </row>
    <row r="962" spans="4:5" ht="12.75" customHeight="1" x14ac:dyDescent="0.2">
      <c r="D962" s="177"/>
      <c r="E962" s="177"/>
    </row>
    <row r="963" spans="4:5" ht="12.75" customHeight="1" x14ac:dyDescent="0.2">
      <c r="D963" s="177"/>
      <c r="E963" s="177"/>
    </row>
    <row r="964" spans="4:5" ht="12.75" customHeight="1" x14ac:dyDescent="0.2">
      <c r="D964" s="177"/>
      <c r="E964" s="177"/>
    </row>
    <row r="965" spans="4:5" ht="12.75" customHeight="1" x14ac:dyDescent="0.2">
      <c r="D965" s="177"/>
      <c r="E965" s="177"/>
    </row>
    <row r="966" spans="4:5" ht="12.75" customHeight="1" x14ac:dyDescent="0.2">
      <c r="D966" s="177"/>
      <c r="E966" s="177"/>
    </row>
    <row r="967" spans="4:5" ht="12.75" customHeight="1" x14ac:dyDescent="0.2">
      <c r="D967" s="177"/>
      <c r="E967" s="177"/>
    </row>
    <row r="968" spans="4:5" ht="12.75" customHeight="1" x14ac:dyDescent="0.2">
      <c r="D968" s="177"/>
      <c r="E968" s="177"/>
    </row>
    <row r="969" spans="4:5" ht="12.75" customHeight="1" x14ac:dyDescent="0.2">
      <c r="D969" s="177"/>
      <c r="E969" s="177"/>
    </row>
    <row r="970" spans="4:5" ht="12.75" customHeight="1" x14ac:dyDescent="0.2">
      <c r="D970" s="177"/>
      <c r="E970" s="177"/>
    </row>
    <row r="971" spans="4:5" ht="12.75" customHeight="1" x14ac:dyDescent="0.2">
      <c r="D971" s="177"/>
      <c r="E971" s="177"/>
    </row>
    <row r="972" spans="4:5" ht="12.75" customHeight="1" x14ac:dyDescent="0.2">
      <c r="D972" s="177"/>
      <c r="E972" s="177"/>
    </row>
    <row r="973" spans="4:5" ht="12.75" customHeight="1" x14ac:dyDescent="0.2">
      <c r="D973" s="177"/>
      <c r="E973" s="177"/>
    </row>
    <row r="974" spans="4:5" ht="12.75" customHeight="1" x14ac:dyDescent="0.2">
      <c r="D974" s="177"/>
      <c r="E974" s="177"/>
    </row>
    <row r="975" spans="4:5" ht="12.75" customHeight="1" x14ac:dyDescent="0.2">
      <c r="D975" s="177"/>
      <c r="E975" s="177"/>
    </row>
    <row r="976" spans="4:5" ht="12.75" customHeight="1" x14ac:dyDescent="0.2">
      <c r="D976" s="177"/>
      <c r="E976" s="177"/>
    </row>
    <row r="977" spans="4:5" ht="12.75" customHeight="1" x14ac:dyDescent="0.2">
      <c r="D977" s="177"/>
      <c r="E977" s="177"/>
    </row>
    <row r="978" spans="4:5" ht="12.75" customHeight="1" x14ac:dyDescent="0.2">
      <c r="D978" s="177"/>
      <c r="E978" s="177"/>
    </row>
    <row r="979" spans="4:5" ht="12.75" customHeight="1" x14ac:dyDescent="0.2">
      <c r="D979" s="177"/>
      <c r="E979" s="177"/>
    </row>
    <row r="980" spans="4:5" ht="12.75" customHeight="1" x14ac:dyDescent="0.2">
      <c r="D980" s="177"/>
      <c r="E980" s="177"/>
    </row>
    <row r="981" spans="4:5" ht="12.75" customHeight="1" x14ac:dyDescent="0.2">
      <c r="D981" s="177"/>
      <c r="E981" s="177"/>
    </row>
    <row r="982" spans="4:5" ht="12.75" customHeight="1" x14ac:dyDescent="0.2">
      <c r="D982" s="177"/>
      <c r="E982" s="177"/>
    </row>
    <row r="983" spans="4:5" ht="12.75" customHeight="1" x14ac:dyDescent="0.2">
      <c r="D983" s="177"/>
      <c r="E983" s="177"/>
    </row>
    <row r="984" spans="4:5" ht="12.75" customHeight="1" x14ac:dyDescent="0.2">
      <c r="D984" s="177"/>
      <c r="E984" s="177"/>
    </row>
    <row r="985" spans="4:5" ht="12.75" customHeight="1" x14ac:dyDescent="0.2">
      <c r="D985" s="177"/>
      <c r="E985" s="177"/>
    </row>
    <row r="986" spans="4:5" ht="12.75" customHeight="1" x14ac:dyDescent="0.2">
      <c r="D986" s="177"/>
      <c r="E986" s="177"/>
    </row>
    <row r="987" spans="4:5" ht="12.75" customHeight="1" x14ac:dyDescent="0.2">
      <c r="D987" s="177"/>
      <c r="E987" s="177"/>
    </row>
    <row r="988" spans="4:5" ht="12.75" customHeight="1" x14ac:dyDescent="0.2">
      <c r="D988" s="177"/>
      <c r="E988" s="177"/>
    </row>
    <row r="989" spans="4:5" ht="12.75" customHeight="1" x14ac:dyDescent="0.2">
      <c r="D989" s="177"/>
      <c r="E989" s="177"/>
    </row>
    <row r="990" spans="4:5" ht="12.75" customHeight="1" x14ac:dyDescent="0.2">
      <c r="D990" s="177"/>
      <c r="E990" s="177"/>
    </row>
    <row r="991" spans="4:5" ht="12.75" customHeight="1" x14ac:dyDescent="0.2">
      <c r="D991" s="177"/>
      <c r="E991" s="177"/>
    </row>
    <row r="992" spans="4:5" ht="12.75" customHeight="1" x14ac:dyDescent="0.2">
      <c r="D992" s="177"/>
      <c r="E992" s="177"/>
    </row>
    <row r="993" spans="4:5" ht="12.75" customHeight="1" x14ac:dyDescent="0.2">
      <c r="D993" s="177"/>
      <c r="E993" s="177"/>
    </row>
    <row r="994" spans="4:5" ht="12.75" customHeight="1" x14ac:dyDescent="0.2">
      <c r="D994" s="177"/>
      <c r="E994" s="177"/>
    </row>
    <row r="995" spans="4:5" ht="12.75" customHeight="1" x14ac:dyDescent="0.2">
      <c r="D995" s="177"/>
      <c r="E995" s="177"/>
    </row>
    <row r="996" spans="4:5" ht="12.75" customHeight="1" x14ac:dyDescent="0.2">
      <c r="D996" s="177"/>
      <c r="E996" s="177"/>
    </row>
    <row r="997" spans="4:5" ht="12.75" customHeight="1" x14ac:dyDescent="0.2">
      <c r="D997" s="177"/>
      <c r="E997" s="177"/>
    </row>
    <row r="998" spans="4:5" ht="12.75" customHeight="1" x14ac:dyDescent="0.2">
      <c r="D998" s="177"/>
      <c r="E998" s="177"/>
    </row>
    <row r="999" spans="4:5" ht="12.75" customHeight="1" x14ac:dyDescent="0.2">
      <c r="D999" s="177"/>
      <c r="E999" s="177"/>
    </row>
    <row r="1000" spans="4:5" ht="12.75" customHeight="1" x14ac:dyDescent="0.2">
      <c r="D1000" s="177"/>
      <c r="E1000" s="177"/>
    </row>
  </sheetData>
  <mergeCells count="2">
    <mergeCell ref="B5:B6"/>
    <mergeCell ref="D5:D6"/>
  </mergeCells>
  <conditionalFormatting sqref="A9 A11 A16 A18 A20 A22:A28 A31">
    <cfRule type="expression" dxfId="10" priority="1" stopIfTrue="1">
      <formula>$F9="Brak"</formula>
    </cfRule>
  </conditionalFormatting>
  <conditionalFormatting sqref="A8 A10 A12:A14 A17 A19 A21 A30">
    <cfRule type="expression" dxfId="9" priority="2" stopIfTrue="1">
      <formula>$F8="Brak"</formula>
    </cfRule>
  </conditionalFormatting>
  <conditionalFormatting sqref="B7">
    <cfRule type="cellIs" dxfId="8" priority="3" stopIfTrue="1" operator="equal">
      <formula>"Niekompl."</formula>
    </cfRule>
  </conditionalFormatting>
  <pageMargins left="0.75" right="0.75" top="1" bottom="1" header="0" footer="0"/>
  <pageSetup paperSize="9" orientation="portrait"/>
  <rowBreaks count="1" manualBreakCount="1">
    <brk id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BD4B4"/>
  </sheetPr>
  <dimension ref="A1:F1000"/>
  <sheetViews>
    <sheetView topLeftCell="B1" workbookViewId="0"/>
  </sheetViews>
  <sheetFormatPr defaultColWidth="12.5703125" defaultRowHeight="15" customHeight="1" x14ac:dyDescent="0.2"/>
  <cols>
    <col min="1" max="1" width="3.7109375" hidden="1" customWidth="1"/>
    <col min="2" max="2" width="11.5703125" customWidth="1"/>
    <col min="3" max="3" width="69" customWidth="1"/>
    <col min="4" max="4" width="11.42578125" customWidth="1"/>
    <col min="5" max="6" width="6.28515625" customWidth="1"/>
    <col min="7" max="26" width="8.5703125" customWidth="1"/>
  </cols>
  <sheetData>
    <row r="1" spans="1:6" ht="12.75" customHeight="1" x14ac:dyDescent="0.2">
      <c r="A1" s="31"/>
      <c r="B1" s="160"/>
      <c r="C1" s="192" t="str">
        <f>CONCATENATE(Stac!C2," ")</f>
        <v xml:space="preserve">Automatyka i Robotyka - I stopień, PRK 6, studia stacjonarne, profil ogólnoakademicki </v>
      </c>
      <c r="D1" s="192"/>
      <c r="E1" s="154"/>
      <c r="F1" s="154"/>
    </row>
    <row r="2" spans="1:6" ht="12.75" customHeight="1" x14ac:dyDescent="0.25">
      <c r="A2" s="31"/>
      <c r="B2" s="160"/>
      <c r="C2" s="193" t="s">
        <v>231</v>
      </c>
      <c r="D2" s="194"/>
      <c r="E2" s="156"/>
      <c r="F2" s="156"/>
    </row>
    <row r="3" spans="1:6" ht="12.75" customHeight="1" x14ac:dyDescent="0.2">
      <c r="A3" s="31"/>
      <c r="B3" s="160"/>
      <c r="C3" s="158" t="str">
        <f ca="1">CONCATENATE("Wersja: ",Stac!D7)</f>
        <v>Wersja: AiR_1st_stac_ogólno_20240708.</v>
      </c>
      <c r="D3" s="158"/>
      <c r="E3" s="159"/>
      <c r="F3" s="159"/>
    </row>
    <row r="4" spans="1:6" ht="12.75" customHeight="1" x14ac:dyDescent="0.2">
      <c r="A4" s="31"/>
      <c r="B4" s="160"/>
      <c r="C4" s="205"/>
      <c r="D4" s="206"/>
      <c r="E4" s="160"/>
      <c r="F4" s="31"/>
    </row>
    <row r="5" spans="1:6" ht="12.75" customHeight="1" x14ac:dyDescent="0.2">
      <c r="A5" s="31"/>
      <c r="B5" s="262" t="s">
        <v>387</v>
      </c>
      <c r="C5" s="207" t="s">
        <v>318</v>
      </c>
      <c r="D5" s="262" t="s">
        <v>354</v>
      </c>
      <c r="E5" s="177"/>
    </row>
    <row r="6" spans="1:6" ht="12.75" customHeight="1" x14ac:dyDescent="0.2">
      <c r="A6" s="163"/>
      <c r="B6" s="253"/>
      <c r="C6" s="207" t="s">
        <v>388</v>
      </c>
      <c r="D6" s="253"/>
      <c r="E6" s="177"/>
    </row>
    <row r="7" spans="1:6" ht="12.75" customHeight="1" x14ac:dyDescent="0.2">
      <c r="A7" s="167" t="s">
        <v>321</v>
      </c>
      <c r="B7" s="208" t="str">
        <f>IF(COUNTA(E8:E14)&gt;ROWS(C8:C14)-COUNTIF(C8:C14,"")-COUNTIF(C8:C14,"???"),"Niekompl.","")</f>
        <v/>
      </c>
      <c r="C7" s="209"/>
      <c r="D7" s="199"/>
      <c r="E7" s="177"/>
    </row>
    <row r="8" spans="1:6" ht="72" customHeight="1" x14ac:dyDescent="0.2">
      <c r="A8" s="173"/>
      <c r="B8" s="200" t="s">
        <v>303</v>
      </c>
      <c r="C8" s="210" t="s">
        <v>389</v>
      </c>
      <c r="D8" s="211" t="s">
        <v>238</v>
      </c>
      <c r="E8" s="177"/>
    </row>
    <row r="9" spans="1:6" ht="74.25" customHeight="1" x14ac:dyDescent="0.2">
      <c r="A9" s="179"/>
      <c r="B9" s="200" t="s">
        <v>304</v>
      </c>
      <c r="C9" s="183" t="s">
        <v>390</v>
      </c>
      <c r="D9" s="184" t="s">
        <v>239</v>
      </c>
      <c r="E9" s="177"/>
    </row>
    <row r="10" spans="1:6" ht="69.75" customHeight="1" x14ac:dyDescent="0.2">
      <c r="A10" s="173"/>
      <c r="B10" s="200" t="s">
        <v>305</v>
      </c>
      <c r="C10" s="183" t="s">
        <v>391</v>
      </c>
      <c r="D10" s="184" t="s">
        <v>239</v>
      </c>
      <c r="E10" s="177"/>
    </row>
    <row r="11" spans="1:6" ht="89.25" customHeight="1" x14ac:dyDescent="0.2">
      <c r="A11" s="179"/>
      <c r="B11" s="200" t="s">
        <v>306</v>
      </c>
      <c r="C11" s="212" t="s">
        <v>392</v>
      </c>
      <c r="D11" s="184" t="s">
        <v>240</v>
      </c>
      <c r="E11" s="177"/>
    </row>
    <row r="12" spans="1:6" ht="69.75" customHeight="1" x14ac:dyDescent="0.2">
      <c r="A12" s="173"/>
      <c r="B12" s="200" t="s">
        <v>307</v>
      </c>
      <c r="C12" s="183" t="s">
        <v>393</v>
      </c>
      <c r="D12" s="184" t="s">
        <v>239</v>
      </c>
      <c r="E12" s="177"/>
    </row>
    <row r="13" spans="1:6" ht="69.75" customHeight="1" x14ac:dyDescent="0.2">
      <c r="A13" s="179"/>
      <c r="B13" s="200" t="s">
        <v>308</v>
      </c>
      <c r="C13" s="183" t="s">
        <v>394</v>
      </c>
      <c r="D13" s="184" t="s">
        <v>240</v>
      </c>
      <c r="E13" s="177"/>
    </row>
    <row r="14" spans="1:6" ht="93.75" customHeight="1" x14ac:dyDescent="0.2">
      <c r="A14" s="173"/>
      <c r="B14" s="200" t="s">
        <v>309</v>
      </c>
      <c r="C14" s="183" t="s">
        <v>395</v>
      </c>
      <c r="D14" s="184" t="s">
        <v>240</v>
      </c>
      <c r="E14" s="177"/>
    </row>
    <row r="15" spans="1:6" ht="12.75" customHeight="1" x14ac:dyDescent="0.2">
      <c r="B15" s="177"/>
      <c r="D15" s="213"/>
      <c r="E15" s="177"/>
    </row>
    <row r="16" spans="1:6" ht="12.75" customHeight="1" x14ac:dyDescent="0.2">
      <c r="B16" s="177"/>
      <c r="C16" s="214"/>
      <c r="D16" s="213"/>
      <c r="E16" s="177"/>
    </row>
    <row r="17" spans="2:5" ht="12.75" customHeight="1" x14ac:dyDescent="0.2">
      <c r="B17" s="177"/>
      <c r="D17" s="213"/>
      <c r="E17" s="177"/>
    </row>
    <row r="18" spans="2:5" ht="31.5" customHeight="1" x14ac:dyDescent="0.2">
      <c r="B18" s="177"/>
      <c r="D18" s="213"/>
      <c r="E18" s="177"/>
    </row>
    <row r="19" spans="2:5" ht="12.75" customHeight="1" x14ac:dyDescent="0.2">
      <c r="B19" s="177"/>
      <c r="D19" s="213"/>
      <c r="E19" s="177"/>
    </row>
    <row r="20" spans="2:5" ht="12.75" customHeight="1" x14ac:dyDescent="0.2">
      <c r="B20" s="177"/>
      <c r="D20" s="213"/>
      <c r="E20" s="177"/>
    </row>
    <row r="21" spans="2:5" ht="12.75" customHeight="1" x14ac:dyDescent="0.2">
      <c r="B21" s="177"/>
      <c r="D21" s="213"/>
      <c r="E21" s="177"/>
    </row>
    <row r="22" spans="2:5" ht="12.75" customHeight="1" x14ac:dyDescent="0.2">
      <c r="B22" s="177"/>
      <c r="D22" s="213"/>
      <c r="E22" s="177"/>
    </row>
    <row r="23" spans="2:5" ht="12.75" customHeight="1" x14ac:dyDescent="0.2">
      <c r="B23" s="177"/>
      <c r="D23" s="213"/>
      <c r="E23" s="177"/>
    </row>
    <row r="24" spans="2:5" ht="12.75" customHeight="1" x14ac:dyDescent="0.2">
      <c r="B24" s="177"/>
      <c r="D24" s="213"/>
      <c r="E24" s="177"/>
    </row>
    <row r="25" spans="2:5" ht="12.75" customHeight="1" x14ac:dyDescent="0.2">
      <c r="B25" s="177"/>
      <c r="D25" s="213"/>
      <c r="E25" s="177"/>
    </row>
    <row r="26" spans="2:5" ht="12.75" customHeight="1" x14ac:dyDescent="0.2">
      <c r="B26" s="177"/>
      <c r="D26" s="213"/>
      <c r="E26" s="177"/>
    </row>
    <row r="27" spans="2:5" ht="12.75" customHeight="1" x14ac:dyDescent="0.2">
      <c r="B27" s="177"/>
      <c r="D27" s="213"/>
      <c r="E27" s="177"/>
    </row>
    <row r="28" spans="2:5" ht="12.75" customHeight="1" x14ac:dyDescent="0.2">
      <c r="B28" s="177"/>
      <c r="D28" s="213"/>
      <c r="E28" s="177"/>
    </row>
    <row r="29" spans="2:5" ht="12.75" customHeight="1" x14ac:dyDescent="0.2">
      <c r="B29" s="177"/>
      <c r="D29" s="213"/>
      <c r="E29" s="177"/>
    </row>
    <row r="30" spans="2:5" ht="12.75" customHeight="1" x14ac:dyDescent="0.2">
      <c r="B30" s="177"/>
      <c r="D30" s="213"/>
      <c r="E30" s="177"/>
    </row>
    <row r="31" spans="2:5" ht="12.75" customHeight="1" x14ac:dyDescent="0.2">
      <c r="B31" s="177"/>
      <c r="D31" s="213"/>
      <c r="E31" s="177"/>
    </row>
    <row r="32" spans="2:5" ht="12.75" customHeight="1" x14ac:dyDescent="0.2">
      <c r="B32" s="177"/>
      <c r="D32" s="213"/>
      <c r="E32" s="177"/>
    </row>
    <row r="33" spans="2:5" ht="12.75" customHeight="1" x14ac:dyDescent="0.2">
      <c r="B33" s="177"/>
      <c r="D33" s="213"/>
      <c r="E33" s="177"/>
    </row>
    <row r="34" spans="2:5" ht="12.75" customHeight="1" x14ac:dyDescent="0.2">
      <c r="B34" s="177"/>
      <c r="D34" s="213"/>
      <c r="E34" s="177"/>
    </row>
    <row r="35" spans="2:5" ht="12.75" customHeight="1" x14ac:dyDescent="0.2">
      <c r="B35" s="177"/>
      <c r="D35" s="213"/>
      <c r="E35" s="177"/>
    </row>
    <row r="36" spans="2:5" ht="12.75" customHeight="1" x14ac:dyDescent="0.2">
      <c r="B36" s="177"/>
      <c r="D36" s="213"/>
      <c r="E36" s="177"/>
    </row>
    <row r="37" spans="2:5" ht="12.75" customHeight="1" x14ac:dyDescent="0.2">
      <c r="B37" s="177"/>
      <c r="D37" s="213"/>
      <c r="E37" s="177"/>
    </row>
    <row r="38" spans="2:5" ht="12.75" customHeight="1" x14ac:dyDescent="0.2">
      <c r="B38" s="177"/>
      <c r="D38" s="213"/>
      <c r="E38" s="177"/>
    </row>
    <row r="39" spans="2:5" ht="12.75" customHeight="1" x14ac:dyDescent="0.2">
      <c r="B39" s="177"/>
      <c r="D39" s="213"/>
      <c r="E39" s="177"/>
    </row>
    <row r="40" spans="2:5" ht="12.75" customHeight="1" x14ac:dyDescent="0.2">
      <c r="B40" s="177"/>
      <c r="D40" s="213"/>
      <c r="E40" s="177"/>
    </row>
    <row r="41" spans="2:5" ht="12.75" customHeight="1" x14ac:dyDescent="0.2">
      <c r="B41" s="177"/>
      <c r="D41" s="213"/>
      <c r="E41" s="177"/>
    </row>
    <row r="42" spans="2:5" ht="12.75" customHeight="1" x14ac:dyDescent="0.2">
      <c r="B42" s="177"/>
      <c r="D42" s="213"/>
      <c r="E42" s="177"/>
    </row>
    <row r="43" spans="2:5" ht="12.75" customHeight="1" x14ac:dyDescent="0.2">
      <c r="B43" s="177"/>
      <c r="D43" s="213"/>
      <c r="E43" s="177"/>
    </row>
    <row r="44" spans="2:5" ht="12.75" customHeight="1" x14ac:dyDescent="0.2">
      <c r="B44" s="177"/>
      <c r="D44" s="213"/>
      <c r="E44" s="177"/>
    </row>
    <row r="45" spans="2:5" ht="12.75" customHeight="1" x14ac:dyDescent="0.2">
      <c r="B45" s="177"/>
      <c r="D45" s="213"/>
      <c r="E45" s="177"/>
    </row>
    <row r="46" spans="2:5" ht="12.75" customHeight="1" x14ac:dyDescent="0.2">
      <c r="B46" s="177"/>
      <c r="D46" s="213"/>
      <c r="E46" s="177"/>
    </row>
    <row r="47" spans="2:5" ht="12.75" customHeight="1" x14ac:dyDescent="0.2">
      <c r="B47" s="177"/>
      <c r="D47" s="213"/>
      <c r="E47" s="177"/>
    </row>
    <row r="48" spans="2:5" ht="12.75" customHeight="1" x14ac:dyDescent="0.2">
      <c r="B48" s="177"/>
      <c r="D48" s="213"/>
      <c r="E48" s="177"/>
    </row>
    <row r="49" spans="2:5" ht="12.75" customHeight="1" x14ac:dyDescent="0.2">
      <c r="B49" s="177"/>
      <c r="D49" s="213"/>
      <c r="E49" s="177"/>
    </row>
    <row r="50" spans="2:5" ht="12.75" customHeight="1" x14ac:dyDescent="0.2">
      <c r="B50" s="177"/>
      <c r="D50" s="213"/>
      <c r="E50" s="177"/>
    </row>
    <row r="51" spans="2:5" ht="12.75" customHeight="1" x14ac:dyDescent="0.2">
      <c r="B51" s="177"/>
      <c r="D51" s="213"/>
      <c r="E51" s="177"/>
    </row>
    <row r="52" spans="2:5" ht="12.75" customHeight="1" x14ac:dyDescent="0.2">
      <c r="B52" s="177"/>
      <c r="D52" s="213"/>
      <c r="E52" s="177"/>
    </row>
    <row r="53" spans="2:5" ht="12.75" customHeight="1" x14ac:dyDescent="0.2">
      <c r="B53" s="177"/>
      <c r="D53" s="213"/>
      <c r="E53" s="177"/>
    </row>
    <row r="54" spans="2:5" ht="12.75" customHeight="1" x14ac:dyDescent="0.2">
      <c r="B54" s="177"/>
      <c r="D54" s="213"/>
      <c r="E54" s="177"/>
    </row>
    <row r="55" spans="2:5" ht="12.75" customHeight="1" x14ac:dyDescent="0.2">
      <c r="B55" s="177"/>
      <c r="D55" s="213"/>
      <c r="E55" s="177"/>
    </row>
    <row r="56" spans="2:5" ht="12.75" customHeight="1" x14ac:dyDescent="0.2">
      <c r="B56" s="177"/>
      <c r="D56" s="213"/>
      <c r="E56" s="177"/>
    </row>
    <row r="57" spans="2:5" ht="12.75" customHeight="1" x14ac:dyDescent="0.2">
      <c r="B57" s="177"/>
      <c r="D57" s="213"/>
      <c r="E57" s="177"/>
    </row>
    <row r="58" spans="2:5" ht="12.75" customHeight="1" x14ac:dyDescent="0.2">
      <c r="B58" s="177"/>
      <c r="D58" s="213"/>
      <c r="E58" s="177"/>
    </row>
    <row r="59" spans="2:5" ht="12.75" customHeight="1" x14ac:dyDescent="0.2">
      <c r="B59" s="177"/>
      <c r="D59" s="213"/>
      <c r="E59" s="177"/>
    </row>
    <row r="60" spans="2:5" ht="12.75" customHeight="1" x14ac:dyDescent="0.2">
      <c r="B60" s="177"/>
      <c r="D60" s="213"/>
      <c r="E60" s="177"/>
    </row>
    <row r="61" spans="2:5" ht="12.75" customHeight="1" x14ac:dyDescent="0.2">
      <c r="B61" s="177"/>
      <c r="D61" s="213"/>
      <c r="E61" s="177"/>
    </row>
    <row r="62" spans="2:5" ht="12.75" customHeight="1" x14ac:dyDescent="0.2">
      <c r="B62" s="177"/>
      <c r="D62" s="213"/>
      <c r="E62" s="177"/>
    </row>
    <row r="63" spans="2:5" ht="12.75" customHeight="1" x14ac:dyDescent="0.2">
      <c r="B63" s="177"/>
      <c r="D63" s="213"/>
      <c r="E63" s="177"/>
    </row>
    <row r="64" spans="2:5" ht="12.75" customHeight="1" x14ac:dyDescent="0.2">
      <c r="B64" s="177"/>
      <c r="D64" s="213"/>
      <c r="E64" s="177"/>
    </row>
    <row r="65" spans="2:5" ht="12.75" customHeight="1" x14ac:dyDescent="0.2">
      <c r="B65" s="177"/>
      <c r="D65" s="213"/>
      <c r="E65" s="177"/>
    </row>
    <row r="66" spans="2:5" ht="12.75" customHeight="1" x14ac:dyDescent="0.2">
      <c r="B66" s="177"/>
      <c r="D66" s="213"/>
      <c r="E66" s="177"/>
    </row>
    <row r="67" spans="2:5" ht="12.75" customHeight="1" x14ac:dyDescent="0.2">
      <c r="B67" s="177"/>
      <c r="D67" s="213"/>
      <c r="E67" s="177"/>
    </row>
    <row r="68" spans="2:5" ht="12.75" customHeight="1" x14ac:dyDescent="0.2">
      <c r="B68" s="177"/>
      <c r="D68" s="213"/>
      <c r="E68" s="177"/>
    </row>
    <row r="69" spans="2:5" ht="12.75" customHeight="1" x14ac:dyDescent="0.2">
      <c r="B69" s="177"/>
      <c r="D69" s="213"/>
      <c r="E69" s="177"/>
    </row>
    <row r="70" spans="2:5" ht="12.75" customHeight="1" x14ac:dyDescent="0.2">
      <c r="B70" s="177"/>
      <c r="D70" s="213"/>
      <c r="E70" s="177"/>
    </row>
    <row r="71" spans="2:5" ht="12.75" customHeight="1" x14ac:dyDescent="0.2">
      <c r="B71" s="177"/>
      <c r="D71" s="213"/>
      <c r="E71" s="177"/>
    </row>
    <row r="72" spans="2:5" ht="12.75" customHeight="1" x14ac:dyDescent="0.2">
      <c r="B72" s="177"/>
      <c r="D72" s="213"/>
      <c r="E72" s="177"/>
    </row>
    <row r="73" spans="2:5" ht="12.75" customHeight="1" x14ac:dyDescent="0.2">
      <c r="B73" s="177"/>
      <c r="D73" s="213"/>
      <c r="E73" s="177"/>
    </row>
    <row r="74" spans="2:5" ht="12.75" customHeight="1" x14ac:dyDescent="0.2">
      <c r="B74" s="177"/>
      <c r="D74" s="213"/>
      <c r="E74" s="177"/>
    </row>
    <row r="75" spans="2:5" ht="12.75" customHeight="1" x14ac:dyDescent="0.2">
      <c r="B75" s="177"/>
      <c r="D75" s="213"/>
      <c r="E75" s="177"/>
    </row>
    <row r="76" spans="2:5" ht="12.75" customHeight="1" x14ac:dyDescent="0.2">
      <c r="B76" s="177"/>
      <c r="D76" s="213"/>
      <c r="E76" s="177"/>
    </row>
    <row r="77" spans="2:5" ht="12.75" customHeight="1" x14ac:dyDescent="0.2">
      <c r="B77" s="177"/>
      <c r="D77" s="213"/>
      <c r="E77" s="177"/>
    </row>
    <row r="78" spans="2:5" ht="12.75" customHeight="1" x14ac:dyDescent="0.2">
      <c r="B78" s="177"/>
      <c r="D78" s="213"/>
      <c r="E78" s="177"/>
    </row>
    <row r="79" spans="2:5" ht="12.75" customHeight="1" x14ac:dyDescent="0.2">
      <c r="B79" s="177"/>
      <c r="D79" s="213"/>
      <c r="E79" s="177"/>
    </row>
    <row r="80" spans="2:5" ht="12.75" customHeight="1" x14ac:dyDescent="0.2">
      <c r="B80" s="177"/>
      <c r="D80" s="213"/>
      <c r="E80" s="177"/>
    </row>
    <row r="81" spans="2:5" ht="12.75" customHeight="1" x14ac:dyDescent="0.2">
      <c r="B81" s="177"/>
      <c r="D81" s="213"/>
      <c r="E81" s="177"/>
    </row>
    <row r="82" spans="2:5" ht="12.75" customHeight="1" x14ac:dyDescent="0.2">
      <c r="B82" s="177"/>
      <c r="D82" s="213"/>
      <c r="E82" s="177"/>
    </row>
    <row r="83" spans="2:5" ht="12.75" customHeight="1" x14ac:dyDescent="0.2">
      <c r="B83" s="177"/>
      <c r="D83" s="213"/>
      <c r="E83" s="177"/>
    </row>
    <row r="84" spans="2:5" ht="12.75" customHeight="1" x14ac:dyDescent="0.2">
      <c r="B84" s="177"/>
      <c r="D84" s="213"/>
      <c r="E84" s="177"/>
    </row>
    <row r="85" spans="2:5" ht="12.75" customHeight="1" x14ac:dyDescent="0.2">
      <c r="B85" s="177"/>
      <c r="D85" s="213"/>
      <c r="E85" s="177"/>
    </row>
    <row r="86" spans="2:5" ht="12.75" customHeight="1" x14ac:dyDescent="0.2">
      <c r="B86" s="177"/>
      <c r="D86" s="213"/>
      <c r="E86" s="177"/>
    </row>
    <row r="87" spans="2:5" ht="12.75" customHeight="1" x14ac:dyDescent="0.2">
      <c r="B87" s="177"/>
      <c r="D87" s="213"/>
      <c r="E87" s="177"/>
    </row>
    <row r="88" spans="2:5" ht="12.75" customHeight="1" x14ac:dyDescent="0.2">
      <c r="B88" s="177"/>
      <c r="D88" s="213"/>
      <c r="E88" s="177"/>
    </row>
    <row r="89" spans="2:5" ht="12.75" customHeight="1" x14ac:dyDescent="0.2">
      <c r="B89" s="177"/>
      <c r="D89" s="213"/>
      <c r="E89" s="177"/>
    </row>
    <row r="90" spans="2:5" ht="12.75" customHeight="1" x14ac:dyDescent="0.2">
      <c r="B90" s="177"/>
      <c r="D90" s="213"/>
      <c r="E90" s="177"/>
    </row>
    <row r="91" spans="2:5" ht="12.75" customHeight="1" x14ac:dyDescent="0.2">
      <c r="B91" s="177"/>
      <c r="D91" s="213"/>
      <c r="E91" s="177"/>
    </row>
    <row r="92" spans="2:5" ht="12.75" customHeight="1" x14ac:dyDescent="0.2">
      <c r="B92" s="177"/>
      <c r="D92" s="213"/>
      <c r="E92" s="177"/>
    </row>
    <row r="93" spans="2:5" ht="12.75" customHeight="1" x14ac:dyDescent="0.2">
      <c r="B93" s="177"/>
      <c r="D93" s="213"/>
      <c r="E93" s="177"/>
    </row>
    <row r="94" spans="2:5" ht="12.75" customHeight="1" x14ac:dyDescent="0.2">
      <c r="B94" s="177"/>
      <c r="D94" s="213"/>
      <c r="E94" s="177"/>
    </row>
    <row r="95" spans="2:5" ht="12.75" customHeight="1" x14ac:dyDescent="0.2">
      <c r="B95" s="177"/>
      <c r="D95" s="213"/>
      <c r="E95" s="177"/>
    </row>
    <row r="96" spans="2:5" ht="12.75" customHeight="1" x14ac:dyDescent="0.2">
      <c r="B96" s="177"/>
      <c r="D96" s="213"/>
      <c r="E96" s="177"/>
    </row>
    <row r="97" spans="2:5" ht="12.75" customHeight="1" x14ac:dyDescent="0.2">
      <c r="B97" s="177"/>
      <c r="D97" s="213"/>
      <c r="E97" s="177"/>
    </row>
    <row r="98" spans="2:5" ht="12.75" customHeight="1" x14ac:dyDescent="0.2">
      <c r="B98" s="177"/>
      <c r="D98" s="213"/>
      <c r="E98" s="177"/>
    </row>
    <row r="99" spans="2:5" ht="12.75" customHeight="1" x14ac:dyDescent="0.2">
      <c r="B99" s="177"/>
      <c r="D99" s="213"/>
      <c r="E99" s="177"/>
    </row>
    <row r="100" spans="2:5" ht="12.75" customHeight="1" x14ac:dyDescent="0.2">
      <c r="B100" s="177"/>
      <c r="D100" s="213"/>
      <c r="E100" s="177"/>
    </row>
    <row r="101" spans="2:5" ht="12.75" customHeight="1" x14ac:dyDescent="0.2">
      <c r="B101" s="177"/>
      <c r="D101" s="213"/>
      <c r="E101" s="177"/>
    </row>
    <row r="102" spans="2:5" ht="12.75" customHeight="1" x14ac:dyDescent="0.2">
      <c r="B102" s="177"/>
      <c r="D102" s="213"/>
      <c r="E102" s="177"/>
    </row>
    <row r="103" spans="2:5" ht="12.75" customHeight="1" x14ac:dyDescent="0.2">
      <c r="B103" s="177"/>
      <c r="D103" s="213"/>
      <c r="E103" s="177"/>
    </row>
    <row r="104" spans="2:5" ht="12.75" customHeight="1" x14ac:dyDescent="0.2">
      <c r="B104" s="177"/>
      <c r="D104" s="213"/>
      <c r="E104" s="177"/>
    </row>
    <row r="105" spans="2:5" ht="12.75" customHeight="1" x14ac:dyDescent="0.2">
      <c r="B105" s="177"/>
      <c r="D105" s="213"/>
      <c r="E105" s="177"/>
    </row>
    <row r="106" spans="2:5" ht="12.75" customHeight="1" x14ac:dyDescent="0.2">
      <c r="B106" s="177"/>
      <c r="D106" s="213"/>
      <c r="E106" s="177"/>
    </row>
    <row r="107" spans="2:5" ht="12.75" customHeight="1" x14ac:dyDescent="0.2">
      <c r="B107" s="177"/>
      <c r="D107" s="213"/>
      <c r="E107" s="177"/>
    </row>
    <row r="108" spans="2:5" ht="12.75" customHeight="1" x14ac:dyDescent="0.2">
      <c r="B108" s="177"/>
      <c r="D108" s="213"/>
      <c r="E108" s="177"/>
    </row>
    <row r="109" spans="2:5" ht="12.75" customHeight="1" x14ac:dyDescent="0.2">
      <c r="B109" s="177"/>
      <c r="D109" s="213"/>
      <c r="E109" s="177"/>
    </row>
    <row r="110" spans="2:5" ht="12.75" customHeight="1" x14ac:dyDescent="0.2">
      <c r="B110" s="177"/>
      <c r="D110" s="213"/>
      <c r="E110" s="177"/>
    </row>
    <row r="111" spans="2:5" ht="12.75" customHeight="1" x14ac:dyDescent="0.2">
      <c r="B111" s="177"/>
      <c r="D111" s="213"/>
      <c r="E111" s="177"/>
    </row>
    <row r="112" spans="2:5" ht="12.75" customHeight="1" x14ac:dyDescent="0.2">
      <c r="B112" s="177"/>
      <c r="D112" s="213"/>
      <c r="E112" s="177"/>
    </row>
    <row r="113" spans="2:5" ht="12.75" customHeight="1" x14ac:dyDescent="0.2">
      <c r="B113" s="177"/>
      <c r="D113" s="213"/>
      <c r="E113" s="177"/>
    </row>
    <row r="114" spans="2:5" ht="12.75" customHeight="1" x14ac:dyDescent="0.2">
      <c r="B114" s="177"/>
      <c r="D114" s="213"/>
      <c r="E114" s="177"/>
    </row>
    <row r="115" spans="2:5" ht="12.75" customHeight="1" x14ac:dyDescent="0.2">
      <c r="B115" s="177"/>
      <c r="D115" s="213"/>
      <c r="E115" s="177"/>
    </row>
    <row r="116" spans="2:5" ht="12.75" customHeight="1" x14ac:dyDescent="0.2">
      <c r="B116" s="177"/>
      <c r="D116" s="213"/>
      <c r="E116" s="177"/>
    </row>
    <row r="117" spans="2:5" ht="12.75" customHeight="1" x14ac:dyDescent="0.2">
      <c r="B117" s="177"/>
      <c r="D117" s="213"/>
      <c r="E117" s="177"/>
    </row>
    <row r="118" spans="2:5" ht="12.75" customHeight="1" x14ac:dyDescent="0.2">
      <c r="B118" s="177"/>
      <c r="D118" s="213"/>
      <c r="E118" s="177"/>
    </row>
    <row r="119" spans="2:5" ht="12.75" customHeight="1" x14ac:dyDescent="0.2">
      <c r="B119" s="177"/>
      <c r="D119" s="213"/>
      <c r="E119" s="177"/>
    </row>
    <row r="120" spans="2:5" ht="12.75" customHeight="1" x14ac:dyDescent="0.2">
      <c r="B120" s="177"/>
      <c r="D120" s="213"/>
      <c r="E120" s="177"/>
    </row>
    <row r="121" spans="2:5" ht="12.75" customHeight="1" x14ac:dyDescent="0.2">
      <c r="B121" s="177"/>
      <c r="D121" s="213"/>
      <c r="E121" s="177"/>
    </row>
    <row r="122" spans="2:5" ht="12.75" customHeight="1" x14ac:dyDescent="0.2">
      <c r="B122" s="177"/>
      <c r="D122" s="213"/>
      <c r="E122" s="177"/>
    </row>
    <row r="123" spans="2:5" ht="12.75" customHeight="1" x14ac:dyDescent="0.2">
      <c r="B123" s="177"/>
      <c r="D123" s="213"/>
      <c r="E123" s="177"/>
    </row>
    <row r="124" spans="2:5" ht="12.75" customHeight="1" x14ac:dyDescent="0.2">
      <c r="B124" s="177"/>
      <c r="D124" s="213"/>
      <c r="E124" s="177"/>
    </row>
    <row r="125" spans="2:5" ht="12.75" customHeight="1" x14ac:dyDescent="0.2">
      <c r="B125" s="177"/>
      <c r="D125" s="213"/>
      <c r="E125" s="177"/>
    </row>
    <row r="126" spans="2:5" ht="12.75" customHeight="1" x14ac:dyDescent="0.2">
      <c r="B126" s="177"/>
      <c r="D126" s="213"/>
      <c r="E126" s="177"/>
    </row>
    <row r="127" spans="2:5" ht="12.75" customHeight="1" x14ac:dyDescent="0.2">
      <c r="B127" s="177"/>
      <c r="D127" s="213"/>
      <c r="E127" s="177"/>
    </row>
    <row r="128" spans="2:5" ht="12.75" customHeight="1" x14ac:dyDescent="0.2">
      <c r="B128" s="177"/>
      <c r="D128" s="213"/>
      <c r="E128" s="177"/>
    </row>
    <row r="129" spans="2:5" ht="12.75" customHeight="1" x14ac:dyDescent="0.2">
      <c r="B129" s="177"/>
      <c r="D129" s="213"/>
      <c r="E129" s="177"/>
    </row>
    <row r="130" spans="2:5" ht="12.75" customHeight="1" x14ac:dyDescent="0.2">
      <c r="B130" s="177"/>
      <c r="D130" s="213"/>
      <c r="E130" s="177"/>
    </row>
    <row r="131" spans="2:5" ht="12.75" customHeight="1" x14ac:dyDescent="0.2">
      <c r="B131" s="177"/>
      <c r="D131" s="213"/>
      <c r="E131" s="177"/>
    </row>
    <row r="132" spans="2:5" ht="12.75" customHeight="1" x14ac:dyDescent="0.2">
      <c r="B132" s="177"/>
      <c r="D132" s="213"/>
      <c r="E132" s="177"/>
    </row>
    <row r="133" spans="2:5" ht="12.75" customHeight="1" x14ac:dyDescent="0.2">
      <c r="B133" s="177"/>
      <c r="D133" s="213"/>
      <c r="E133" s="177"/>
    </row>
    <row r="134" spans="2:5" ht="12.75" customHeight="1" x14ac:dyDescent="0.2">
      <c r="B134" s="177"/>
      <c r="D134" s="213"/>
      <c r="E134" s="177"/>
    </row>
    <row r="135" spans="2:5" ht="12.75" customHeight="1" x14ac:dyDescent="0.2">
      <c r="B135" s="177"/>
      <c r="D135" s="213"/>
      <c r="E135" s="177"/>
    </row>
    <row r="136" spans="2:5" ht="12.75" customHeight="1" x14ac:dyDescent="0.2">
      <c r="B136" s="177"/>
      <c r="D136" s="213"/>
      <c r="E136" s="177"/>
    </row>
    <row r="137" spans="2:5" ht="12.75" customHeight="1" x14ac:dyDescent="0.2">
      <c r="B137" s="177"/>
      <c r="D137" s="213"/>
      <c r="E137" s="177"/>
    </row>
    <row r="138" spans="2:5" ht="12.75" customHeight="1" x14ac:dyDescent="0.2">
      <c r="B138" s="177"/>
      <c r="D138" s="213"/>
      <c r="E138" s="177"/>
    </row>
    <row r="139" spans="2:5" ht="12.75" customHeight="1" x14ac:dyDescent="0.2">
      <c r="B139" s="177"/>
      <c r="D139" s="213"/>
      <c r="E139" s="177"/>
    </row>
    <row r="140" spans="2:5" ht="12.75" customHeight="1" x14ac:dyDescent="0.2">
      <c r="B140" s="177"/>
      <c r="D140" s="213"/>
      <c r="E140" s="177"/>
    </row>
    <row r="141" spans="2:5" ht="12.75" customHeight="1" x14ac:dyDescent="0.2">
      <c r="B141" s="177"/>
      <c r="D141" s="213"/>
      <c r="E141" s="177"/>
    </row>
    <row r="142" spans="2:5" ht="12.75" customHeight="1" x14ac:dyDescent="0.2">
      <c r="B142" s="177"/>
      <c r="D142" s="213"/>
      <c r="E142" s="177"/>
    </row>
    <row r="143" spans="2:5" ht="12.75" customHeight="1" x14ac:dyDescent="0.2">
      <c r="B143" s="177"/>
      <c r="D143" s="213"/>
      <c r="E143" s="177"/>
    </row>
    <row r="144" spans="2:5" ht="12.75" customHeight="1" x14ac:dyDescent="0.2">
      <c r="B144" s="177"/>
      <c r="D144" s="213"/>
      <c r="E144" s="177"/>
    </row>
    <row r="145" spans="2:5" ht="12.75" customHeight="1" x14ac:dyDescent="0.2">
      <c r="B145" s="177"/>
      <c r="D145" s="213"/>
      <c r="E145" s="177"/>
    </row>
    <row r="146" spans="2:5" ht="12.75" customHeight="1" x14ac:dyDescent="0.2">
      <c r="B146" s="177"/>
      <c r="D146" s="213"/>
      <c r="E146" s="177"/>
    </row>
    <row r="147" spans="2:5" ht="12.75" customHeight="1" x14ac:dyDescent="0.2">
      <c r="B147" s="177"/>
      <c r="D147" s="213"/>
      <c r="E147" s="177"/>
    </row>
    <row r="148" spans="2:5" ht="12.75" customHeight="1" x14ac:dyDescent="0.2">
      <c r="B148" s="177"/>
      <c r="D148" s="213"/>
      <c r="E148" s="177"/>
    </row>
    <row r="149" spans="2:5" ht="12.75" customHeight="1" x14ac:dyDescent="0.2">
      <c r="B149" s="177"/>
      <c r="D149" s="213"/>
      <c r="E149" s="177"/>
    </row>
    <row r="150" spans="2:5" ht="12.75" customHeight="1" x14ac:dyDescent="0.2">
      <c r="B150" s="177"/>
      <c r="D150" s="213"/>
      <c r="E150" s="177"/>
    </row>
    <row r="151" spans="2:5" ht="12.75" customHeight="1" x14ac:dyDescent="0.2">
      <c r="B151" s="177"/>
      <c r="D151" s="213"/>
      <c r="E151" s="177"/>
    </row>
    <row r="152" spans="2:5" ht="12.75" customHeight="1" x14ac:dyDescent="0.2">
      <c r="B152" s="177"/>
      <c r="D152" s="213"/>
      <c r="E152" s="177"/>
    </row>
    <row r="153" spans="2:5" ht="12.75" customHeight="1" x14ac:dyDescent="0.2">
      <c r="B153" s="177"/>
      <c r="D153" s="213"/>
      <c r="E153" s="177"/>
    </row>
    <row r="154" spans="2:5" ht="12.75" customHeight="1" x14ac:dyDescent="0.2">
      <c r="B154" s="177"/>
      <c r="D154" s="213"/>
      <c r="E154" s="177"/>
    </row>
    <row r="155" spans="2:5" ht="12.75" customHeight="1" x14ac:dyDescent="0.2">
      <c r="B155" s="177"/>
      <c r="D155" s="213"/>
      <c r="E155" s="177"/>
    </row>
    <row r="156" spans="2:5" ht="12.75" customHeight="1" x14ac:dyDescent="0.2">
      <c r="B156" s="177"/>
      <c r="D156" s="213"/>
      <c r="E156" s="177"/>
    </row>
    <row r="157" spans="2:5" ht="12.75" customHeight="1" x14ac:dyDescent="0.2">
      <c r="B157" s="177"/>
      <c r="D157" s="213"/>
      <c r="E157" s="177"/>
    </row>
    <row r="158" spans="2:5" ht="12.75" customHeight="1" x14ac:dyDescent="0.2">
      <c r="B158" s="177"/>
      <c r="D158" s="213"/>
      <c r="E158" s="177"/>
    </row>
    <row r="159" spans="2:5" ht="12.75" customHeight="1" x14ac:dyDescent="0.2">
      <c r="B159" s="177"/>
      <c r="D159" s="213"/>
      <c r="E159" s="177"/>
    </row>
    <row r="160" spans="2:5" ht="12.75" customHeight="1" x14ac:dyDescent="0.2">
      <c r="B160" s="177"/>
      <c r="D160" s="213"/>
      <c r="E160" s="177"/>
    </row>
    <row r="161" spans="2:5" ht="12.75" customHeight="1" x14ac:dyDescent="0.2">
      <c r="B161" s="177"/>
      <c r="D161" s="213"/>
      <c r="E161" s="177"/>
    </row>
    <row r="162" spans="2:5" ht="12.75" customHeight="1" x14ac:dyDescent="0.2">
      <c r="B162" s="177"/>
      <c r="D162" s="213"/>
      <c r="E162" s="177"/>
    </row>
    <row r="163" spans="2:5" ht="12.75" customHeight="1" x14ac:dyDescent="0.2">
      <c r="B163" s="177"/>
      <c r="D163" s="213"/>
      <c r="E163" s="177"/>
    </row>
    <row r="164" spans="2:5" ht="12.75" customHeight="1" x14ac:dyDescent="0.2">
      <c r="B164" s="177"/>
      <c r="D164" s="213"/>
      <c r="E164" s="177"/>
    </row>
    <row r="165" spans="2:5" ht="12.75" customHeight="1" x14ac:dyDescent="0.2">
      <c r="B165" s="177"/>
      <c r="D165" s="213"/>
      <c r="E165" s="177"/>
    </row>
    <row r="166" spans="2:5" ht="12.75" customHeight="1" x14ac:dyDescent="0.2">
      <c r="B166" s="177"/>
      <c r="D166" s="213"/>
      <c r="E166" s="177"/>
    </row>
    <row r="167" spans="2:5" ht="12.75" customHeight="1" x14ac:dyDescent="0.2">
      <c r="B167" s="177"/>
      <c r="D167" s="213"/>
      <c r="E167" s="177"/>
    </row>
    <row r="168" spans="2:5" ht="12.75" customHeight="1" x14ac:dyDescent="0.2">
      <c r="B168" s="177"/>
      <c r="D168" s="213"/>
      <c r="E168" s="177"/>
    </row>
    <row r="169" spans="2:5" ht="12.75" customHeight="1" x14ac:dyDescent="0.2">
      <c r="B169" s="177"/>
      <c r="D169" s="213"/>
      <c r="E169" s="177"/>
    </row>
    <row r="170" spans="2:5" ht="12.75" customHeight="1" x14ac:dyDescent="0.2">
      <c r="B170" s="177"/>
      <c r="D170" s="213"/>
      <c r="E170" s="177"/>
    </row>
    <row r="171" spans="2:5" ht="12.75" customHeight="1" x14ac:dyDescent="0.2">
      <c r="B171" s="177"/>
      <c r="D171" s="213"/>
      <c r="E171" s="177"/>
    </row>
    <row r="172" spans="2:5" ht="12.75" customHeight="1" x14ac:dyDescent="0.2">
      <c r="B172" s="177"/>
      <c r="D172" s="213"/>
      <c r="E172" s="177"/>
    </row>
    <row r="173" spans="2:5" ht="12.75" customHeight="1" x14ac:dyDescent="0.2">
      <c r="B173" s="177"/>
      <c r="D173" s="213"/>
      <c r="E173" s="177"/>
    </row>
    <row r="174" spans="2:5" ht="12.75" customHeight="1" x14ac:dyDescent="0.2">
      <c r="B174" s="177"/>
      <c r="D174" s="213"/>
      <c r="E174" s="177"/>
    </row>
    <row r="175" spans="2:5" ht="12.75" customHeight="1" x14ac:dyDescent="0.2">
      <c r="B175" s="177"/>
      <c r="D175" s="213"/>
      <c r="E175" s="177"/>
    </row>
    <row r="176" spans="2:5" ht="12.75" customHeight="1" x14ac:dyDescent="0.2">
      <c r="B176" s="177"/>
      <c r="D176" s="213"/>
      <c r="E176" s="177"/>
    </row>
    <row r="177" spans="2:5" ht="12.75" customHeight="1" x14ac:dyDescent="0.2">
      <c r="B177" s="177"/>
      <c r="D177" s="213"/>
      <c r="E177" s="177"/>
    </row>
    <row r="178" spans="2:5" ht="12.75" customHeight="1" x14ac:dyDescent="0.2">
      <c r="B178" s="177"/>
      <c r="D178" s="213"/>
      <c r="E178" s="177"/>
    </row>
    <row r="179" spans="2:5" ht="12.75" customHeight="1" x14ac:dyDescent="0.2">
      <c r="B179" s="177"/>
      <c r="D179" s="213"/>
      <c r="E179" s="177"/>
    </row>
    <row r="180" spans="2:5" ht="12.75" customHeight="1" x14ac:dyDescent="0.2">
      <c r="B180" s="177"/>
      <c r="D180" s="213"/>
      <c r="E180" s="177"/>
    </row>
    <row r="181" spans="2:5" ht="12.75" customHeight="1" x14ac:dyDescent="0.2">
      <c r="B181" s="177"/>
      <c r="D181" s="213"/>
      <c r="E181" s="177"/>
    </row>
    <row r="182" spans="2:5" ht="12.75" customHeight="1" x14ac:dyDescent="0.2">
      <c r="B182" s="177"/>
      <c r="D182" s="213"/>
      <c r="E182" s="177"/>
    </row>
    <row r="183" spans="2:5" ht="12.75" customHeight="1" x14ac:dyDescent="0.2">
      <c r="B183" s="177"/>
      <c r="D183" s="213"/>
      <c r="E183" s="177"/>
    </row>
    <row r="184" spans="2:5" ht="12.75" customHeight="1" x14ac:dyDescent="0.2">
      <c r="B184" s="177"/>
      <c r="D184" s="213"/>
      <c r="E184" s="177"/>
    </row>
    <row r="185" spans="2:5" ht="12.75" customHeight="1" x14ac:dyDescent="0.2">
      <c r="B185" s="177"/>
      <c r="D185" s="213"/>
      <c r="E185" s="177"/>
    </row>
    <row r="186" spans="2:5" ht="12.75" customHeight="1" x14ac:dyDescent="0.2">
      <c r="B186" s="177"/>
      <c r="D186" s="213"/>
      <c r="E186" s="177"/>
    </row>
    <row r="187" spans="2:5" ht="12.75" customHeight="1" x14ac:dyDescent="0.2">
      <c r="B187" s="177"/>
      <c r="D187" s="213"/>
      <c r="E187" s="177"/>
    </row>
    <row r="188" spans="2:5" ht="12.75" customHeight="1" x14ac:dyDescent="0.2">
      <c r="B188" s="177"/>
      <c r="D188" s="213"/>
      <c r="E188" s="177"/>
    </row>
    <row r="189" spans="2:5" ht="12.75" customHeight="1" x14ac:dyDescent="0.2">
      <c r="B189" s="177"/>
      <c r="D189" s="213"/>
      <c r="E189" s="177"/>
    </row>
    <row r="190" spans="2:5" ht="12.75" customHeight="1" x14ac:dyDescent="0.2">
      <c r="B190" s="177"/>
      <c r="D190" s="213"/>
      <c r="E190" s="177"/>
    </row>
    <row r="191" spans="2:5" ht="12.75" customHeight="1" x14ac:dyDescent="0.2">
      <c r="B191" s="177"/>
      <c r="D191" s="213"/>
      <c r="E191" s="177"/>
    </row>
    <row r="192" spans="2:5" ht="12.75" customHeight="1" x14ac:dyDescent="0.2">
      <c r="B192" s="177"/>
      <c r="D192" s="213"/>
      <c r="E192" s="177"/>
    </row>
    <row r="193" spans="2:5" ht="12.75" customHeight="1" x14ac:dyDescent="0.2">
      <c r="B193" s="177"/>
      <c r="D193" s="213"/>
      <c r="E193" s="177"/>
    </row>
    <row r="194" spans="2:5" ht="12.75" customHeight="1" x14ac:dyDescent="0.2">
      <c r="B194" s="177"/>
      <c r="D194" s="213"/>
      <c r="E194" s="177"/>
    </row>
    <row r="195" spans="2:5" ht="12.75" customHeight="1" x14ac:dyDescent="0.2">
      <c r="B195" s="177"/>
      <c r="D195" s="213"/>
      <c r="E195" s="177"/>
    </row>
    <row r="196" spans="2:5" ht="12.75" customHeight="1" x14ac:dyDescent="0.2">
      <c r="B196" s="177"/>
      <c r="D196" s="213"/>
      <c r="E196" s="177"/>
    </row>
    <row r="197" spans="2:5" ht="12.75" customHeight="1" x14ac:dyDescent="0.2">
      <c r="B197" s="177"/>
      <c r="D197" s="213"/>
      <c r="E197" s="177"/>
    </row>
    <row r="198" spans="2:5" ht="12.75" customHeight="1" x14ac:dyDescent="0.2">
      <c r="B198" s="177"/>
      <c r="D198" s="213"/>
      <c r="E198" s="177"/>
    </row>
    <row r="199" spans="2:5" ht="12.75" customHeight="1" x14ac:dyDescent="0.2">
      <c r="B199" s="177"/>
      <c r="D199" s="213"/>
      <c r="E199" s="177"/>
    </row>
    <row r="200" spans="2:5" ht="12.75" customHeight="1" x14ac:dyDescent="0.2">
      <c r="B200" s="177"/>
      <c r="D200" s="213"/>
      <c r="E200" s="177"/>
    </row>
    <row r="201" spans="2:5" ht="12.75" customHeight="1" x14ac:dyDescent="0.2">
      <c r="B201" s="177"/>
      <c r="D201" s="213"/>
      <c r="E201" s="177"/>
    </row>
    <row r="202" spans="2:5" ht="12.75" customHeight="1" x14ac:dyDescent="0.2">
      <c r="B202" s="177"/>
      <c r="D202" s="213"/>
      <c r="E202" s="177"/>
    </row>
    <row r="203" spans="2:5" ht="12.75" customHeight="1" x14ac:dyDescent="0.2">
      <c r="B203" s="177"/>
      <c r="D203" s="213"/>
      <c r="E203" s="177"/>
    </row>
    <row r="204" spans="2:5" ht="12.75" customHeight="1" x14ac:dyDescent="0.2">
      <c r="B204" s="177"/>
      <c r="D204" s="213"/>
      <c r="E204" s="177"/>
    </row>
    <row r="205" spans="2:5" ht="12.75" customHeight="1" x14ac:dyDescent="0.2">
      <c r="B205" s="177"/>
      <c r="D205" s="213"/>
      <c r="E205" s="177"/>
    </row>
    <row r="206" spans="2:5" ht="12.75" customHeight="1" x14ac:dyDescent="0.2">
      <c r="B206" s="177"/>
      <c r="D206" s="213"/>
      <c r="E206" s="177"/>
    </row>
    <row r="207" spans="2:5" ht="12.75" customHeight="1" x14ac:dyDescent="0.2">
      <c r="B207" s="177"/>
      <c r="D207" s="213"/>
      <c r="E207" s="177"/>
    </row>
    <row r="208" spans="2:5" ht="12.75" customHeight="1" x14ac:dyDescent="0.2">
      <c r="B208" s="177"/>
      <c r="D208" s="213"/>
      <c r="E208" s="177"/>
    </row>
    <row r="209" spans="2:5" ht="12.75" customHeight="1" x14ac:dyDescent="0.2">
      <c r="B209" s="177"/>
      <c r="D209" s="213"/>
      <c r="E209" s="177"/>
    </row>
    <row r="210" spans="2:5" ht="12.75" customHeight="1" x14ac:dyDescent="0.2">
      <c r="B210" s="177"/>
      <c r="D210" s="213"/>
      <c r="E210" s="177"/>
    </row>
    <row r="211" spans="2:5" ht="12.75" customHeight="1" x14ac:dyDescent="0.2">
      <c r="B211" s="177"/>
      <c r="D211" s="213"/>
      <c r="E211" s="177"/>
    </row>
    <row r="212" spans="2:5" ht="12.75" customHeight="1" x14ac:dyDescent="0.2">
      <c r="B212" s="177"/>
      <c r="D212" s="213"/>
      <c r="E212" s="177"/>
    </row>
    <row r="213" spans="2:5" ht="12.75" customHeight="1" x14ac:dyDescent="0.2">
      <c r="B213" s="177"/>
      <c r="D213" s="213"/>
      <c r="E213" s="177"/>
    </row>
    <row r="214" spans="2:5" ht="12.75" customHeight="1" x14ac:dyDescent="0.2">
      <c r="B214" s="177"/>
      <c r="D214" s="213"/>
      <c r="E214" s="177"/>
    </row>
    <row r="215" spans="2:5" ht="12.75" customHeight="1" x14ac:dyDescent="0.2">
      <c r="B215" s="177"/>
      <c r="D215" s="213"/>
      <c r="E215" s="177"/>
    </row>
    <row r="216" spans="2:5" ht="12.75" customHeight="1" x14ac:dyDescent="0.2">
      <c r="B216" s="177"/>
      <c r="D216" s="213"/>
      <c r="E216" s="177"/>
    </row>
    <row r="217" spans="2:5" ht="12.75" customHeight="1" x14ac:dyDescent="0.2">
      <c r="B217" s="177"/>
      <c r="D217" s="213"/>
      <c r="E217" s="177"/>
    </row>
    <row r="218" spans="2:5" ht="12.75" customHeight="1" x14ac:dyDescent="0.2">
      <c r="B218" s="177"/>
      <c r="D218" s="213"/>
      <c r="E218" s="177"/>
    </row>
    <row r="219" spans="2:5" ht="12.75" customHeight="1" x14ac:dyDescent="0.2">
      <c r="B219" s="177"/>
      <c r="D219" s="213"/>
      <c r="E219" s="177"/>
    </row>
    <row r="220" spans="2:5" ht="12.75" customHeight="1" x14ac:dyDescent="0.2">
      <c r="B220" s="177"/>
      <c r="D220" s="213"/>
      <c r="E220" s="177"/>
    </row>
    <row r="221" spans="2:5" ht="12.75" customHeight="1" x14ac:dyDescent="0.2">
      <c r="B221" s="177"/>
      <c r="D221" s="213"/>
      <c r="E221" s="177"/>
    </row>
    <row r="222" spans="2:5" ht="12.75" customHeight="1" x14ac:dyDescent="0.2">
      <c r="B222" s="177"/>
      <c r="D222" s="213"/>
      <c r="E222" s="177"/>
    </row>
    <row r="223" spans="2:5" ht="12.75" customHeight="1" x14ac:dyDescent="0.2">
      <c r="B223" s="177"/>
      <c r="D223" s="213"/>
      <c r="E223" s="177"/>
    </row>
    <row r="224" spans="2:5" ht="12.75" customHeight="1" x14ac:dyDescent="0.2">
      <c r="B224" s="177"/>
      <c r="D224" s="213"/>
      <c r="E224" s="177"/>
    </row>
    <row r="225" spans="2:5" ht="12.75" customHeight="1" x14ac:dyDescent="0.2">
      <c r="B225" s="177"/>
      <c r="D225" s="213"/>
      <c r="E225" s="177"/>
    </row>
    <row r="226" spans="2:5" ht="12.75" customHeight="1" x14ac:dyDescent="0.2">
      <c r="B226" s="177"/>
      <c r="D226" s="213"/>
      <c r="E226" s="177"/>
    </row>
    <row r="227" spans="2:5" ht="12.75" customHeight="1" x14ac:dyDescent="0.2">
      <c r="B227" s="177"/>
      <c r="D227" s="213"/>
      <c r="E227" s="177"/>
    </row>
    <row r="228" spans="2:5" ht="12.75" customHeight="1" x14ac:dyDescent="0.2">
      <c r="B228" s="177"/>
      <c r="D228" s="213"/>
      <c r="E228" s="177"/>
    </row>
    <row r="229" spans="2:5" ht="12.75" customHeight="1" x14ac:dyDescent="0.2">
      <c r="B229" s="177"/>
      <c r="D229" s="213"/>
      <c r="E229" s="177"/>
    </row>
    <row r="230" spans="2:5" ht="12.75" customHeight="1" x14ac:dyDescent="0.2">
      <c r="B230" s="177"/>
      <c r="D230" s="213"/>
      <c r="E230" s="177"/>
    </row>
    <row r="231" spans="2:5" ht="12.75" customHeight="1" x14ac:dyDescent="0.2">
      <c r="B231" s="177"/>
      <c r="D231" s="213"/>
      <c r="E231" s="177"/>
    </row>
    <row r="232" spans="2:5" ht="12.75" customHeight="1" x14ac:dyDescent="0.2">
      <c r="B232" s="177"/>
      <c r="D232" s="213"/>
      <c r="E232" s="177"/>
    </row>
    <row r="233" spans="2:5" ht="12.75" customHeight="1" x14ac:dyDescent="0.2">
      <c r="B233" s="177"/>
      <c r="D233" s="213"/>
      <c r="E233" s="177"/>
    </row>
    <row r="234" spans="2:5" ht="12.75" customHeight="1" x14ac:dyDescent="0.2">
      <c r="B234" s="177"/>
      <c r="D234" s="213"/>
      <c r="E234" s="177"/>
    </row>
    <row r="235" spans="2:5" ht="12.75" customHeight="1" x14ac:dyDescent="0.2">
      <c r="B235" s="177"/>
      <c r="D235" s="213"/>
      <c r="E235" s="177"/>
    </row>
    <row r="236" spans="2:5" ht="12.75" customHeight="1" x14ac:dyDescent="0.2">
      <c r="B236" s="177"/>
      <c r="D236" s="213"/>
      <c r="E236" s="177"/>
    </row>
    <row r="237" spans="2:5" ht="12.75" customHeight="1" x14ac:dyDescent="0.2">
      <c r="B237" s="177"/>
      <c r="D237" s="213"/>
      <c r="E237" s="177"/>
    </row>
    <row r="238" spans="2:5" ht="12.75" customHeight="1" x14ac:dyDescent="0.2">
      <c r="B238" s="177"/>
      <c r="D238" s="213"/>
      <c r="E238" s="177"/>
    </row>
    <row r="239" spans="2:5" ht="12.75" customHeight="1" x14ac:dyDescent="0.2">
      <c r="B239" s="177"/>
      <c r="D239" s="213"/>
      <c r="E239" s="177"/>
    </row>
    <row r="240" spans="2:5" ht="12.75" customHeight="1" x14ac:dyDescent="0.2">
      <c r="B240" s="177"/>
      <c r="D240" s="213"/>
      <c r="E240" s="177"/>
    </row>
    <row r="241" spans="2:5" ht="12.75" customHeight="1" x14ac:dyDescent="0.2">
      <c r="B241" s="177"/>
      <c r="D241" s="213"/>
      <c r="E241" s="177"/>
    </row>
    <row r="242" spans="2:5" ht="12.75" customHeight="1" x14ac:dyDescent="0.2">
      <c r="B242" s="177"/>
      <c r="D242" s="213"/>
      <c r="E242" s="177"/>
    </row>
    <row r="243" spans="2:5" ht="12.75" customHeight="1" x14ac:dyDescent="0.2">
      <c r="B243" s="177"/>
      <c r="D243" s="213"/>
      <c r="E243" s="177"/>
    </row>
    <row r="244" spans="2:5" ht="12.75" customHeight="1" x14ac:dyDescent="0.2">
      <c r="B244" s="177"/>
      <c r="D244" s="213"/>
      <c r="E244" s="177"/>
    </row>
    <row r="245" spans="2:5" ht="12.75" customHeight="1" x14ac:dyDescent="0.2">
      <c r="B245" s="177"/>
      <c r="D245" s="213"/>
      <c r="E245" s="177"/>
    </row>
    <row r="246" spans="2:5" ht="12.75" customHeight="1" x14ac:dyDescent="0.2">
      <c r="B246" s="177"/>
      <c r="D246" s="213"/>
      <c r="E246" s="177"/>
    </row>
    <row r="247" spans="2:5" ht="12.75" customHeight="1" x14ac:dyDescent="0.2">
      <c r="B247" s="177"/>
      <c r="D247" s="213"/>
      <c r="E247" s="177"/>
    </row>
    <row r="248" spans="2:5" ht="12.75" customHeight="1" x14ac:dyDescent="0.2">
      <c r="B248" s="177"/>
      <c r="D248" s="213"/>
      <c r="E248" s="177"/>
    </row>
    <row r="249" spans="2:5" ht="12.75" customHeight="1" x14ac:dyDescent="0.2">
      <c r="B249" s="177"/>
      <c r="D249" s="213"/>
      <c r="E249" s="177"/>
    </row>
    <row r="250" spans="2:5" ht="12.75" customHeight="1" x14ac:dyDescent="0.2">
      <c r="B250" s="177"/>
      <c r="D250" s="213"/>
      <c r="E250" s="177"/>
    </row>
    <row r="251" spans="2:5" ht="12.75" customHeight="1" x14ac:dyDescent="0.2">
      <c r="B251" s="177"/>
      <c r="D251" s="213"/>
      <c r="E251" s="177"/>
    </row>
    <row r="252" spans="2:5" ht="12.75" customHeight="1" x14ac:dyDescent="0.2">
      <c r="B252" s="177"/>
      <c r="D252" s="213"/>
      <c r="E252" s="177"/>
    </row>
    <row r="253" spans="2:5" ht="12.75" customHeight="1" x14ac:dyDescent="0.2">
      <c r="B253" s="177"/>
      <c r="D253" s="213"/>
      <c r="E253" s="177"/>
    </row>
    <row r="254" spans="2:5" ht="12.75" customHeight="1" x14ac:dyDescent="0.2">
      <c r="B254" s="177"/>
      <c r="D254" s="213"/>
      <c r="E254" s="177"/>
    </row>
    <row r="255" spans="2:5" ht="12.75" customHeight="1" x14ac:dyDescent="0.2">
      <c r="B255" s="177"/>
      <c r="D255" s="213"/>
      <c r="E255" s="177"/>
    </row>
    <row r="256" spans="2:5" ht="12.75" customHeight="1" x14ac:dyDescent="0.2">
      <c r="B256" s="177"/>
      <c r="D256" s="213"/>
      <c r="E256" s="177"/>
    </row>
    <row r="257" spans="2:5" ht="12.75" customHeight="1" x14ac:dyDescent="0.2">
      <c r="B257" s="177"/>
      <c r="D257" s="213"/>
      <c r="E257" s="177"/>
    </row>
    <row r="258" spans="2:5" ht="12.75" customHeight="1" x14ac:dyDescent="0.2">
      <c r="B258" s="177"/>
      <c r="D258" s="213"/>
      <c r="E258" s="177"/>
    </row>
    <row r="259" spans="2:5" ht="12.75" customHeight="1" x14ac:dyDescent="0.2">
      <c r="B259" s="177"/>
      <c r="D259" s="213"/>
      <c r="E259" s="177"/>
    </row>
    <row r="260" spans="2:5" ht="12.75" customHeight="1" x14ac:dyDescent="0.2">
      <c r="B260" s="177"/>
      <c r="D260" s="213"/>
      <c r="E260" s="177"/>
    </row>
    <row r="261" spans="2:5" ht="12.75" customHeight="1" x14ac:dyDescent="0.2">
      <c r="B261" s="177"/>
      <c r="D261" s="213"/>
      <c r="E261" s="177"/>
    </row>
    <row r="262" spans="2:5" ht="12.75" customHeight="1" x14ac:dyDescent="0.2">
      <c r="B262" s="177"/>
      <c r="D262" s="213"/>
      <c r="E262" s="177"/>
    </row>
    <row r="263" spans="2:5" ht="12.75" customHeight="1" x14ac:dyDescent="0.2">
      <c r="B263" s="177"/>
      <c r="D263" s="213"/>
      <c r="E263" s="177"/>
    </row>
    <row r="264" spans="2:5" ht="12.75" customHeight="1" x14ac:dyDescent="0.2">
      <c r="B264" s="177"/>
      <c r="D264" s="213"/>
      <c r="E264" s="177"/>
    </row>
    <row r="265" spans="2:5" ht="12.75" customHeight="1" x14ac:dyDescent="0.2">
      <c r="B265" s="177"/>
      <c r="D265" s="213"/>
      <c r="E265" s="177"/>
    </row>
    <row r="266" spans="2:5" ht="12.75" customHeight="1" x14ac:dyDescent="0.2">
      <c r="B266" s="177"/>
      <c r="D266" s="213"/>
      <c r="E266" s="177"/>
    </row>
    <row r="267" spans="2:5" ht="12.75" customHeight="1" x14ac:dyDescent="0.2">
      <c r="B267" s="177"/>
      <c r="D267" s="213"/>
      <c r="E267" s="177"/>
    </row>
    <row r="268" spans="2:5" ht="12.75" customHeight="1" x14ac:dyDescent="0.2">
      <c r="B268" s="177"/>
      <c r="D268" s="213"/>
      <c r="E268" s="177"/>
    </row>
    <row r="269" spans="2:5" ht="12.75" customHeight="1" x14ac:dyDescent="0.2">
      <c r="B269" s="177"/>
      <c r="D269" s="213"/>
      <c r="E269" s="177"/>
    </row>
    <row r="270" spans="2:5" ht="12.75" customHeight="1" x14ac:dyDescent="0.2">
      <c r="B270" s="177"/>
      <c r="D270" s="213"/>
      <c r="E270" s="177"/>
    </row>
    <row r="271" spans="2:5" ht="12.75" customHeight="1" x14ac:dyDescent="0.2">
      <c r="B271" s="177"/>
      <c r="D271" s="213"/>
      <c r="E271" s="177"/>
    </row>
    <row r="272" spans="2:5" ht="12.75" customHeight="1" x14ac:dyDescent="0.2">
      <c r="B272" s="177"/>
      <c r="D272" s="213"/>
      <c r="E272" s="177"/>
    </row>
    <row r="273" spans="2:5" ht="12.75" customHeight="1" x14ac:dyDescent="0.2">
      <c r="B273" s="177"/>
      <c r="D273" s="213"/>
      <c r="E273" s="177"/>
    </row>
    <row r="274" spans="2:5" ht="12.75" customHeight="1" x14ac:dyDescent="0.2">
      <c r="B274" s="177"/>
      <c r="D274" s="213"/>
      <c r="E274" s="177"/>
    </row>
    <row r="275" spans="2:5" ht="12.75" customHeight="1" x14ac:dyDescent="0.2">
      <c r="B275" s="177"/>
      <c r="D275" s="213"/>
      <c r="E275" s="177"/>
    </row>
    <row r="276" spans="2:5" ht="12.75" customHeight="1" x14ac:dyDescent="0.2">
      <c r="B276" s="177"/>
      <c r="D276" s="213"/>
      <c r="E276" s="177"/>
    </row>
    <row r="277" spans="2:5" ht="12.75" customHeight="1" x14ac:dyDescent="0.2">
      <c r="B277" s="177"/>
      <c r="D277" s="213"/>
      <c r="E277" s="177"/>
    </row>
    <row r="278" spans="2:5" ht="12.75" customHeight="1" x14ac:dyDescent="0.2">
      <c r="B278" s="177"/>
      <c r="D278" s="213"/>
      <c r="E278" s="177"/>
    </row>
    <row r="279" spans="2:5" ht="12.75" customHeight="1" x14ac:dyDescent="0.2">
      <c r="B279" s="177"/>
      <c r="D279" s="213"/>
      <c r="E279" s="177"/>
    </row>
    <row r="280" spans="2:5" ht="12.75" customHeight="1" x14ac:dyDescent="0.2">
      <c r="B280" s="177"/>
      <c r="D280" s="213"/>
      <c r="E280" s="177"/>
    </row>
    <row r="281" spans="2:5" ht="12.75" customHeight="1" x14ac:dyDescent="0.2">
      <c r="B281" s="177"/>
      <c r="D281" s="213"/>
      <c r="E281" s="177"/>
    </row>
    <row r="282" spans="2:5" ht="12.75" customHeight="1" x14ac:dyDescent="0.2">
      <c r="B282" s="177"/>
      <c r="D282" s="213"/>
      <c r="E282" s="177"/>
    </row>
    <row r="283" spans="2:5" ht="12.75" customHeight="1" x14ac:dyDescent="0.2">
      <c r="B283" s="177"/>
      <c r="D283" s="213"/>
      <c r="E283" s="177"/>
    </row>
    <row r="284" spans="2:5" ht="12.75" customHeight="1" x14ac:dyDescent="0.2">
      <c r="B284" s="177"/>
      <c r="D284" s="213"/>
      <c r="E284" s="177"/>
    </row>
    <row r="285" spans="2:5" ht="12.75" customHeight="1" x14ac:dyDescent="0.2">
      <c r="B285" s="177"/>
      <c r="D285" s="213"/>
      <c r="E285" s="177"/>
    </row>
    <row r="286" spans="2:5" ht="12.75" customHeight="1" x14ac:dyDescent="0.2">
      <c r="B286" s="177"/>
      <c r="D286" s="213"/>
      <c r="E286" s="177"/>
    </row>
    <row r="287" spans="2:5" ht="12.75" customHeight="1" x14ac:dyDescent="0.2">
      <c r="B287" s="177"/>
      <c r="D287" s="213"/>
      <c r="E287" s="177"/>
    </row>
    <row r="288" spans="2:5" ht="12.75" customHeight="1" x14ac:dyDescent="0.2">
      <c r="B288" s="177"/>
      <c r="D288" s="213"/>
      <c r="E288" s="177"/>
    </row>
    <row r="289" spans="2:5" ht="12.75" customHeight="1" x14ac:dyDescent="0.2">
      <c r="B289" s="177"/>
      <c r="D289" s="213"/>
      <c r="E289" s="177"/>
    </row>
    <row r="290" spans="2:5" ht="12.75" customHeight="1" x14ac:dyDescent="0.2">
      <c r="B290" s="177"/>
      <c r="D290" s="213"/>
      <c r="E290" s="177"/>
    </row>
    <row r="291" spans="2:5" ht="12.75" customHeight="1" x14ac:dyDescent="0.2">
      <c r="B291" s="177"/>
      <c r="D291" s="213"/>
      <c r="E291" s="177"/>
    </row>
    <row r="292" spans="2:5" ht="12.75" customHeight="1" x14ac:dyDescent="0.2">
      <c r="B292" s="177"/>
      <c r="D292" s="213"/>
      <c r="E292" s="177"/>
    </row>
    <row r="293" spans="2:5" ht="12.75" customHeight="1" x14ac:dyDescent="0.2">
      <c r="B293" s="177"/>
      <c r="D293" s="213"/>
      <c r="E293" s="177"/>
    </row>
    <row r="294" spans="2:5" ht="12.75" customHeight="1" x14ac:dyDescent="0.2">
      <c r="B294" s="177"/>
      <c r="D294" s="213"/>
      <c r="E294" s="177"/>
    </row>
    <row r="295" spans="2:5" ht="12.75" customHeight="1" x14ac:dyDescent="0.2">
      <c r="B295" s="177"/>
      <c r="D295" s="213"/>
      <c r="E295" s="177"/>
    </row>
    <row r="296" spans="2:5" ht="12.75" customHeight="1" x14ac:dyDescent="0.2">
      <c r="B296" s="177"/>
      <c r="D296" s="213"/>
      <c r="E296" s="177"/>
    </row>
    <row r="297" spans="2:5" ht="12.75" customHeight="1" x14ac:dyDescent="0.2">
      <c r="B297" s="177"/>
      <c r="D297" s="213"/>
      <c r="E297" s="177"/>
    </row>
    <row r="298" spans="2:5" ht="12.75" customHeight="1" x14ac:dyDescent="0.2">
      <c r="B298" s="177"/>
      <c r="D298" s="213"/>
      <c r="E298" s="177"/>
    </row>
    <row r="299" spans="2:5" ht="12.75" customHeight="1" x14ac:dyDescent="0.2">
      <c r="B299" s="177"/>
      <c r="D299" s="213"/>
      <c r="E299" s="177"/>
    </row>
    <row r="300" spans="2:5" ht="12.75" customHeight="1" x14ac:dyDescent="0.2">
      <c r="B300" s="177"/>
      <c r="D300" s="213"/>
      <c r="E300" s="177"/>
    </row>
    <row r="301" spans="2:5" ht="12.75" customHeight="1" x14ac:dyDescent="0.2">
      <c r="B301" s="177"/>
      <c r="D301" s="213"/>
      <c r="E301" s="177"/>
    </row>
    <row r="302" spans="2:5" ht="12.75" customHeight="1" x14ac:dyDescent="0.2">
      <c r="B302" s="177"/>
      <c r="D302" s="213"/>
      <c r="E302" s="177"/>
    </row>
    <row r="303" spans="2:5" ht="12.75" customHeight="1" x14ac:dyDescent="0.2">
      <c r="B303" s="177"/>
      <c r="D303" s="213"/>
      <c r="E303" s="177"/>
    </row>
    <row r="304" spans="2:5" ht="12.75" customHeight="1" x14ac:dyDescent="0.2">
      <c r="B304" s="177"/>
      <c r="D304" s="213"/>
      <c r="E304" s="177"/>
    </row>
    <row r="305" spans="2:5" ht="12.75" customHeight="1" x14ac:dyDescent="0.2">
      <c r="B305" s="177"/>
      <c r="D305" s="213"/>
      <c r="E305" s="177"/>
    </row>
    <row r="306" spans="2:5" ht="12.75" customHeight="1" x14ac:dyDescent="0.2">
      <c r="B306" s="177"/>
      <c r="D306" s="213"/>
      <c r="E306" s="177"/>
    </row>
    <row r="307" spans="2:5" ht="12.75" customHeight="1" x14ac:dyDescent="0.2">
      <c r="B307" s="177"/>
      <c r="D307" s="213"/>
      <c r="E307" s="177"/>
    </row>
    <row r="308" spans="2:5" ht="12.75" customHeight="1" x14ac:dyDescent="0.2">
      <c r="B308" s="177"/>
      <c r="D308" s="213"/>
      <c r="E308" s="177"/>
    </row>
    <row r="309" spans="2:5" ht="12.75" customHeight="1" x14ac:dyDescent="0.2">
      <c r="B309" s="177"/>
      <c r="D309" s="213"/>
      <c r="E309" s="177"/>
    </row>
    <row r="310" spans="2:5" ht="12.75" customHeight="1" x14ac:dyDescent="0.2">
      <c r="B310" s="177"/>
      <c r="D310" s="213"/>
      <c r="E310" s="177"/>
    </row>
    <row r="311" spans="2:5" ht="12.75" customHeight="1" x14ac:dyDescent="0.2">
      <c r="B311" s="177"/>
      <c r="D311" s="213"/>
      <c r="E311" s="177"/>
    </row>
    <row r="312" spans="2:5" ht="12.75" customHeight="1" x14ac:dyDescent="0.2">
      <c r="B312" s="177"/>
      <c r="D312" s="213"/>
      <c r="E312" s="177"/>
    </row>
    <row r="313" spans="2:5" ht="12.75" customHeight="1" x14ac:dyDescent="0.2">
      <c r="B313" s="177"/>
      <c r="D313" s="213"/>
      <c r="E313" s="177"/>
    </row>
    <row r="314" spans="2:5" ht="12.75" customHeight="1" x14ac:dyDescent="0.2">
      <c r="B314" s="177"/>
      <c r="D314" s="213"/>
      <c r="E314" s="177"/>
    </row>
    <row r="315" spans="2:5" ht="12.75" customHeight="1" x14ac:dyDescent="0.2">
      <c r="B315" s="177"/>
      <c r="D315" s="213"/>
      <c r="E315" s="177"/>
    </row>
    <row r="316" spans="2:5" ht="12.75" customHeight="1" x14ac:dyDescent="0.2">
      <c r="B316" s="177"/>
      <c r="D316" s="213"/>
      <c r="E316" s="177"/>
    </row>
    <row r="317" spans="2:5" ht="12.75" customHeight="1" x14ac:dyDescent="0.2">
      <c r="B317" s="177"/>
      <c r="D317" s="213"/>
      <c r="E317" s="177"/>
    </row>
    <row r="318" spans="2:5" ht="12.75" customHeight="1" x14ac:dyDescent="0.2">
      <c r="B318" s="177"/>
      <c r="D318" s="213"/>
      <c r="E318" s="177"/>
    </row>
    <row r="319" spans="2:5" ht="12.75" customHeight="1" x14ac:dyDescent="0.2">
      <c r="B319" s="177"/>
      <c r="D319" s="213"/>
      <c r="E319" s="177"/>
    </row>
    <row r="320" spans="2:5" ht="12.75" customHeight="1" x14ac:dyDescent="0.2">
      <c r="B320" s="177"/>
      <c r="D320" s="213"/>
      <c r="E320" s="177"/>
    </row>
    <row r="321" spans="2:5" ht="12.75" customHeight="1" x14ac:dyDescent="0.2">
      <c r="B321" s="177"/>
      <c r="D321" s="213"/>
      <c r="E321" s="177"/>
    </row>
    <row r="322" spans="2:5" ht="12.75" customHeight="1" x14ac:dyDescent="0.2">
      <c r="B322" s="177"/>
      <c r="D322" s="213"/>
      <c r="E322" s="177"/>
    </row>
    <row r="323" spans="2:5" ht="12.75" customHeight="1" x14ac:dyDescent="0.2">
      <c r="B323" s="177"/>
      <c r="D323" s="213"/>
      <c r="E323" s="177"/>
    </row>
    <row r="324" spans="2:5" ht="12.75" customHeight="1" x14ac:dyDescent="0.2">
      <c r="B324" s="177"/>
      <c r="D324" s="213"/>
      <c r="E324" s="177"/>
    </row>
    <row r="325" spans="2:5" ht="12.75" customHeight="1" x14ac:dyDescent="0.2">
      <c r="B325" s="177"/>
      <c r="D325" s="213"/>
      <c r="E325" s="177"/>
    </row>
    <row r="326" spans="2:5" ht="12.75" customHeight="1" x14ac:dyDescent="0.2">
      <c r="B326" s="177"/>
      <c r="D326" s="213"/>
      <c r="E326" s="177"/>
    </row>
    <row r="327" spans="2:5" ht="12.75" customHeight="1" x14ac:dyDescent="0.2">
      <c r="B327" s="177"/>
      <c r="D327" s="213"/>
      <c r="E327" s="177"/>
    </row>
    <row r="328" spans="2:5" ht="12.75" customHeight="1" x14ac:dyDescent="0.2">
      <c r="B328" s="177"/>
      <c r="D328" s="213"/>
      <c r="E328" s="177"/>
    </row>
    <row r="329" spans="2:5" ht="12.75" customHeight="1" x14ac:dyDescent="0.2">
      <c r="B329" s="177"/>
      <c r="D329" s="213"/>
      <c r="E329" s="177"/>
    </row>
    <row r="330" spans="2:5" ht="12.75" customHeight="1" x14ac:dyDescent="0.2">
      <c r="B330" s="177"/>
      <c r="D330" s="213"/>
      <c r="E330" s="177"/>
    </row>
    <row r="331" spans="2:5" ht="12.75" customHeight="1" x14ac:dyDescent="0.2">
      <c r="B331" s="177"/>
      <c r="D331" s="213"/>
      <c r="E331" s="177"/>
    </row>
    <row r="332" spans="2:5" ht="12.75" customHeight="1" x14ac:dyDescent="0.2">
      <c r="B332" s="177"/>
      <c r="D332" s="213"/>
      <c r="E332" s="177"/>
    </row>
    <row r="333" spans="2:5" ht="12.75" customHeight="1" x14ac:dyDescent="0.2">
      <c r="B333" s="177"/>
      <c r="D333" s="213"/>
      <c r="E333" s="177"/>
    </row>
    <row r="334" spans="2:5" ht="12.75" customHeight="1" x14ac:dyDescent="0.2">
      <c r="B334" s="177"/>
      <c r="D334" s="213"/>
      <c r="E334" s="177"/>
    </row>
    <row r="335" spans="2:5" ht="12.75" customHeight="1" x14ac:dyDescent="0.2">
      <c r="B335" s="177"/>
      <c r="D335" s="213"/>
      <c r="E335" s="177"/>
    </row>
    <row r="336" spans="2:5" ht="12.75" customHeight="1" x14ac:dyDescent="0.2">
      <c r="B336" s="177"/>
      <c r="D336" s="213"/>
      <c r="E336" s="177"/>
    </row>
    <row r="337" spans="2:5" ht="12.75" customHeight="1" x14ac:dyDescent="0.2">
      <c r="B337" s="177"/>
      <c r="D337" s="213"/>
      <c r="E337" s="177"/>
    </row>
    <row r="338" spans="2:5" ht="12.75" customHeight="1" x14ac:dyDescent="0.2">
      <c r="B338" s="177"/>
      <c r="D338" s="213"/>
      <c r="E338" s="177"/>
    </row>
    <row r="339" spans="2:5" ht="12.75" customHeight="1" x14ac:dyDescent="0.2">
      <c r="B339" s="177"/>
      <c r="D339" s="213"/>
      <c r="E339" s="177"/>
    </row>
    <row r="340" spans="2:5" ht="12.75" customHeight="1" x14ac:dyDescent="0.2">
      <c r="B340" s="177"/>
      <c r="D340" s="213"/>
      <c r="E340" s="177"/>
    </row>
    <row r="341" spans="2:5" ht="12.75" customHeight="1" x14ac:dyDescent="0.2">
      <c r="B341" s="177"/>
      <c r="D341" s="213"/>
      <c r="E341" s="177"/>
    </row>
    <row r="342" spans="2:5" ht="12.75" customHeight="1" x14ac:dyDescent="0.2">
      <c r="B342" s="177"/>
      <c r="D342" s="213"/>
      <c r="E342" s="177"/>
    </row>
    <row r="343" spans="2:5" ht="12.75" customHeight="1" x14ac:dyDescent="0.2">
      <c r="B343" s="177"/>
      <c r="D343" s="213"/>
      <c r="E343" s="177"/>
    </row>
    <row r="344" spans="2:5" ht="12.75" customHeight="1" x14ac:dyDescent="0.2">
      <c r="B344" s="177"/>
      <c r="D344" s="213"/>
      <c r="E344" s="177"/>
    </row>
    <row r="345" spans="2:5" ht="12.75" customHeight="1" x14ac:dyDescent="0.2">
      <c r="B345" s="177"/>
      <c r="D345" s="213"/>
      <c r="E345" s="177"/>
    </row>
    <row r="346" spans="2:5" ht="12.75" customHeight="1" x14ac:dyDescent="0.2">
      <c r="B346" s="177"/>
      <c r="D346" s="213"/>
      <c r="E346" s="177"/>
    </row>
    <row r="347" spans="2:5" ht="12.75" customHeight="1" x14ac:dyDescent="0.2">
      <c r="B347" s="177"/>
      <c r="D347" s="213"/>
      <c r="E347" s="177"/>
    </row>
    <row r="348" spans="2:5" ht="12.75" customHeight="1" x14ac:dyDescent="0.2">
      <c r="B348" s="177"/>
      <c r="D348" s="213"/>
      <c r="E348" s="177"/>
    </row>
    <row r="349" spans="2:5" ht="12.75" customHeight="1" x14ac:dyDescent="0.2">
      <c r="B349" s="177"/>
      <c r="D349" s="213"/>
      <c r="E349" s="177"/>
    </row>
    <row r="350" spans="2:5" ht="12.75" customHeight="1" x14ac:dyDescent="0.2">
      <c r="B350" s="177"/>
      <c r="D350" s="213"/>
      <c r="E350" s="177"/>
    </row>
    <row r="351" spans="2:5" ht="12.75" customHeight="1" x14ac:dyDescent="0.2">
      <c r="B351" s="177"/>
      <c r="D351" s="213"/>
      <c r="E351" s="177"/>
    </row>
    <row r="352" spans="2:5" ht="12.75" customHeight="1" x14ac:dyDescent="0.2">
      <c r="B352" s="177"/>
      <c r="D352" s="213"/>
      <c r="E352" s="177"/>
    </row>
    <row r="353" spans="2:5" ht="12.75" customHeight="1" x14ac:dyDescent="0.2">
      <c r="B353" s="177"/>
      <c r="D353" s="213"/>
      <c r="E353" s="177"/>
    </row>
    <row r="354" spans="2:5" ht="12.75" customHeight="1" x14ac:dyDescent="0.2">
      <c r="B354" s="177"/>
      <c r="D354" s="213"/>
      <c r="E354" s="177"/>
    </row>
    <row r="355" spans="2:5" ht="12.75" customHeight="1" x14ac:dyDescent="0.2">
      <c r="B355" s="177"/>
      <c r="D355" s="213"/>
      <c r="E355" s="177"/>
    </row>
    <row r="356" spans="2:5" ht="12.75" customHeight="1" x14ac:dyDescent="0.2">
      <c r="B356" s="177"/>
      <c r="D356" s="213"/>
      <c r="E356" s="177"/>
    </row>
    <row r="357" spans="2:5" ht="12.75" customHeight="1" x14ac:dyDescent="0.2">
      <c r="B357" s="177"/>
      <c r="D357" s="213"/>
      <c r="E357" s="177"/>
    </row>
    <row r="358" spans="2:5" ht="12.75" customHeight="1" x14ac:dyDescent="0.2">
      <c r="B358" s="177"/>
      <c r="D358" s="213"/>
      <c r="E358" s="177"/>
    </row>
    <row r="359" spans="2:5" ht="12.75" customHeight="1" x14ac:dyDescent="0.2">
      <c r="B359" s="177"/>
      <c r="D359" s="213"/>
      <c r="E359" s="177"/>
    </row>
    <row r="360" spans="2:5" ht="12.75" customHeight="1" x14ac:dyDescent="0.2">
      <c r="B360" s="177"/>
      <c r="D360" s="213"/>
      <c r="E360" s="177"/>
    </row>
    <row r="361" spans="2:5" ht="12.75" customHeight="1" x14ac:dyDescent="0.2">
      <c r="B361" s="177"/>
      <c r="D361" s="213"/>
      <c r="E361" s="177"/>
    </row>
    <row r="362" spans="2:5" ht="12.75" customHeight="1" x14ac:dyDescent="0.2">
      <c r="B362" s="177"/>
      <c r="D362" s="213"/>
      <c r="E362" s="177"/>
    </row>
    <row r="363" spans="2:5" ht="12.75" customHeight="1" x14ac:dyDescent="0.2">
      <c r="B363" s="177"/>
      <c r="D363" s="213"/>
      <c r="E363" s="177"/>
    </row>
    <row r="364" spans="2:5" ht="12.75" customHeight="1" x14ac:dyDescent="0.2">
      <c r="B364" s="177"/>
      <c r="D364" s="213"/>
      <c r="E364" s="177"/>
    </row>
    <row r="365" spans="2:5" ht="12.75" customHeight="1" x14ac:dyDescent="0.2">
      <c r="B365" s="177"/>
      <c r="D365" s="213"/>
      <c r="E365" s="177"/>
    </row>
    <row r="366" spans="2:5" ht="12.75" customHeight="1" x14ac:dyDescent="0.2">
      <c r="B366" s="177"/>
      <c r="D366" s="213"/>
      <c r="E366" s="177"/>
    </row>
    <row r="367" spans="2:5" ht="12.75" customHeight="1" x14ac:dyDescent="0.2">
      <c r="B367" s="177"/>
      <c r="D367" s="213"/>
      <c r="E367" s="177"/>
    </row>
    <row r="368" spans="2:5" ht="12.75" customHeight="1" x14ac:dyDescent="0.2">
      <c r="B368" s="177"/>
      <c r="D368" s="213"/>
      <c r="E368" s="177"/>
    </row>
    <row r="369" spans="2:5" ht="12.75" customHeight="1" x14ac:dyDescent="0.2">
      <c r="B369" s="177"/>
      <c r="D369" s="213"/>
      <c r="E369" s="177"/>
    </row>
    <row r="370" spans="2:5" ht="12.75" customHeight="1" x14ac:dyDescent="0.2">
      <c r="B370" s="177"/>
      <c r="D370" s="213"/>
      <c r="E370" s="177"/>
    </row>
    <row r="371" spans="2:5" ht="12.75" customHeight="1" x14ac:dyDescent="0.2">
      <c r="B371" s="177"/>
      <c r="D371" s="213"/>
      <c r="E371" s="177"/>
    </row>
    <row r="372" spans="2:5" ht="12.75" customHeight="1" x14ac:dyDescent="0.2">
      <c r="B372" s="177"/>
      <c r="D372" s="213"/>
      <c r="E372" s="177"/>
    </row>
    <row r="373" spans="2:5" ht="12.75" customHeight="1" x14ac:dyDescent="0.2">
      <c r="B373" s="177"/>
      <c r="D373" s="213"/>
      <c r="E373" s="177"/>
    </row>
    <row r="374" spans="2:5" ht="12.75" customHeight="1" x14ac:dyDescent="0.2">
      <c r="B374" s="177"/>
      <c r="D374" s="213"/>
      <c r="E374" s="177"/>
    </row>
    <row r="375" spans="2:5" ht="12.75" customHeight="1" x14ac:dyDescent="0.2">
      <c r="B375" s="177"/>
      <c r="D375" s="213"/>
      <c r="E375" s="177"/>
    </row>
    <row r="376" spans="2:5" ht="12.75" customHeight="1" x14ac:dyDescent="0.2">
      <c r="B376" s="177"/>
      <c r="D376" s="213"/>
      <c r="E376" s="177"/>
    </row>
    <row r="377" spans="2:5" ht="12.75" customHeight="1" x14ac:dyDescent="0.2">
      <c r="B377" s="177"/>
      <c r="D377" s="213"/>
      <c r="E377" s="177"/>
    </row>
    <row r="378" spans="2:5" ht="12.75" customHeight="1" x14ac:dyDescent="0.2">
      <c r="B378" s="177"/>
      <c r="D378" s="213"/>
      <c r="E378" s="177"/>
    </row>
    <row r="379" spans="2:5" ht="12.75" customHeight="1" x14ac:dyDescent="0.2">
      <c r="B379" s="177"/>
      <c r="D379" s="213"/>
      <c r="E379" s="177"/>
    </row>
    <row r="380" spans="2:5" ht="12.75" customHeight="1" x14ac:dyDescent="0.2">
      <c r="B380" s="177"/>
      <c r="D380" s="213"/>
      <c r="E380" s="177"/>
    </row>
    <row r="381" spans="2:5" ht="12.75" customHeight="1" x14ac:dyDescent="0.2">
      <c r="B381" s="177"/>
      <c r="D381" s="213"/>
      <c r="E381" s="177"/>
    </row>
    <row r="382" spans="2:5" ht="12.75" customHeight="1" x14ac:dyDescent="0.2">
      <c r="B382" s="177"/>
      <c r="D382" s="213"/>
      <c r="E382" s="177"/>
    </row>
    <row r="383" spans="2:5" ht="12.75" customHeight="1" x14ac:dyDescent="0.2">
      <c r="B383" s="177"/>
      <c r="D383" s="213"/>
      <c r="E383" s="177"/>
    </row>
    <row r="384" spans="2:5" ht="12.75" customHeight="1" x14ac:dyDescent="0.2">
      <c r="B384" s="177"/>
      <c r="D384" s="213"/>
      <c r="E384" s="177"/>
    </row>
    <row r="385" spans="2:5" ht="12.75" customHeight="1" x14ac:dyDescent="0.2">
      <c r="B385" s="177"/>
      <c r="D385" s="213"/>
      <c r="E385" s="177"/>
    </row>
    <row r="386" spans="2:5" ht="12.75" customHeight="1" x14ac:dyDescent="0.2">
      <c r="B386" s="177"/>
      <c r="D386" s="213"/>
      <c r="E386" s="177"/>
    </row>
    <row r="387" spans="2:5" ht="12.75" customHeight="1" x14ac:dyDescent="0.2">
      <c r="B387" s="177"/>
      <c r="D387" s="213"/>
      <c r="E387" s="177"/>
    </row>
    <row r="388" spans="2:5" ht="12.75" customHeight="1" x14ac:dyDescent="0.2">
      <c r="B388" s="177"/>
      <c r="D388" s="213"/>
      <c r="E388" s="177"/>
    </row>
    <row r="389" spans="2:5" ht="12.75" customHeight="1" x14ac:dyDescent="0.2">
      <c r="B389" s="177"/>
      <c r="D389" s="213"/>
      <c r="E389" s="177"/>
    </row>
    <row r="390" spans="2:5" ht="12.75" customHeight="1" x14ac:dyDescent="0.2">
      <c r="B390" s="177"/>
      <c r="D390" s="213"/>
      <c r="E390" s="177"/>
    </row>
    <row r="391" spans="2:5" ht="12.75" customHeight="1" x14ac:dyDescent="0.2">
      <c r="B391" s="177"/>
      <c r="D391" s="213"/>
      <c r="E391" s="177"/>
    </row>
    <row r="392" spans="2:5" ht="12.75" customHeight="1" x14ac:dyDescent="0.2">
      <c r="B392" s="177"/>
      <c r="D392" s="213"/>
      <c r="E392" s="177"/>
    </row>
    <row r="393" spans="2:5" ht="12.75" customHeight="1" x14ac:dyDescent="0.2">
      <c r="B393" s="177"/>
      <c r="D393" s="213"/>
      <c r="E393" s="177"/>
    </row>
    <row r="394" spans="2:5" ht="12.75" customHeight="1" x14ac:dyDescent="0.2">
      <c r="B394" s="177"/>
      <c r="D394" s="213"/>
      <c r="E394" s="177"/>
    </row>
    <row r="395" spans="2:5" ht="12.75" customHeight="1" x14ac:dyDescent="0.2">
      <c r="B395" s="177"/>
      <c r="D395" s="213"/>
      <c r="E395" s="177"/>
    </row>
    <row r="396" spans="2:5" ht="12.75" customHeight="1" x14ac:dyDescent="0.2">
      <c r="B396" s="177"/>
      <c r="D396" s="213"/>
      <c r="E396" s="177"/>
    </row>
    <row r="397" spans="2:5" ht="12.75" customHeight="1" x14ac:dyDescent="0.2">
      <c r="B397" s="177"/>
      <c r="D397" s="213"/>
      <c r="E397" s="177"/>
    </row>
    <row r="398" spans="2:5" ht="12.75" customHeight="1" x14ac:dyDescent="0.2">
      <c r="B398" s="177"/>
      <c r="D398" s="213"/>
      <c r="E398" s="177"/>
    </row>
    <row r="399" spans="2:5" ht="12.75" customHeight="1" x14ac:dyDescent="0.2">
      <c r="B399" s="177"/>
      <c r="D399" s="213"/>
      <c r="E399" s="177"/>
    </row>
    <row r="400" spans="2:5" ht="12.75" customHeight="1" x14ac:dyDescent="0.2">
      <c r="B400" s="177"/>
      <c r="D400" s="213"/>
      <c r="E400" s="177"/>
    </row>
    <row r="401" spans="2:5" ht="12.75" customHeight="1" x14ac:dyDescent="0.2">
      <c r="B401" s="177"/>
      <c r="D401" s="213"/>
      <c r="E401" s="177"/>
    </row>
    <row r="402" spans="2:5" ht="12.75" customHeight="1" x14ac:dyDescent="0.2">
      <c r="B402" s="177"/>
      <c r="D402" s="213"/>
      <c r="E402" s="177"/>
    </row>
    <row r="403" spans="2:5" ht="12.75" customHeight="1" x14ac:dyDescent="0.2">
      <c r="B403" s="177"/>
      <c r="D403" s="213"/>
      <c r="E403" s="177"/>
    </row>
    <row r="404" spans="2:5" ht="12.75" customHeight="1" x14ac:dyDescent="0.2">
      <c r="B404" s="177"/>
      <c r="D404" s="213"/>
      <c r="E404" s="177"/>
    </row>
    <row r="405" spans="2:5" ht="12.75" customHeight="1" x14ac:dyDescent="0.2">
      <c r="B405" s="177"/>
      <c r="D405" s="213"/>
      <c r="E405" s="177"/>
    </row>
    <row r="406" spans="2:5" ht="12.75" customHeight="1" x14ac:dyDescent="0.2">
      <c r="B406" s="177"/>
      <c r="D406" s="213"/>
      <c r="E406" s="177"/>
    </row>
    <row r="407" spans="2:5" ht="12.75" customHeight="1" x14ac:dyDescent="0.2">
      <c r="B407" s="177"/>
      <c r="D407" s="213"/>
      <c r="E407" s="177"/>
    </row>
    <row r="408" spans="2:5" ht="12.75" customHeight="1" x14ac:dyDescent="0.2">
      <c r="B408" s="177"/>
      <c r="D408" s="213"/>
      <c r="E408" s="177"/>
    </row>
    <row r="409" spans="2:5" ht="12.75" customHeight="1" x14ac:dyDescent="0.2">
      <c r="B409" s="177"/>
      <c r="D409" s="213"/>
      <c r="E409" s="177"/>
    </row>
    <row r="410" spans="2:5" ht="12.75" customHeight="1" x14ac:dyDescent="0.2">
      <c r="B410" s="177"/>
      <c r="D410" s="213"/>
      <c r="E410" s="177"/>
    </row>
    <row r="411" spans="2:5" ht="12.75" customHeight="1" x14ac:dyDescent="0.2">
      <c r="B411" s="177"/>
      <c r="D411" s="213"/>
      <c r="E411" s="177"/>
    </row>
    <row r="412" spans="2:5" ht="12.75" customHeight="1" x14ac:dyDescent="0.2">
      <c r="B412" s="177"/>
      <c r="D412" s="213"/>
      <c r="E412" s="177"/>
    </row>
    <row r="413" spans="2:5" ht="12.75" customHeight="1" x14ac:dyDescent="0.2">
      <c r="B413" s="177"/>
      <c r="D413" s="213"/>
      <c r="E413" s="177"/>
    </row>
    <row r="414" spans="2:5" ht="12.75" customHeight="1" x14ac:dyDescent="0.2">
      <c r="B414" s="177"/>
      <c r="D414" s="213"/>
      <c r="E414" s="177"/>
    </row>
    <row r="415" spans="2:5" ht="12.75" customHeight="1" x14ac:dyDescent="0.2">
      <c r="B415" s="177"/>
      <c r="D415" s="213"/>
      <c r="E415" s="177"/>
    </row>
    <row r="416" spans="2:5" ht="12.75" customHeight="1" x14ac:dyDescent="0.2">
      <c r="B416" s="177"/>
      <c r="D416" s="213"/>
      <c r="E416" s="177"/>
    </row>
    <row r="417" spans="2:5" ht="12.75" customHeight="1" x14ac:dyDescent="0.2">
      <c r="B417" s="177"/>
      <c r="D417" s="213"/>
      <c r="E417" s="177"/>
    </row>
    <row r="418" spans="2:5" ht="12.75" customHeight="1" x14ac:dyDescent="0.2">
      <c r="B418" s="177"/>
      <c r="D418" s="213"/>
      <c r="E418" s="177"/>
    </row>
    <row r="419" spans="2:5" ht="12.75" customHeight="1" x14ac:dyDescent="0.2">
      <c r="B419" s="177"/>
      <c r="D419" s="213"/>
      <c r="E419" s="177"/>
    </row>
    <row r="420" spans="2:5" ht="12.75" customHeight="1" x14ac:dyDescent="0.2">
      <c r="B420" s="177"/>
      <c r="D420" s="213"/>
      <c r="E420" s="177"/>
    </row>
    <row r="421" spans="2:5" ht="12.75" customHeight="1" x14ac:dyDescent="0.2">
      <c r="B421" s="177"/>
      <c r="D421" s="213"/>
      <c r="E421" s="177"/>
    </row>
    <row r="422" spans="2:5" ht="12.75" customHeight="1" x14ac:dyDescent="0.2">
      <c r="B422" s="177"/>
      <c r="D422" s="213"/>
      <c r="E422" s="177"/>
    </row>
    <row r="423" spans="2:5" ht="12.75" customHeight="1" x14ac:dyDescent="0.2">
      <c r="B423" s="177"/>
      <c r="D423" s="213"/>
      <c r="E423" s="177"/>
    </row>
    <row r="424" spans="2:5" ht="12.75" customHeight="1" x14ac:dyDescent="0.2">
      <c r="B424" s="177"/>
      <c r="D424" s="213"/>
      <c r="E424" s="177"/>
    </row>
    <row r="425" spans="2:5" ht="12.75" customHeight="1" x14ac:dyDescent="0.2">
      <c r="B425" s="177"/>
      <c r="D425" s="213"/>
      <c r="E425" s="177"/>
    </row>
    <row r="426" spans="2:5" ht="12.75" customHeight="1" x14ac:dyDescent="0.2">
      <c r="B426" s="177"/>
      <c r="D426" s="213"/>
      <c r="E426" s="177"/>
    </row>
    <row r="427" spans="2:5" ht="12.75" customHeight="1" x14ac:dyDescent="0.2">
      <c r="B427" s="177"/>
      <c r="D427" s="213"/>
      <c r="E427" s="177"/>
    </row>
    <row r="428" spans="2:5" ht="12.75" customHeight="1" x14ac:dyDescent="0.2">
      <c r="B428" s="177"/>
      <c r="D428" s="213"/>
      <c r="E428" s="177"/>
    </row>
    <row r="429" spans="2:5" ht="12.75" customHeight="1" x14ac:dyDescent="0.2">
      <c r="B429" s="177"/>
      <c r="D429" s="213"/>
      <c r="E429" s="177"/>
    </row>
    <row r="430" spans="2:5" ht="12.75" customHeight="1" x14ac:dyDescent="0.2">
      <c r="B430" s="177"/>
      <c r="D430" s="213"/>
      <c r="E430" s="177"/>
    </row>
    <row r="431" spans="2:5" ht="12.75" customHeight="1" x14ac:dyDescent="0.2">
      <c r="B431" s="177"/>
      <c r="D431" s="213"/>
      <c r="E431" s="177"/>
    </row>
    <row r="432" spans="2:5" ht="12.75" customHeight="1" x14ac:dyDescent="0.2">
      <c r="B432" s="177"/>
      <c r="D432" s="213"/>
      <c r="E432" s="177"/>
    </row>
    <row r="433" spans="2:5" ht="12.75" customHeight="1" x14ac:dyDescent="0.2">
      <c r="B433" s="177"/>
      <c r="D433" s="213"/>
      <c r="E433" s="177"/>
    </row>
    <row r="434" spans="2:5" ht="12.75" customHeight="1" x14ac:dyDescent="0.2">
      <c r="B434" s="177"/>
      <c r="D434" s="213"/>
      <c r="E434" s="177"/>
    </row>
    <row r="435" spans="2:5" ht="12.75" customHeight="1" x14ac:dyDescent="0.2">
      <c r="B435" s="177"/>
      <c r="D435" s="213"/>
      <c r="E435" s="177"/>
    </row>
    <row r="436" spans="2:5" ht="12.75" customHeight="1" x14ac:dyDescent="0.2">
      <c r="B436" s="177"/>
      <c r="D436" s="213"/>
      <c r="E436" s="177"/>
    </row>
    <row r="437" spans="2:5" ht="12.75" customHeight="1" x14ac:dyDescent="0.2">
      <c r="B437" s="177"/>
      <c r="D437" s="213"/>
      <c r="E437" s="177"/>
    </row>
    <row r="438" spans="2:5" ht="12.75" customHeight="1" x14ac:dyDescent="0.2">
      <c r="B438" s="177"/>
      <c r="D438" s="213"/>
      <c r="E438" s="177"/>
    </row>
    <row r="439" spans="2:5" ht="12.75" customHeight="1" x14ac:dyDescent="0.2">
      <c r="B439" s="177"/>
      <c r="D439" s="213"/>
      <c r="E439" s="177"/>
    </row>
    <row r="440" spans="2:5" ht="12.75" customHeight="1" x14ac:dyDescent="0.2">
      <c r="B440" s="177"/>
      <c r="D440" s="213"/>
      <c r="E440" s="177"/>
    </row>
    <row r="441" spans="2:5" ht="12.75" customHeight="1" x14ac:dyDescent="0.2">
      <c r="B441" s="177"/>
      <c r="D441" s="213"/>
      <c r="E441" s="177"/>
    </row>
    <row r="442" spans="2:5" ht="12.75" customHeight="1" x14ac:dyDescent="0.2">
      <c r="B442" s="177"/>
      <c r="D442" s="213"/>
      <c r="E442" s="177"/>
    </row>
    <row r="443" spans="2:5" ht="12.75" customHeight="1" x14ac:dyDescent="0.2">
      <c r="B443" s="177"/>
      <c r="D443" s="213"/>
      <c r="E443" s="177"/>
    </row>
    <row r="444" spans="2:5" ht="12.75" customHeight="1" x14ac:dyDescent="0.2">
      <c r="B444" s="177"/>
      <c r="D444" s="213"/>
      <c r="E444" s="177"/>
    </row>
    <row r="445" spans="2:5" ht="12.75" customHeight="1" x14ac:dyDescent="0.2">
      <c r="B445" s="177"/>
      <c r="D445" s="213"/>
      <c r="E445" s="177"/>
    </row>
    <row r="446" spans="2:5" ht="12.75" customHeight="1" x14ac:dyDescent="0.2">
      <c r="B446" s="177"/>
      <c r="D446" s="213"/>
      <c r="E446" s="177"/>
    </row>
    <row r="447" spans="2:5" ht="12.75" customHeight="1" x14ac:dyDescent="0.2">
      <c r="B447" s="177"/>
      <c r="D447" s="213"/>
      <c r="E447" s="177"/>
    </row>
    <row r="448" spans="2:5" ht="12.75" customHeight="1" x14ac:dyDescent="0.2">
      <c r="B448" s="177"/>
      <c r="D448" s="213"/>
      <c r="E448" s="177"/>
    </row>
    <row r="449" spans="2:5" ht="12.75" customHeight="1" x14ac:dyDescent="0.2">
      <c r="B449" s="177"/>
      <c r="D449" s="213"/>
      <c r="E449" s="177"/>
    </row>
    <row r="450" spans="2:5" ht="12.75" customHeight="1" x14ac:dyDescent="0.2">
      <c r="B450" s="177"/>
      <c r="D450" s="213"/>
      <c r="E450" s="177"/>
    </row>
    <row r="451" spans="2:5" ht="12.75" customHeight="1" x14ac:dyDescent="0.2">
      <c r="B451" s="177"/>
      <c r="D451" s="213"/>
      <c r="E451" s="177"/>
    </row>
    <row r="452" spans="2:5" ht="12.75" customHeight="1" x14ac:dyDescent="0.2">
      <c r="B452" s="177"/>
      <c r="D452" s="213"/>
      <c r="E452" s="177"/>
    </row>
    <row r="453" spans="2:5" ht="12.75" customHeight="1" x14ac:dyDescent="0.2">
      <c r="B453" s="177"/>
      <c r="D453" s="213"/>
      <c r="E453" s="177"/>
    </row>
    <row r="454" spans="2:5" ht="12.75" customHeight="1" x14ac:dyDescent="0.2">
      <c r="B454" s="177"/>
      <c r="D454" s="213"/>
      <c r="E454" s="177"/>
    </row>
    <row r="455" spans="2:5" ht="12.75" customHeight="1" x14ac:dyDescent="0.2">
      <c r="B455" s="177"/>
      <c r="D455" s="213"/>
      <c r="E455" s="177"/>
    </row>
    <row r="456" spans="2:5" ht="12.75" customHeight="1" x14ac:dyDescent="0.2">
      <c r="B456" s="177"/>
      <c r="D456" s="213"/>
      <c r="E456" s="177"/>
    </row>
    <row r="457" spans="2:5" ht="12.75" customHeight="1" x14ac:dyDescent="0.2">
      <c r="B457" s="177"/>
      <c r="D457" s="213"/>
      <c r="E457" s="177"/>
    </row>
    <row r="458" spans="2:5" ht="12.75" customHeight="1" x14ac:dyDescent="0.2">
      <c r="B458" s="177"/>
      <c r="D458" s="213"/>
      <c r="E458" s="177"/>
    </row>
    <row r="459" spans="2:5" ht="12.75" customHeight="1" x14ac:dyDescent="0.2">
      <c r="B459" s="177"/>
      <c r="D459" s="213"/>
      <c r="E459" s="177"/>
    </row>
    <row r="460" spans="2:5" ht="12.75" customHeight="1" x14ac:dyDescent="0.2">
      <c r="B460" s="177"/>
      <c r="D460" s="213"/>
      <c r="E460" s="177"/>
    </row>
    <row r="461" spans="2:5" ht="12.75" customHeight="1" x14ac:dyDescent="0.2">
      <c r="B461" s="177"/>
      <c r="D461" s="213"/>
      <c r="E461" s="177"/>
    </row>
    <row r="462" spans="2:5" ht="12.75" customHeight="1" x14ac:dyDescent="0.2">
      <c r="B462" s="177"/>
      <c r="D462" s="213"/>
      <c r="E462" s="177"/>
    </row>
    <row r="463" spans="2:5" ht="12.75" customHeight="1" x14ac:dyDescent="0.2">
      <c r="B463" s="177"/>
      <c r="D463" s="213"/>
      <c r="E463" s="177"/>
    </row>
    <row r="464" spans="2:5" ht="12.75" customHeight="1" x14ac:dyDescent="0.2">
      <c r="B464" s="177"/>
      <c r="D464" s="213"/>
      <c r="E464" s="177"/>
    </row>
    <row r="465" spans="2:5" ht="12.75" customHeight="1" x14ac:dyDescent="0.2">
      <c r="B465" s="177"/>
      <c r="D465" s="213"/>
      <c r="E465" s="177"/>
    </row>
    <row r="466" spans="2:5" ht="12.75" customHeight="1" x14ac:dyDescent="0.2">
      <c r="B466" s="177"/>
      <c r="D466" s="213"/>
      <c r="E466" s="177"/>
    </row>
    <row r="467" spans="2:5" ht="12.75" customHeight="1" x14ac:dyDescent="0.2">
      <c r="B467" s="177"/>
      <c r="D467" s="213"/>
      <c r="E467" s="177"/>
    </row>
    <row r="468" spans="2:5" ht="12.75" customHeight="1" x14ac:dyDescent="0.2">
      <c r="B468" s="177"/>
      <c r="D468" s="213"/>
      <c r="E468" s="177"/>
    </row>
    <row r="469" spans="2:5" ht="12.75" customHeight="1" x14ac:dyDescent="0.2">
      <c r="B469" s="177"/>
      <c r="D469" s="213"/>
      <c r="E469" s="177"/>
    </row>
    <row r="470" spans="2:5" ht="12.75" customHeight="1" x14ac:dyDescent="0.2">
      <c r="B470" s="177"/>
      <c r="D470" s="213"/>
      <c r="E470" s="177"/>
    </row>
    <row r="471" spans="2:5" ht="12.75" customHeight="1" x14ac:dyDescent="0.2">
      <c r="B471" s="177"/>
      <c r="D471" s="213"/>
      <c r="E471" s="177"/>
    </row>
    <row r="472" spans="2:5" ht="12.75" customHeight="1" x14ac:dyDescent="0.2">
      <c r="B472" s="177"/>
      <c r="D472" s="213"/>
      <c r="E472" s="177"/>
    </row>
    <row r="473" spans="2:5" ht="12.75" customHeight="1" x14ac:dyDescent="0.2">
      <c r="B473" s="177"/>
      <c r="D473" s="213"/>
      <c r="E473" s="177"/>
    </row>
    <row r="474" spans="2:5" ht="12.75" customHeight="1" x14ac:dyDescent="0.2">
      <c r="B474" s="177"/>
      <c r="D474" s="213"/>
      <c r="E474" s="177"/>
    </row>
    <row r="475" spans="2:5" ht="12.75" customHeight="1" x14ac:dyDescent="0.2">
      <c r="B475" s="177"/>
      <c r="D475" s="213"/>
      <c r="E475" s="177"/>
    </row>
    <row r="476" spans="2:5" ht="12.75" customHeight="1" x14ac:dyDescent="0.2">
      <c r="B476" s="177"/>
      <c r="D476" s="213"/>
      <c r="E476" s="177"/>
    </row>
    <row r="477" spans="2:5" ht="12.75" customHeight="1" x14ac:dyDescent="0.2">
      <c r="B477" s="177"/>
      <c r="D477" s="213"/>
      <c r="E477" s="177"/>
    </row>
    <row r="478" spans="2:5" ht="12.75" customHeight="1" x14ac:dyDescent="0.2">
      <c r="B478" s="177"/>
      <c r="D478" s="213"/>
      <c r="E478" s="177"/>
    </row>
    <row r="479" spans="2:5" ht="12.75" customHeight="1" x14ac:dyDescent="0.2">
      <c r="B479" s="177"/>
      <c r="D479" s="213"/>
      <c r="E479" s="177"/>
    </row>
    <row r="480" spans="2:5" ht="12.75" customHeight="1" x14ac:dyDescent="0.2">
      <c r="B480" s="177"/>
      <c r="D480" s="213"/>
      <c r="E480" s="177"/>
    </row>
    <row r="481" spans="2:5" ht="12.75" customHeight="1" x14ac:dyDescent="0.2">
      <c r="B481" s="177"/>
      <c r="D481" s="213"/>
      <c r="E481" s="177"/>
    </row>
    <row r="482" spans="2:5" ht="12.75" customHeight="1" x14ac:dyDescent="0.2">
      <c r="B482" s="177"/>
      <c r="D482" s="213"/>
      <c r="E482" s="177"/>
    </row>
    <row r="483" spans="2:5" ht="12.75" customHeight="1" x14ac:dyDescent="0.2">
      <c r="B483" s="177"/>
      <c r="D483" s="213"/>
      <c r="E483" s="177"/>
    </row>
    <row r="484" spans="2:5" ht="12.75" customHeight="1" x14ac:dyDescent="0.2">
      <c r="B484" s="177"/>
      <c r="D484" s="213"/>
      <c r="E484" s="177"/>
    </row>
    <row r="485" spans="2:5" ht="12.75" customHeight="1" x14ac:dyDescent="0.2">
      <c r="B485" s="177"/>
      <c r="D485" s="213"/>
      <c r="E485" s="177"/>
    </row>
    <row r="486" spans="2:5" ht="12.75" customHeight="1" x14ac:dyDescent="0.2">
      <c r="B486" s="177"/>
      <c r="D486" s="213"/>
      <c r="E486" s="177"/>
    </row>
    <row r="487" spans="2:5" ht="12.75" customHeight="1" x14ac:dyDescent="0.2">
      <c r="B487" s="177"/>
      <c r="D487" s="213"/>
      <c r="E487" s="177"/>
    </row>
    <row r="488" spans="2:5" ht="12.75" customHeight="1" x14ac:dyDescent="0.2">
      <c r="B488" s="177"/>
      <c r="D488" s="213"/>
      <c r="E488" s="177"/>
    </row>
    <row r="489" spans="2:5" ht="12.75" customHeight="1" x14ac:dyDescent="0.2">
      <c r="B489" s="177"/>
      <c r="D489" s="213"/>
      <c r="E489" s="177"/>
    </row>
    <row r="490" spans="2:5" ht="12.75" customHeight="1" x14ac:dyDescent="0.2">
      <c r="B490" s="177"/>
      <c r="D490" s="213"/>
      <c r="E490" s="177"/>
    </row>
    <row r="491" spans="2:5" ht="12.75" customHeight="1" x14ac:dyDescent="0.2">
      <c r="B491" s="177"/>
      <c r="D491" s="213"/>
      <c r="E491" s="177"/>
    </row>
    <row r="492" spans="2:5" ht="12.75" customHeight="1" x14ac:dyDescent="0.2">
      <c r="B492" s="177"/>
      <c r="D492" s="213"/>
      <c r="E492" s="177"/>
    </row>
    <row r="493" spans="2:5" ht="12.75" customHeight="1" x14ac:dyDescent="0.2">
      <c r="B493" s="177"/>
      <c r="D493" s="213"/>
      <c r="E493" s="177"/>
    </row>
    <row r="494" spans="2:5" ht="12.75" customHeight="1" x14ac:dyDescent="0.2">
      <c r="B494" s="177"/>
      <c r="D494" s="213"/>
      <c r="E494" s="177"/>
    </row>
    <row r="495" spans="2:5" ht="12.75" customHeight="1" x14ac:dyDescent="0.2">
      <c r="B495" s="177"/>
      <c r="D495" s="213"/>
      <c r="E495" s="177"/>
    </row>
    <row r="496" spans="2:5" ht="12.75" customHeight="1" x14ac:dyDescent="0.2">
      <c r="B496" s="177"/>
      <c r="D496" s="213"/>
      <c r="E496" s="177"/>
    </row>
    <row r="497" spans="2:5" ht="12.75" customHeight="1" x14ac:dyDescent="0.2">
      <c r="B497" s="177"/>
      <c r="D497" s="213"/>
      <c r="E497" s="177"/>
    </row>
    <row r="498" spans="2:5" ht="12.75" customHeight="1" x14ac:dyDescent="0.2">
      <c r="B498" s="177"/>
      <c r="D498" s="213"/>
      <c r="E498" s="177"/>
    </row>
    <row r="499" spans="2:5" ht="12.75" customHeight="1" x14ac:dyDescent="0.2">
      <c r="B499" s="177"/>
      <c r="D499" s="213"/>
      <c r="E499" s="177"/>
    </row>
    <row r="500" spans="2:5" ht="12.75" customHeight="1" x14ac:dyDescent="0.2">
      <c r="B500" s="177"/>
      <c r="D500" s="213"/>
      <c r="E500" s="177"/>
    </row>
    <row r="501" spans="2:5" ht="12.75" customHeight="1" x14ac:dyDescent="0.2">
      <c r="B501" s="177"/>
      <c r="D501" s="213"/>
      <c r="E501" s="177"/>
    </row>
    <row r="502" spans="2:5" ht="12.75" customHeight="1" x14ac:dyDescent="0.2">
      <c r="B502" s="177"/>
      <c r="D502" s="213"/>
      <c r="E502" s="177"/>
    </row>
    <row r="503" spans="2:5" ht="12.75" customHeight="1" x14ac:dyDescent="0.2">
      <c r="B503" s="177"/>
      <c r="D503" s="213"/>
      <c r="E503" s="177"/>
    </row>
    <row r="504" spans="2:5" ht="12.75" customHeight="1" x14ac:dyDescent="0.2">
      <c r="B504" s="177"/>
      <c r="D504" s="213"/>
      <c r="E504" s="177"/>
    </row>
    <row r="505" spans="2:5" ht="12.75" customHeight="1" x14ac:dyDescent="0.2">
      <c r="B505" s="177"/>
      <c r="D505" s="213"/>
      <c r="E505" s="177"/>
    </row>
    <row r="506" spans="2:5" ht="12.75" customHeight="1" x14ac:dyDescent="0.2">
      <c r="B506" s="177"/>
      <c r="D506" s="213"/>
      <c r="E506" s="177"/>
    </row>
    <row r="507" spans="2:5" ht="12.75" customHeight="1" x14ac:dyDescent="0.2">
      <c r="B507" s="177"/>
      <c r="D507" s="213"/>
      <c r="E507" s="177"/>
    </row>
    <row r="508" spans="2:5" ht="12.75" customHeight="1" x14ac:dyDescent="0.2">
      <c r="B508" s="177"/>
      <c r="D508" s="213"/>
      <c r="E508" s="177"/>
    </row>
    <row r="509" spans="2:5" ht="12.75" customHeight="1" x14ac:dyDescent="0.2">
      <c r="B509" s="177"/>
      <c r="D509" s="213"/>
      <c r="E509" s="177"/>
    </row>
    <row r="510" spans="2:5" ht="12.75" customHeight="1" x14ac:dyDescent="0.2">
      <c r="B510" s="177"/>
      <c r="D510" s="213"/>
      <c r="E510" s="177"/>
    </row>
    <row r="511" spans="2:5" ht="12.75" customHeight="1" x14ac:dyDescent="0.2">
      <c r="B511" s="177"/>
      <c r="D511" s="213"/>
      <c r="E511" s="177"/>
    </row>
    <row r="512" spans="2:5" ht="12.75" customHeight="1" x14ac:dyDescent="0.2">
      <c r="B512" s="177"/>
      <c r="D512" s="213"/>
      <c r="E512" s="177"/>
    </row>
    <row r="513" spans="2:5" ht="12.75" customHeight="1" x14ac:dyDescent="0.2">
      <c r="B513" s="177"/>
      <c r="D513" s="213"/>
      <c r="E513" s="177"/>
    </row>
    <row r="514" spans="2:5" ht="12.75" customHeight="1" x14ac:dyDescent="0.2">
      <c r="B514" s="177"/>
      <c r="D514" s="213"/>
      <c r="E514" s="177"/>
    </row>
    <row r="515" spans="2:5" ht="12.75" customHeight="1" x14ac:dyDescent="0.2">
      <c r="B515" s="177"/>
      <c r="D515" s="213"/>
      <c r="E515" s="177"/>
    </row>
    <row r="516" spans="2:5" ht="12.75" customHeight="1" x14ac:dyDescent="0.2">
      <c r="B516" s="177"/>
      <c r="D516" s="213"/>
      <c r="E516" s="177"/>
    </row>
    <row r="517" spans="2:5" ht="12.75" customHeight="1" x14ac:dyDescent="0.2">
      <c r="B517" s="177"/>
      <c r="D517" s="213"/>
      <c r="E517" s="177"/>
    </row>
    <row r="518" spans="2:5" ht="12.75" customHeight="1" x14ac:dyDescent="0.2">
      <c r="B518" s="177"/>
      <c r="D518" s="213"/>
      <c r="E518" s="177"/>
    </row>
    <row r="519" spans="2:5" ht="12.75" customHeight="1" x14ac:dyDescent="0.2">
      <c r="B519" s="177"/>
      <c r="D519" s="213"/>
      <c r="E519" s="177"/>
    </row>
    <row r="520" spans="2:5" ht="12.75" customHeight="1" x14ac:dyDescent="0.2">
      <c r="B520" s="177"/>
      <c r="D520" s="213"/>
      <c r="E520" s="177"/>
    </row>
    <row r="521" spans="2:5" ht="12.75" customHeight="1" x14ac:dyDescent="0.2">
      <c r="B521" s="177"/>
      <c r="D521" s="213"/>
      <c r="E521" s="177"/>
    </row>
    <row r="522" spans="2:5" ht="12.75" customHeight="1" x14ac:dyDescent="0.2">
      <c r="B522" s="177"/>
      <c r="D522" s="213"/>
      <c r="E522" s="177"/>
    </row>
    <row r="523" spans="2:5" ht="12.75" customHeight="1" x14ac:dyDescent="0.2">
      <c r="B523" s="177"/>
      <c r="D523" s="213"/>
      <c r="E523" s="177"/>
    </row>
    <row r="524" spans="2:5" ht="12.75" customHeight="1" x14ac:dyDescent="0.2">
      <c r="B524" s="177"/>
      <c r="D524" s="213"/>
      <c r="E524" s="177"/>
    </row>
    <row r="525" spans="2:5" ht="12.75" customHeight="1" x14ac:dyDescent="0.2">
      <c r="B525" s="177"/>
      <c r="D525" s="213"/>
      <c r="E525" s="177"/>
    </row>
    <row r="526" spans="2:5" ht="12.75" customHeight="1" x14ac:dyDescent="0.2">
      <c r="B526" s="177"/>
      <c r="D526" s="213"/>
      <c r="E526" s="177"/>
    </row>
    <row r="527" spans="2:5" ht="12.75" customHeight="1" x14ac:dyDescent="0.2">
      <c r="B527" s="177"/>
      <c r="D527" s="213"/>
      <c r="E527" s="177"/>
    </row>
    <row r="528" spans="2:5" ht="12.75" customHeight="1" x14ac:dyDescent="0.2">
      <c r="B528" s="177"/>
      <c r="D528" s="213"/>
      <c r="E528" s="177"/>
    </row>
    <row r="529" spans="2:5" ht="12.75" customHeight="1" x14ac:dyDescent="0.2">
      <c r="B529" s="177"/>
      <c r="D529" s="213"/>
      <c r="E529" s="177"/>
    </row>
    <row r="530" spans="2:5" ht="12.75" customHeight="1" x14ac:dyDescent="0.2">
      <c r="B530" s="177"/>
      <c r="D530" s="213"/>
      <c r="E530" s="177"/>
    </row>
    <row r="531" spans="2:5" ht="12.75" customHeight="1" x14ac:dyDescent="0.2">
      <c r="B531" s="177"/>
      <c r="D531" s="213"/>
      <c r="E531" s="177"/>
    </row>
    <row r="532" spans="2:5" ht="12.75" customHeight="1" x14ac:dyDescent="0.2">
      <c r="B532" s="177"/>
      <c r="D532" s="213"/>
      <c r="E532" s="177"/>
    </row>
    <row r="533" spans="2:5" ht="12.75" customHeight="1" x14ac:dyDescent="0.2">
      <c r="B533" s="177"/>
      <c r="D533" s="213"/>
      <c r="E533" s="177"/>
    </row>
    <row r="534" spans="2:5" ht="12.75" customHeight="1" x14ac:dyDescent="0.2">
      <c r="B534" s="177"/>
      <c r="D534" s="213"/>
      <c r="E534" s="177"/>
    </row>
    <row r="535" spans="2:5" ht="12.75" customHeight="1" x14ac:dyDescent="0.2">
      <c r="B535" s="177"/>
      <c r="D535" s="213"/>
      <c r="E535" s="177"/>
    </row>
    <row r="536" spans="2:5" ht="12.75" customHeight="1" x14ac:dyDescent="0.2">
      <c r="B536" s="177"/>
      <c r="D536" s="213"/>
      <c r="E536" s="177"/>
    </row>
    <row r="537" spans="2:5" ht="12.75" customHeight="1" x14ac:dyDescent="0.2">
      <c r="B537" s="177"/>
      <c r="D537" s="213"/>
      <c r="E537" s="177"/>
    </row>
    <row r="538" spans="2:5" ht="12.75" customHeight="1" x14ac:dyDescent="0.2">
      <c r="B538" s="177"/>
      <c r="D538" s="213"/>
      <c r="E538" s="177"/>
    </row>
    <row r="539" spans="2:5" ht="12.75" customHeight="1" x14ac:dyDescent="0.2">
      <c r="B539" s="177"/>
      <c r="D539" s="213"/>
      <c r="E539" s="177"/>
    </row>
    <row r="540" spans="2:5" ht="12.75" customHeight="1" x14ac:dyDescent="0.2">
      <c r="B540" s="177"/>
      <c r="D540" s="213"/>
      <c r="E540" s="177"/>
    </row>
    <row r="541" spans="2:5" ht="12.75" customHeight="1" x14ac:dyDescent="0.2">
      <c r="B541" s="177"/>
      <c r="D541" s="213"/>
      <c r="E541" s="177"/>
    </row>
    <row r="542" spans="2:5" ht="12.75" customHeight="1" x14ac:dyDescent="0.2">
      <c r="B542" s="177"/>
      <c r="D542" s="213"/>
      <c r="E542" s="177"/>
    </row>
    <row r="543" spans="2:5" ht="12.75" customHeight="1" x14ac:dyDescent="0.2">
      <c r="B543" s="177"/>
      <c r="D543" s="213"/>
      <c r="E543" s="177"/>
    </row>
    <row r="544" spans="2:5" ht="12.75" customHeight="1" x14ac:dyDescent="0.2">
      <c r="B544" s="177"/>
      <c r="D544" s="213"/>
      <c r="E544" s="177"/>
    </row>
    <row r="545" spans="2:5" ht="12.75" customHeight="1" x14ac:dyDescent="0.2">
      <c r="B545" s="177"/>
      <c r="D545" s="213"/>
      <c r="E545" s="177"/>
    </row>
    <row r="546" spans="2:5" ht="12.75" customHeight="1" x14ac:dyDescent="0.2">
      <c r="B546" s="177"/>
      <c r="D546" s="213"/>
      <c r="E546" s="177"/>
    </row>
    <row r="547" spans="2:5" ht="12.75" customHeight="1" x14ac:dyDescent="0.2">
      <c r="B547" s="177"/>
      <c r="D547" s="213"/>
      <c r="E547" s="177"/>
    </row>
    <row r="548" spans="2:5" ht="12.75" customHeight="1" x14ac:dyDescent="0.2">
      <c r="B548" s="177"/>
      <c r="D548" s="213"/>
      <c r="E548" s="177"/>
    </row>
    <row r="549" spans="2:5" ht="12.75" customHeight="1" x14ac:dyDescent="0.2">
      <c r="B549" s="177"/>
      <c r="D549" s="213"/>
      <c r="E549" s="177"/>
    </row>
    <row r="550" spans="2:5" ht="12.75" customHeight="1" x14ac:dyDescent="0.2">
      <c r="B550" s="177"/>
      <c r="D550" s="213"/>
      <c r="E550" s="177"/>
    </row>
    <row r="551" spans="2:5" ht="12.75" customHeight="1" x14ac:dyDescent="0.2">
      <c r="B551" s="177"/>
      <c r="D551" s="213"/>
      <c r="E551" s="177"/>
    </row>
    <row r="552" spans="2:5" ht="12.75" customHeight="1" x14ac:dyDescent="0.2">
      <c r="B552" s="177"/>
      <c r="D552" s="213"/>
      <c r="E552" s="177"/>
    </row>
    <row r="553" spans="2:5" ht="12.75" customHeight="1" x14ac:dyDescent="0.2">
      <c r="B553" s="177"/>
      <c r="D553" s="213"/>
      <c r="E553" s="177"/>
    </row>
    <row r="554" spans="2:5" ht="12.75" customHeight="1" x14ac:dyDescent="0.2">
      <c r="B554" s="177"/>
      <c r="D554" s="213"/>
      <c r="E554" s="177"/>
    </row>
    <row r="555" spans="2:5" ht="12.75" customHeight="1" x14ac:dyDescent="0.2">
      <c r="B555" s="177"/>
      <c r="D555" s="213"/>
      <c r="E555" s="177"/>
    </row>
    <row r="556" spans="2:5" ht="12.75" customHeight="1" x14ac:dyDescent="0.2">
      <c r="B556" s="177"/>
      <c r="D556" s="213"/>
      <c r="E556" s="177"/>
    </row>
    <row r="557" spans="2:5" ht="12.75" customHeight="1" x14ac:dyDescent="0.2">
      <c r="B557" s="177"/>
      <c r="D557" s="213"/>
      <c r="E557" s="177"/>
    </row>
    <row r="558" spans="2:5" ht="12.75" customHeight="1" x14ac:dyDescent="0.2">
      <c r="B558" s="177"/>
      <c r="D558" s="213"/>
      <c r="E558" s="177"/>
    </row>
    <row r="559" spans="2:5" ht="12.75" customHeight="1" x14ac:dyDescent="0.2">
      <c r="B559" s="177"/>
      <c r="D559" s="213"/>
      <c r="E559" s="177"/>
    </row>
    <row r="560" spans="2:5" ht="12.75" customHeight="1" x14ac:dyDescent="0.2">
      <c r="B560" s="177"/>
      <c r="D560" s="213"/>
      <c r="E560" s="177"/>
    </row>
    <row r="561" spans="2:5" ht="12.75" customHeight="1" x14ac:dyDescent="0.2">
      <c r="B561" s="177"/>
      <c r="D561" s="213"/>
      <c r="E561" s="177"/>
    </row>
    <row r="562" spans="2:5" ht="12.75" customHeight="1" x14ac:dyDescent="0.2">
      <c r="B562" s="177"/>
      <c r="D562" s="213"/>
      <c r="E562" s="177"/>
    </row>
    <row r="563" spans="2:5" ht="12.75" customHeight="1" x14ac:dyDescent="0.2">
      <c r="B563" s="177"/>
      <c r="D563" s="213"/>
      <c r="E563" s="177"/>
    </row>
    <row r="564" spans="2:5" ht="12.75" customHeight="1" x14ac:dyDescent="0.2">
      <c r="B564" s="177"/>
      <c r="D564" s="213"/>
      <c r="E564" s="177"/>
    </row>
    <row r="565" spans="2:5" ht="12.75" customHeight="1" x14ac:dyDescent="0.2">
      <c r="B565" s="177"/>
      <c r="D565" s="213"/>
      <c r="E565" s="177"/>
    </row>
    <row r="566" spans="2:5" ht="12.75" customHeight="1" x14ac:dyDescent="0.2">
      <c r="B566" s="177"/>
      <c r="D566" s="213"/>
      <c r="E566" s="177"/>
    </row>
    <row r="567" spans="2:5" ht="12.75" customHeight="1" x14ac:dyDescent="0.2">
      <c r="B567" s="177"/>
      <c r="D567" s="213"/>
      <c r="E567" s="177"/>
    </row>
    <row r="568" spans="2:5" ht="12.75" customHeight="1" x14ac:dyDescent="0.2">
      <c r="B568" s="177"/>
      <c r="D568" s="213"/>
      <c r="E568" s="177"/>
    </row>
    <row r="569" spans="2:5" ht="12.75" customHeight="1" x14ac:dyDescent="0.2">
      <c r="B569" s="177"/>
      <c r="D569" s="213"/>
      <c r="E569" s="177"/>
    </row>
    <row r="570" spans="2:5" ht="12.75" customHeight="1" x14ac:dyDescent="0.2">
      <c r="B570" s="177"/>
      <c r="D570" s="213"/>
      <c r="E570" s="177"/>
    </row>
    <row r="571" spans="2:5" ht="12.75" customHeight="1" x14ac:dyDescent="0.2">
      <c r="B571" s="177"/>
      <c r="D571" s="213"/>
      <c r="E571" s="177"/>
    </row>
    <row r="572" spans="2:5" ht="12.75" customHeight="1" x14ac:dyDescent="0.2">
      <c r="B572" s="177"/>
      <c r="D572" s="213"/>
      <c r="E572" s="177"/>
    </row>
    <row r="573" spans="2:5" ht="12.75" customHeight="1" x14ac:dyDescent="0.2">
      <c r="B573" s="177"/>
      <c r="D573" s="213"/>
      <c r="E573" s="177"/>
    </row>
    <row r="574" spans="2:5" ht="12.75" customHeight="1" x14ac:dyDescent="0.2">
      <c r="B574" s="177"/>
      <c r="D574" s="213"/>
      <c r="E574" s="177"/>
    </row>
    <row r="575" spans="2:5" ht="12.75" customHeight="1" x14ac:dyDescent="0.2">
      <c r="B575" s="177"/>
      <c r="D575" s="213"/>
      <c r="E575" s="177"/>
    </row>
    <row r="576" spans="2:5" ht="12.75" customHeight="1" x14ac:dyDescent="0.2">
      <c r="B576" s="177"/>
      <c r="D576" s="213"/>
      <c r="E576" s="177"/>
    </row>
    <row r="577" spans="2:5" ht="12.75" customHeight="1" x14ac:dyDescent="0.2">
      <c r="B577" s="177"/>
      <c r="D577" s="213"/>
      <c r="E577" s="177"/>
    </row>
    <row r="578" spans="2:5" ht="12.75" customHeight="1" x14ac:dyDescent="0.2">
      <c r="B578" s="177"/>
      <c r="D578" s="213"/>
      <c r="E578" s="177"/>
    </row>
    <row r="579" spans="2:5" ht="12.75" customHeight="1" x14ac:dyDescent="0.2">
      <c r="B579" s="177"/>
      <c r="D579" s="213"/>
      <c r="E579" s="177"/>
    </row>
    <row r="580" spans="2:5" ht="12.75" customHeight="1" x14ac:dyDescent="0.2">
      <c r="B580" s="177"/>
      <c r="D580" s="213"/>
      <c r="E580" s="177"/>
    </row>
    <row r="581" spans="2:5" ht="12.75" customHeight="1" x14ac:dyDescent="0.2">
      <c r="B581" s="177"/>
      <c r="D581" s="213"/>
      <c r="E581" s="177"/>
    </row>
    <row r="582" spans="2:5" ht="12.75" customHeight="1" x14ac:dyDescent="0.2">
      <c r="B582" s="177"/>
      <c r="D582" s="213"/>
      <c r="E582" s="177"/>
    </row>
    <row r="583" spans="2:5" ht="12.75" customHeight="1" x14ac:dyDescent="0.2">
      <c r="B583" s="177"/>
      <c r="D583" s="213"/>
      <c r="E583" s="177"/>
    </row>
    <row r="584" spans="2:5" ht="12.75" customHeight="1" x14ac:dyDescent="0.2">
      <c r="B584" s="177"/>
      <c r="D584" s="213"/>
      <c r="E584" s="177"/>
    </row>
    <row r="585" spans="2:5" ht="12.75" customHeight="1" x14ac:dyDescent="0.2">
      <c r="B585" s="177"/>
      <c r="D585" s="213"/>
      <c r="E585" s="177"/>
    </row>
    <row r="586" spans="2:5" ht="12.75" customHeight="1" x14ac:dyDescent="0.2">
      <c r="B586" s="177"/>
      <c r="D586" s="213"/>
      <c r="E586" s="177"/>
    </row>
    <row r="587" spans="2:5" ht="12.75" customHeight="1" x14ac:dyDescent="0.2">
      <c r="B587" s="177"/>
      <c r="D587" s="213"/>
      <c r="E587" s="177"/>
    </row>
    <row r="588" spans="2:5" ht="12.75" customHeight="1" x14ac:dyDescent="0.2">
      <c r="B588" s="177"/>
      <c r="D588" s="213"/>
      <c r="E588" s="177"/>
    </row>
    <row r="589" spans="2:5" ht="12.75" customHeight="1" x14ac:dyDescent="0.2">
      <c r="B589" s="177"/>
      <c r="D589" s="213"/>
      <c r="E589" s="177"/>
    </row>
    <row r="590" spans="2:5" ht="12.75" customHeight="1" x14ac:dyDescent="0.2">
      <c r="B590" s="177"/>
      <c r="D590" s="213"/>
      <c r="E590" s="177"/>
    </row>
    <row r="591" spans="2:5" ht="12.75" customHeight="1" x14ac:dyDescent="0.2">
      <c r="B591" s="177"/>
      <c r="D591" s="213"/>
      <c r="E591" s="177"/>
    </row>
    <row r="592" spans="2:5" ht="12.75" customHeight="1" x14ac:dyDescent="0.2">
      <c r="B592" s="177"/>
      <c r="D592" s="213"/>
      <c r="E592" s="177"/>
    </row>
    <row r="593" spans="2:5" ht="12.75" customHeight="1" x14ac:dyDescent="0.2">
      <c r="B593" s="177"/>
      <c r="D593" s="213"/>
      <c r="E593" s="177"/>
    </row>
    <row r="594" spans="2:5" ht="12.75" customHeight="1" x14ac:dyDescent="0.2">
      <c r="B594" s="177"/>
      <c r="D594" s="213"/>
      <c r="E594" s="177"/>
    </row>
    <row r="595" spans="2:5" ht="12.75" customHeight="1" x14ac:dyDescent="0.2">
      <c r="B595" s="177"/>
      <c r="D595" s="213"/>
      <c r="E595" s="177"/>
    </row>
    <row r="596" spans="2:5" ht="12.75" customHeight="1" x14ac:dyDescent="0.2">
      <c r="B596" s="177"/>
      <c r="D596" s="213"/>
      <c r="E596" s="177"/>
    </row>
    <row r="597" spans="2:5" ht="12.75" customHeight="1" x14ac:dyDescent="0.2">
      <c r="B597" s="177"/>
      <c r="D597" s="213"/>
      <c r="E597" s="177"/>
    </row>
    <row r="598" spans="2:5" ht="12.75" customHeight="1" x14ac:dyDescent="0.2">
      <c r="B598" s="177"/>
      <c r="D598" s="213"/>
      <c r="E598" s="177"/>
    </row>
    <row r="599" spans="2:5" ht="12.75" customHeight="1" x14ac:dyDescent="0.2">
      <c r="B599" s="177"/>
      <c r="D599" s="213"/>
      <c r="E599" s="177"/>
    </row>
    <row r="600" spans="2:5" ht="12.75" customHeight="1" x14ac:dyDescent="0.2">
      <c r="B600" s="177"/>
      <c r="D600" s="213"/>
      <c r="E600" s="177"/>
    </row>
    <row r="601" spans="2:5" ht="12.75" customHeight="1" x14ac:dyDescent="0.2">
      <c r="B601" s="177"/>
      <c r="D601" s="213"/>
      <c r="E601" s="177"/>
    </row>
    <row r="602" spans="2:5" ht="12.75" customHeight="1" x14ac:dyDescent="0.2">
      <c r="B602" s="177"/>
      <c r="D602" s="213"/>
      <c r="E602" s="177"/>
    </row>
    <row r="603" spans="2:5" ht="12.75" customHeight="1" x14ac:dyDescent="0.2">
      <c r="B603" s="177"/>
      <c r="D603" s="213"/>
      <c r="E603" s="177"/>
    </row>
    <row r="604" spans="2:5" ht="12.75" customHeight="1" x14ac:dyDescent="0.2">
      <c r="B604" s="177"/>
      <c r="D604" s="213"/>
      <c r="E604" s="177"/>
    </row>
    <row r="605" spans="2:5" ht="12.75" customHeight="1" x14ac:dyDescent="0.2">
      <c r="B605" s="177"/>
      <c r="D605" s="213"/>
      <c r="E605" s="177"/>
    </row>
    <row r="606" spans="2:5" ht="12.75" customHeight="1" x14ac:dyDescent="0.2">
      <c r="B606" s="177"/>
      <c r="D606" s="213"/>
      <c r="E606" s="177"/>
    </row>
    <row r="607" spans="2:5" ht="12.75" customHeight="1" x14ac:dyDescent="0.2">
      <c r="B607" s="177"/>
      <c r="D607" s="213"/>
      <c r="E607" s="177"/>
    </row>
    <row r="608" spans="2:5" ht="12.75" customHeight="1" x14ac:dyDescent="0.2">
      <c r="B608" s="177"/>
      <c r="D608" s="213"/>
      <c r="E608" s="177"/>
    </row>
    <row r="609" spans="2:5" ht="12.75" customHeight="1" x14ac:dyDescent="0.2">
      <c r="B609" s="177"/>
      <c r="D609" s="213"/>
      <c r="E609" s="177"/>
    </row>
    <row r="610" spans="2:5" ht="12.75" customHeight="1" x14ac:dyDescent="0.2">
      <c r="B610" s="177"/>
      <c r="D610" s="213"/>
      <c r="E610" s="177"/>
    </row>
    <row r="611" spans="2:5" ht="12.75" customHeight="1" x14ac:dyDescent="0.2">
      <c r="B611" s="177"/>
      <c r="D611" s="213"/>
      <c r="E611" s="177"/>
    </row>
    <row r="612" spans="2:5" ht="12.75" customHeight="1" x14ac:dyDescent="0.2">
      <c r="B612" s="177"/>
      <c r="D612" s="213"/>
      <c r="E612" s="177"/>
    </row>
    <row r="613" spans="2:5" ht="12.75" customHeight="1" x14ac:dyDescent="0.2">
      <c r="B613" s="177"/>
      <c r="D613" s="213"/>
      <c r="E613" s="177"/>
    </row>
    <row r="614" spans="2:5" ht="12.75" customHeight="1" x14ac:dyDescent="0.2">
      <c r="B614" s="177"/>
      <c r="D614" s="213"/>
      <c r="E614" s="177"/>
    </row>
    <row r="615" spans="2:5" ht="12.75" customHeight="1" x14ac:dyDescent="0.2">
      <c r="B615" s="177"/>
      <c r="D615" s="213"/>
      <c r="E615" s="177"/>
    </row>
    <row r="616" spans="2:5" ht="12.75" customHeight="1" x14ac:dyDescent="0.2">
      <c r="B616" s="177"/>
      <c r="D616" s="213"/>
      <c r="E616" s="177"/>
    </row>
    <row r="617" spans="2:5" ht="12.75" customHeight="1" x14ac:dyDescent="0.2">
      <c r="B617" s="177"/>
      <c r="D617" s="213"/>
      <c r="E617" s="177"/>
    </row>
    <row r="618" spans="2:5" ht="12.75" customHeight="1" x14ac:dyDescent="0.2">
      <c r="B618" s="177"/>
      <c r="D618" s="213"/>
      <c r="E618" s="177"/>
    </row>
    <row r="619" spans="2:5" ht="12.75" customHeight="1" x14ac:dyDescent="0.2">
      <c r="B619" s="177"/>
      <c r="D619" s="213"/>
      <c r="E619" s="177"/>
    </row>
    <row r="620" spans="2:5" ht="12.75" customHeight="1" x14ac:dyDescent="0.2">
      <c r="B620" s="177"/>
      <c r="D620" s="213"/>
      <c r="E620" s="177"/>
    </row>
    <row r="621" spans="2:5" ht="12.75" customHeight="1" x14ac:dyDescent="0.2">
      <c r="B621" s="177"/>
      <c r="D621" s="213"/>
      <c r="E621" s="177"/>
    </row>
    <row r="622" spans="2:5" ht="12.75" customHeight="1" x14ac:dyDescent="0.2">
      <c r="B622" s="177"/>
      <c r="D622" s="213"/>
      <c r="E622" s="177"/>
    </row>
    <row r="623" spans="2:5" ht="12.75" customHeight="1" x14ac:dyDescent="0.2">
      <c r="B623" s="177"/>
      <c r="D623" s="213"/>
      <c r="E623" s="177"/>
    </row>
    <row r="624" spans="2:5" ht="12.75" customHeight="1" x14ac:dyDescent="0.2">
      <c r="B624" s="177"/>
      <c r="D624" s="213"/>
      <c r="E624" s="177"/>
    </row>
    <row r="625" spans="2:5" ht="12.75" customHeight="1" x14ac:dyDescent="0.2">
      <c r="B625" s="177"/>
      <c r="D625" s="213"/>
      <c r="E625" s="177"/>
    </row>
    <row r="626" spans="2:5" ht="12.75" customHeight="1" x14ac:dyDescent="0.2">
      <c r="B626" s="177"/>
      <c r="D626" s="213"/>
      <c r="E626" s="177"/>
    </row>
    <row r="627" spans="2:5" ht="12.75" customHeight="1" x14ac:dyDescent="0.2">
      <c r="B627" s="177"/>
      <c r="D627" s="213"/>
      <c r="E627" s="177"/>
    </row>
    <row r="628" spans="2:5" ht="12.75" customHeight="1" x14ac:dyDescent="0.2">
      <c r="B628" s="177"/>
      <c r="D628" s="213"/>
      <c r="E628" s="177"/>
    </row>
    <row r="629" spans="2:5" ht="12.75" customHeight="1" x14ac:dyDescent="0.2">
      <c r="B629" s="177"/>
      <c r="D629" s="213"/>
      <c r="E629" s="177"/>
    </row>
    <row r="630" spans="2:5" ht="12.75" customHeight="1" x14ac:dyDescent="0.2">
      <c r="B630" s="177"/>
      <c r="D630" s="213"/>
      <c r="E630" s="177"/>
    </row>
    <row r="631" spans="2:5" ht="12.75" customHeight="1" x14ac:dyDescent="0.2">
      <c r="B631" s="177"/>
      <c r="D631" s="213"/>
      <c r="E631" s="177"/>
    </row>
    <row r="632" spans="2:5" ht="12.75" customHeight="1" x14ac:dyDescent="0.2">
      <c r="B632" s="177"/>
      <c r="D632" s="213"/>
      <c r="E632" s="177"/>
    </row>
    <row r="633" spans="2:5" ht="12.75" customHeight="1" x14ac:dyDescent="0.2">
      <c r="B633" s="177"/>
      <c r="D633" s="213"/>
      <c r="E633" s="177"/>
    </row>
    <row r="634" spans="2:5" ht="12.75" customHeight="1" x14ac:dyDescent="0.2">
      <c r="B634" s="177"/>
      <c r="D634" s="213"/>
      <c r="E634" s="177"/>
    </row>
    <row r="635" spans="2:5" ht="12.75" customHeight="1" x14ac:dyDescent="0.2">
      <c r="B635" s="177"/>
      <c r="D635" s="213"/>
      <c r="E635" s="177"/>
    </row>
    <row r="636" spans="2:5" ht="12.75" customHeight="1" x14ac:dyDescent="0.2">
      <c r="B636" s="177"/>
      <c r="D636" s="213"/>
      <c r="E636" s="177"/>
    </row>
    <row r="637" spans="2:5" ht="12.75" customHeight="1" x14ac:dyDescent="0.2">
      <c r="B637" s="177"/>
      <c r="D637" s="213"/>
      <c r="E637" s="177"/>
    </row>
    <row r="638" spans="2:5" ht="12.75" customHeight="1" x14ac:dyDescent="0.2">
      <c r="B638" s="177"/>
      <c r="D638" s="213"/>
      <c r="E638" s="177"/>
    </row>
    <row r="639" spans="2:5" ht="12.75" customHeight="1" x14ac:dyDescent="0.2">
      <c r="B639" s="177"/>
      <c r="D639" s="213"/>
      <c r="E639" s="177"/>
    </row>
    <row r="640" spans="2:5" ht="12.75" customHeight="1" x14ac:dyDescent="0.2">
      <c r="B640" s="177"/>
      <c r="D640" s="213"/>
      <c r="E640" s="177"/>
    </row>
    <row r="641" spans="2:5" ht="12.75" customHeight="1" x14ac:dyDescent="0.2">
      <c r="B641" s="177"/>
      <c r="D641" s="213"/>
      <c r="E641" s="177"/>
    </row>
    <row r="642" spans="2:5" ht="12.75" customHeight="1" x14ac:dyDescent="0.2">
      <c r="B642" s="177"/>
      <c r="D642" s="213"/>
      <c r="E642" s="177"/>
    </row>
    <row r="643" spans="2:5" ht="12.75" customHeight="1" x14ac:dyDescent="0.2">
      <c r="B643" s="177"/>
      <c r="D643" s="213"/>
      <c r="E643" s="177"/>
    </row>
    <row r="644" spans="2:5" ht="12.75" customHeight="1" x14ac:dyDescent="0.2">
      <c r="B644" s="177"/>
      <c r="D644" s="213"/>
      <c r="E644" s="177"/>
    </row>
    <row r="645" spans="2:5" ht="12.75" customHeight="1" x14ac:dyDescent="0.2">
      <c r="B645" s="177"/>
      <c r="D645" s="213"/>
      <c r="E645" s="177"/>
    </row>
    <row r="646" spans="2:5" ht="12.75" customHeight="1" x14ac:dyDescent="0.2">
      <c r="B646" s="177"/>
      <c r="D646" s="213"/>
      <c r="E646" s="177"/>
    </row>
    <row r="647" spans="2:5" ht="12.75" customHeight="1" x14ac:dyDescent="0.2">
      <c r="B647" s="177"/>
      <c r="D647" s="213"/>
      <c r="E647" s="177"/>
    </row>
    <row r="648" spans="2:5" ht="12.75" customHeight="1" x14ac:dyDescent="0.2">
      <c r="B648" s="177"/>
      <c r="D648" s="213"/>
      <c r="E648" s="177"/>
    </row>
    <row r="649" spans="2:5" ht="12.75" customHeight="1" x14ac:dyDescent="0.2">
      <c r="B649" s="177"/>
      <c r="D649" s="213"/>
      <c r="E649" s="177"/>
    </row>
    <row r="650" spans="2:5" ht="12.75" customHeight="1" x14ac:dyDescent="0.2">
      <c r="B650" s="177"/>
      <c r="D650" s="213"/>
      <c r="E650" s="177"/>
    </row>
    <row r="651" spans="2:5" ht="12.75" customHeight="1" x14ac:dyDescent="0.2">
      <c r="B651" s="177"/>
      <c r="D651" s="213"/>
      <c r="E651" s="177"/>
    </row>
    <row r="652" spans="2:5" ht="12.75" customHeight="1" x14ac:dyDescent="0.2">
      <c r="B652" s="177"/>
      <c r="D652" s="213"/>
      <c r="E652" s="177"/>
    </row>
    <row r="653" spans="2:5" ht="12.75" customHeight="1" x14ac:dyDescent="0.2">
      <c r="B653" s="177"/>
      <c r="D653" s="213"/>
      <c r="E653" s="177"/>
    </row>
    <row r="654" spans="2:5" ht="12.75" customHeight="1" x14ac:dyDescent="0.2">
      <c r="B654" s="177"/>
      <c r="D654" s="213"/>
      <c r="E654" s="177"/>
    </row>
    <row r="655" spans="2:5" ht="12.75" customHeight="1" x14ac:dyDescent="0.2">
      <c r="B655" s="177"/>
      <c r="D655" s="213"/>
      <c r="E655" s="177"/>
    </row>
    <row r="656" spans="2:5" ht="12.75" customHeight="1" x14ac:dyDescent="0.2">
      <c r="B656" s="177"/>
      <c r="D656" s="213"/>
      <c r="E656" s="177"/>
    </row>
    <row r="657" spans="2:5" ht="12.75" customHeight="1" x14ac:dyDescent="0.2">
      <c r="B657" s="177"/>
      <c r="D657" s="213"/>
      <c r="E657" s="177"/>
    </row>
    <row r="658" spans="2:5" ht="12.75" customHeight="1" x14ac:dyDescent="0.2">
      <c r="B658" s="177"/>
      <c r="D658" s="213"/>
      <c r="E658" s="177"/>
    </row>
    <row r="659" spans="2:5" ht="12.75" customHeight="1" x14ac:dyDescent="0.2">
      <c r="B659" s="177"/>
      <c r="D659" s="213"/>
      <c r="E659" s="177"/>
    </row>
    <row r="660" spans="2:5" ht="12.75" customHeight="1" x14ac:dyDescent="0.2">
      <c r="B660" s="177"/>
      <c r="D660" s="213"/>
      <c r="E660" s="177"/>
    </row>
    <row r="661" spans="2:5" ht="12.75" customHeight="1" x14ac:dyDescent="0.2">
      <c r="B661" s="177"/>
      <c r="D661" s="213"/>
      <c r="E661" s="177"/>
    </row>
    <row r="662" spans="2:5" ht="12.75" customHeight="1" x14ac:dyDescent="0.2">
      <c r="B662" s="177"/>
      <c r="D662" s="213"/>
      <c r="E662" s="177"/>
    </row>
    <row r="663" spans="2:5" ht="12.75" customHeight="1" x14ac:dyDescent="0.2">
      <c r="B663" s="177"/>
      <c r="D663" s="213"/>
      <c r="E663" s="177"/>
    </row>
    <row r="664" spans="2:5" ht="12.75" customHeight="1" x14ac:dyDescent="0.2">
      <c r="B664" s="177"/>
      <c r="D664" s="213"/>
      <c r="E664" s="177"/>
    </row>
    <row r="665" spans="2:5" ht="12.75" customHeight="1" x14ac:dyDescent="0.2">
      <c r="B665" s="177"/>
      <c r="D665" s="213"/>
      <c r="E665" s="177"/>
    </row>
    <row r="666" spans="2:5" ht="12.75" customHeight="1" x14ac:dyDescent="0.2">
      <c r="B666" s="177"/>
      <c r="D666" s="213"/>
      <c r="E666" s="177"/>
    </row>
    <row r="667" spans="2:5" ht="12.75" customHeight="1" x14ac:dyDescent="0.2">
      <c r="B667" s="177"/>
      <c r="D667" s="213"/>
      <c r="E667" s="177"/>
    </row>
    <row r="668" spans="2:5" ht="12.75" customHeight="1" x14ac:dyDescent="0.2">
      <c r="B668" s="177"/>
      <c r="D668" s="213"/>
      <c r="E668" s="177"/>
    </row>
    <row r="669" spans="2:5" ht="12.75" customHeight="1" x14ac:dyDescent="0.2">
      <c r="B669" s="177"/>
      <c r="D669" s="213"/>
      <c r="E669" s="177"/>
    </row>
    <row r="670" spans="2:5" ht="12.75" customHeight="1" x14ac:dyDescent="0.2">
      <c r="B670" s="177"/>
      <c r="D670" s="213"/>
      <c r="E670" s="177"/>
    </row>
    <row r="671" spans="2:5" ht="12.75" customHeight="1" x14ac:dyDescent="0.2">
      <c r="B671" s="177"/>
      <c r="D671" s="213"/>
      <c r="E671" s="177"/>
    </row>
    <row r="672" spans="2:5" ht="12.75" customHeight="1" x14ac:dyDescent="0.2">
      <c r="B672" s="177"/>
      <c r="D672" s="213"/>
      <c r="E672" s="177"/>
    </row>
    <row r="673" spans="2:5" ht="12.75" customHeight="1" x14ac:dyDescent="0.2">
      <c r="B673" s="177"/>
      <c r="D673" s="213"/>
      <c r="E673" s="177"/>
    </row>
    <row r="674" spans="2:5" ht="12.75" customHeight="1" x14ac:dyDescent="0.2">
      <c r="B674" s="177"/>
      <c r="D674" s="213"/>
      <c r="E674" s="177"/>
    </row>
    <row r="675" spans="2:5" ht="12.75" customHeight="1" x14ac:dyDescent="0.2">
      <c r="B675" s="177"/>
      <c r="D675" s="213"/>
      <c r="E675" s="177"/>
    </row>
    <row r="676" spans="2:5" ht="12.75" customHeight="1" x14ac:dyDescent="0.2">
      <c r="B676" s="177"/>
      <c r="D676" s="213"/>
      <c r="E676" s="177"/>
    </row>
    <row r="677" spans="2:5" ht="12.75" customHeight="1" x14ac:dyDescent="0.2">
      <c r="B677" s="177"/>
      <c r="D677" s="213"/>
      <c r="E677" s="177"/>
    </row>
    <row r="678" spans="2:5" ht="12.75" customHeight="1" x14ac:dyDescent="0.2">
      <c r="B678" s="177"/>
      <c r="D678" s="213"/>
      <c r="E678" s="177"/>
    </row>
    <row r="679" spans="2:5" ht="12.75" customHeight="1" x14ac:dyDescent="0.2">
      <c r="B679" s="177"/>
      <c r="D679" s="213"/>
      <c r="E679" s="177"/>
    </row>
    <row r="680" spans="2:5" ht="12.75" customHeight="1" x14ac:dyDescent="0.2">
      <c r="B680" s="177"/>
      <c r="D680" s="213"/>
      <c r="E680" s="177"/>
    </row>
    <row r="681" spans="2:5" ht="12.75" customHeight="1" x14ac:dyDescent="0.2">
      <c r="B681" s="177"/>
      <c r="D681" s="213"/>
      <c r="E681" s="177"/>
    </row>
    <row r="682" spans="2:5" ht="12.75" customHeight="1" x14ac:dyDescent="0.2">
      <c r="B682" s="177"/>
      <c r="D682" s="213"/>
      <c r="E682" s="177"/>
    </row>
    <row r="683" spans="2:5" ht="12.75" customHeight="1" x14ac:dyDescent="0.2">
      <c r="B683" s="177"/>
      <c r="D683" s="213"/>
      <c r="E683" s="177"/>
    </row>
    <row r="684" spans="2:5" ht="12.75" customHeight="1" x14ac:dyDescent="0.2">
      <c r="B684" s="177"/>
      <c r="D684" s="213"/>
      <c r="E684" s="177"/>
    </row>
    <row r="685" spans="2:5" ht="12.75" customHeight="1" x14ac:dyDescent="0.2">
      <c r="B685" s="177"/>
      <c r="D685" s="213"/>
      <c r="E685" s="177"/>
    </row>
    <row r="686" spans="2:5" ht="12.75" customHeight="1" x14ac:dyDescent="0.2">
      <c r="B686" s="177"/>
      <c r="D686" s="213"/>
      <c r="E686" s="177"/>
    </row>
    <row r="687" spans="2:5" ht="12.75" customHeight="1" x14ac:dyDescent="0.2">
      <c r="B687" s="177"/>
      <c r="D687" s="213"/>
      <c r="E687" s="177"/>
    </row>
    <row r="688" spans="2:5" ht="12.75" customHeight="1" x14ac:dyDescent="0.2">
      <c r="B688" s="177"/>
      <c r="D688" s="213"/>
      <c r="E688" s="177"/>
    </row>
    <row r="689" spans="2:5" ht="12.75" customHeight="1" x14ac:dyDescent="0.2">
      <c r="B689" s="177"/>
      <c r="D689" s="213"/>
      <c r="E689" s="177"/>
    </row>
    <row r="690" spans="2:5" ht="12.75" customHeight="1" x14ac:dyDescent="0.2">
      <c r="B690" s="177"/>
      <c r="D690" s="213"/>
      <c r="E690" s="177"/>
    </row>
    <row r="691" spans="2:5" ht="12.75" customHeight="1" x14ac:dyDescent="0.2">
      <c r="B691" s="177"/>
      <c r="D691" s="213"/>
      <c r="E691" s="177"/>
    </row>
    <row r="692" spans="2:5" ht="12.75" customHeight="1" x14ac:dyDescent="0.2">
      <c r="B692" s="177"/>
      <c r="D692" s="213"/>
      <c r="E692" s="177"/>
    </row>
    <row r="693" spans="2:5" ht="12.75" customHeight="1" x14ac:dyDescent="0.2">
      <c r="B693" s="177"/>
      <c r="D693" s="213"/>
      <c r="E693" s="177"/>
    </row>
    <row r="694" spans="2:5" ht="12.75" customHeight="1" x14ac:dyDescent="0.2">
      <c r="B694" s="177"/>
      <c r="D694" s="213"/>
      <c r="E694" s="177"/>
    </row>
    <row r="695" spans="2:5" ht="12.75" customHeight="1" x14ac:dyDescent="0.2">
      <c r="B695" s="177"/>
      <c r="D695" s="213"/>
      <c r="E695" s="177"/>
    </row>
    <row r="696" spans="2:5" ht="12.75" customHeight="1" x14ac:dyDescent="0.2">
      <c r="B696" s="177"/>
      <c r="D696" s="213"/>
      <c r="E696" s="177"/>
    </row>
    <row r="697" spans="2:5" ht="12.75" customHeight="1" x14ac:dyDescent="0.2">
      <c r="B697" s="177"/>
      <c r="D697" s="213"/>
      <c r="E697" s="177"/>
    </row>
    <row r="698" spans="2:5" ht="12.75" customHeight="1" x14ac:dyDescent="0.2">
      <c r="B698" s="177"/>
      <c r="D698" s="213"/>
      <c r="E698" s="177"/>
    </row>
    <row r="699" spans="2:5" ht="12.75" customHeight="1" x14ac:dyDescent="0.2">
      <c r="B699" s="177"/>
      <c r="D699" s="213"/>
      <c r="E699" s="177"/>
    </row>
    <row r="700" spans="2:5" ht="12.75" customHeight="1" x14ac:dyDescent="0.2">
      <c r="B700" s="177"/>
      <c r="D700" s="213"/>
      <c r="E700" s="177"/>
    </row>
    <row r="701" spans="2:5" ht="12.75" customHeight="1" x14ac:dyDescent="0.2">
      <c r="B701" s="177"/>
      <c r="D701" s="213"/>
      <c r="E701" s="177"/>
    </row>
    <row r="702" spans="2:5" ht="12.75" customHeight="1" x14ac:dyDescent="0.2">
      <c r="B702" s="177"/>
      <c r="D702" s="213"/>
      <c r="E702" s="177"/>
    </row>
    <row r="703" spans="2:5" ht="12.75" customHeight="1" x14ac:dyDescent="0.2">
      <c r="B703" s="177"/>
      <c r="D703" s="213"/>
      <c r="E703" s="177"/>
    </row>
    <row r="704" spans="2:5" ht="12.75" customHeight="1" x14ac:dyDescent="0.2">
      <c r="B704" s="177"/>
      <c r="D704" s="213"/>
      <c r="E704" s="177"/>
    </row>
    <row r="705" spans="2:5" ht="12.75" customHeight="1" x14ac:dyDescent="0.2">
      <c r="B705" s="177"/>
      <c r="D705" s="213"/>
      <c r="E705" s="177"/>
    </row>
    <row r="706" spans="2:5" ht="12.75" customHeight="1" x14ac:dyDescent="0.2">
      <c r="B706" s="177"/>
      <c r="D706" s="213"/>
      <c r="E706" s="177"/>
    </row>
    <row r="707" spans="2:5" ht="12.75" customHeight="1" x14ac:dyDescent="0.2">
      <c r="B707" s="177"/>
      <c r="D707" s="213"/>
      <c r="E707" s="177"/>
    </row>
    <row r="708" spans="2:5" ht="12.75" customHeight="1" x14ac:dyDescent="0.2">
      <c r="B708" s="177"/>
      <c r="D708" s="213"/>
      <c r="E708" s="177"/>
    </row>
    <row r="709" spans="2:5" ht="12.75" customHeight="1" x14ac:dyDescent="0.2">
      <c r="B709" s="177"/>
      <c r="D709" s="213"/>
      <c r="E709" s="177"/>
    </row>
    <row r="710" spans="2:5" ht="12.75" customHeight="1" x14ac:dyDescent="0.2">
      <c r="B710" s="177"/>
      <c r="D710" s="213"/>
      <c r="E710" s="177"/>
    </row>
    <row r="711" spans="2:5" ht="12.75" customHeight="1" x14ac:dyDescent="0.2">
      <c r="B711" s="177"/>
      <c r="D711" s="213"/>
      <c r="E711" s="177"/>
    </row>
    <row r="712" spans="2:5" ht="12.75" customHeight="1" x14ac:dyDescent="0.2">
      <c r="B712" s="177"/>
      <c r="D712" s="213"/>
      <c r="E712" s="177"/>
    </row>
    <row r="713" spans="2:5" ht="12.75" customHeight="1" x14ac:dyDescent="0.2">
      <c r="B713" s="177"/>
      <c r="D713" s="213"/>
      <c r="E713" s="177"/>
    </row>
    <row r="714" spans="2:5" ht="12.75" customHeight="1" x14ac:dyDescent="0.2">
      <c r="B714" s="177"/>
      <c r="D714" s="213"/>
      <c r="E714" s="177"/>
    </row>
    <row r="715" spans="2:5" ht="12.75" customHeight="1" x14ac:dyDescent="0.2">
      <c r="B715" s="177"/>
      <c r="D715" s="213"/>
      <c r="E715" s="177"/>
    </row>
    <row r="716" spans="2:5" ht="12.75" customHeight="1" x14ac:dyDescent="0.2">
      <c r="B716" s="177"/>
      <c r="D716" s="213"/>
      <c r="E716" s="177"/>
    </row>
    <row r="717" spans="2:5" ht="12.75" customHeight="1" x14ac:dyDescent="0.2">
      <c r="B717" s="177"/>
      <c r="D717" s="213"/>
      <c r="E717" s="177"/>
    </row>
    <row r="718" spans="2:5" ht="12.75" customHeight="1" x14ac:dyDescent="0.2">
      <c r="B718" s="177"/>
      <c r="D718" s="213"/>
      <c r="E718" s="177"/>
    </row>
    <row r="719" spans="2:5" ht="12.75" customHeight="1" x14ac:dyDescent="0.2">
      <c r="B719" s="177"/>
      <c r="D719" s="213"/>
      <c r="E719" s="177"/>
    </row>
    <row r="720" spans="2:5" ht="12.75" customHeight="1" x14ac:dyDescent="0.2">
      <c r="B720" s="177"/>
      <c r="D720" s="213"/>
      <c r="E720" s="177"/>
    </row>
    <row r="721" spans="2:5" ht="12.75" customHeight="1" x14ac:dyDescent="0.2">
      <c r="B721" s="177"/>
      <c r="D721" s="213"/>
      <c r="E721" s="177"/>
    </row>
    <row r="722" spans="2:5" ht="12.75" customHeight="1" x14ac:dyDescent="0.2">
      <c r="B722" s="177"/>
      <c r="D722" s="213"/>
      <c r="E722" s="177"/>
    </row>
    <row r="723" spans="2:5" ht="12.75" customHeight="1" x14ac:dyDescent="0.2">
      <c r="B723" s="177"/>
      <c r="D723" s="213"/>
      <c r="E723" s="177"/>
    </row>
    <row r="724" spans="2:5" ht="12.75" customHeight="1" x14ac:dyDescent="0.2">
      <c r="B724" s="177"/>
      <c r="D724" s="213"/>
      <c r="E724" s="177"/>
    </row>
    <row r="725" spans="2:5" ht="12.75" customHeight="1" x14ac:dyDescent="0.2">
      <c r="B725" s="177"/>
      <c r="D725" s="213"/>
      <c r="E725" s="177"/>
    </row>
    <row r="726" spans="2:5" ht="12.75" customHeight="1" x14ac:dyDescent="0.2">
      <c r="B726" s="177"/>
      <c r="D726" s="213"/>
      <c r="E726" s="177"/>
    </row>
    <row r="727" spans="2:5" ht="12.75" customHeight="1" x14ac:dyDescent="0.2">
      <c r="B727" s="177"/>
      <c r="D727" s="213"/>
      <c r="E727" s="177"/>
    </row>
    <row r="728" spans="2:5" ht="12.75" customHeight="1" x14ac:dyDescent="0.2">
      <c r="B728" s="177"/>
      <c r="D728" s="213"/>
      <c r="E728" s="177"/>
    </row>
    <row r="729" spans="2:5" ht="12.75" customHeight="1" x14ac:dyDescent="0.2">
      <c r="B729" s="177"/>
      <c r="D729" s="213"/>
      <c r="E729" s="177"/>
    </row>
    <row r="730" spans="2:5" ht="12.75" customHeight="1" x14ac:dyDescent="0.2">
      <c r="B730" s="177"/>
      <c r="D730" s="213"/>
      <c r="E730" s="177"/>
    </row>
    <row r="731" spans="2:5" ht="12.75" customHeight="1" x14ac:dyDescent="0.2">
      <c r="B731" s="177"/>
      <c r="D731" s="213"/>
      <c r="E731" s="177"/>
    </row>
    <row r="732" spans="2:5" ht="12.75" customHeight="1" x14ac:dyDescent="0.2">
      <c r="B732" s="177"/>
      <c r="D732" s="213"/>
      <c r="E732" s="177"/>
    </row>
    <row r="733" spans="2:5" ht="12.75" customHeight="1" x14ac:dyDescent="0.2">
      <c r="B733" s="177"/>
      <c r="D733" s="213"/>
      <c r="E733" s="177"/>
    </row>
    <row r="734" spans="2:5" ht="12.75" customHeight="1" x14ac:dyDescent="0.2">
      <c r="B734" s="177"/>
      <c r="D734" s="213"/>
      <c r="E734" s="177"/>
    </row>
    <row r="735" spans="2:5" ht="12.75" customHeight="1" x14ac:dyDescent="0.2">
      <c r="B735" s="177"/>
      <c r="D735" s="213"/>
      <c r="E735" s="177"/>
    </row>
    <row r="736" spans="2:5" ht="12.75" customHeight="1" x14ac:dyDescent="0.2">
      <c r="B736" s="177"/>
      <c r="D736" s="213"/>
      <c r="E736" s="177"/>
    </row>
    <row r="737" spans="2:5" ht="12.75" customHeight="1" x14ac:dyDescent="0.2">
      <c r="B737" s="177"/>
      <c r="D737" s="213"/>
      <c r="E737" s="177"/>
    </row>
    <row r="738" spans="2:5" ht="12.75" customHeight="1" x14ac:dyDescent="0.2">
      <c r="B738" s="177"/>
      <c r="D738" s="213"/>
      <c r="E738" s="177"/>
    </row>
    <row r="739" spans="2:5" ht="12.75" customHeight="1" x14ac:dyDescent="0.2">
      <c r="B739" s="177"/>
      <c r="D739" s="213"/>
      <c r="E739" s="177"/>
    </row>
    <row r="740" spans="2:5" ht="12.75" customHeight="1" x14ac:dyDescent="0.2">
      <c r="B740" s="177"/>
      <c r="D740" s="213"/>
      <c r="E740" s="177"/>
    </row>
    <row r="741" spans="2:5" ht="12.75" customHeight="1" x14ac:dyDescent="0.2">
      <c r="B741" s="177"/>
      <c r="D741" s="213"/>
      <c r="E741" s="177"/>
    </row>
    <row r="742" spans="2:5" ht="12.75" customHeight="1" x14ac:dyDescent="0.2">
      <c r="B742" s="177"/>
      <c r="D742" s="213"/>
      <c r="E742" s="177"/>
    </row>
    <row r="743" spans="2:5" ht="12.75" customHeight="1" x14ac:dyDescent="0.2">
      <c r="B743" s="177"/>
      <c r="D743" s="213"/>
      <c r="E743" s="177"/>
    </row>
    <row r="744" spans="2:5" ht="12.75" customHeight="1" x14ac:dyDescent="0.2">
      <c r="B744" s="177"/>
      <c r="D744" s="213"/>
      <c r="E744" s="177"/>
    </row>
    <row r="745" spans="2:5" ht="12.75" customHeight="1" x14ac:dyDescent="0.2">
      <c r="B745" s="177"/>
      <c r="D745" s="213"/>
      <c r="E745" s="177"/>
    </row>
    <row r="746" spans="2:5" ht="12.75" customHeight="1" x14ac:dyDescent="0.2">
      <c r="B746" s="177"/>
      <c r="D746" s="213"/>
      <c r="E746" s="177"/>
    </row>
    <row r="747" spans="2:5" ht="12.75" customHeight="1" x14ac:dyDescent="0.2">
      <c r="B747" s="177"/>
      <c r="D747" s="213"/>
      <c r="E747" s="177"/>
    </row>
    <row r="748" spans="2:5" ht="12.75" customHeight="1" x14ac:dyDescent="0.2">
      <c r="B748" s="177"/>
      <c r="D748" s="213"/>
      <c r="E748" s="177"/>
    </row>
    <row r="749" spans="2:5" ht="12.75" customHeight="1" x14ac:dyDescent="0.2">
      <c r="B749" s="177"/>
      <c r="D749" s="213"/>
      <c r="E749" s="177"/>
    </row>
    <row r="750" spans="2:5" ht="12.75" customHeight="1" x14ac:dyDescent="0.2">
      <c r="B750" s="177"/>
      <c r="D750" s="213"/>
      <c r="E750" s="177"/>
    </row>
    <row r="751" spans="2:5" ht="12.75" customHeight="1" x14ac:dyDescent="0.2">
      <c r="B751" s="177"/>
      <c r="D751" s="213"/>
      <c r="E751" s="177"/>
    </row>
    <row r="752" spans="2:5" ht="12.75" customHeight="1" x14ac:dyDescent="0.2">
      <c r="B752" s="177"/>
      <c r="D752" s="213"/>
      <c r="E752" s="177"/>
    </row>
    <row r="753" spans="2:5" ht="12.75" customHeight="1" x14ac:dyDescent="0.2">
      <c r="B753" s="177"/>
      <c r="D753" s="213"/>
      <c r="E753" s="177"/>
    </row>
    <row r="754" spans="2:5" ht="12.75" customHeight="1" x14ac:dyDescent="0.2">
      <c r="B754" s="177"/>
      <c r="D754" s="213"/>
      <c r="E754" s="177"/>
    </row>
    <row r="755" spans="2:5" ht="12.75" customHeight="1" x14ac:dyDescent="0.2">
      <c r="B755" s="177"/>
      <c r="D755" s="213"/>
      <c r="E755" s="177"/>
    </row>
    <row r="756" spans="2:5" ht="12.75" customHeight="1" x14ac:dyDescent="0.2">
      <c r="B756" s="177"/>
      <c r="D756" s="213"/>
      <c r="E756" s="177"/>
    </row>
    <row r="757" spans="2:5" ht="12.75" customHeight="1" x14ac:dyDescent="0.2">
      <c r="B757" s="177"/>
      <c r="D757" s="213"/>
      <c r="E757" s="177"/>
    </row>
    <row r="758" spans="2:5" ht="12.75" customHeight="1" x14ac:dyDescent="0.2">
      <c r="B758" s="177"/>
      <c r="D758" s="213"/>
      <c r="E758" s="177"/>
    </row>
    <row r="759" spans="2:5" ht="12.75" customHeight="1" x14ac:dyDescent="0.2">
      <c r="B759" s="177"/>
      <c r="D759" s="213"/>
      <c r="E759" s="177"/>
    </row>
    <row r="760" spans="2:5" ht="12.75" customHeight="1" x14ac:dyDescent="0.2">
      <c r="B760" s="177"/>
      <c r="D760" s="213"/>
      <c r="E760" s="177"/>
    </row>
    <row r="761" spans="2:5" ht="12.75" customHeight="1" x14ac:dyDescent="0.2">
      <c r="B761" s="177"/>
      <c r="D761" s="213"/>
      <c r="E761" s="177"/>
    </row>
    <row r="762" spans="2:5" ht="12.75" customHeight="1" x14ac:dyDescent="0.2">
      <c r="B762" s="177"/>
      <c r="D762" s="213"/>
      <c r="E762" s="177"/>
    </row>
    <row r="763" spans="2:5" ht="12.75" customHeight="1" x14ac:dyDescent="0.2">
      <c r="B763" s="177"/>
      <c r="D763" s="213"/>
      <c r="E763" s="177"/>
    </row>
    <row r="764" spans="2:5" ht="12.75" customHeight="1" x14ac:dyDescent="0.2">
      <c r="B764" s="177"/>
      <c r="D764" s="213"/>
      <c r="E764" s="177"/>
    </row>
    <row r="765" spans="2:5" ht="12.75" customHeight="1" x14ac:dyDescent="0.2">
      <c r="B765" s="177"/>
      <c r="D765" s="213"/>
      <c r="E765" s="177"/>
    </row>
    <row r="766" spans="2:5" ht="12.75" customHeight="1" x14ac:dyDescent="0.2">
      <c r="B766" s="177"/>
      <c r="D766" s="213"/>
      <c r="E766" s="177"/>
    </row>
    <row r="767" spans="2:5" ht="12.75" customHeight="1" x14ac:dyDescent="0.2">
      <c r="B767" s="177"/>
      <c r="D767" s="213"/>
      <c r="E767" s="177"/>
    </row>
    <row r="768" spans="2:5" ht="12.75" customHeight="1" x14ac:dyDescent="0.2">
      <c r="B768" s="177"/>
      <c r="D768" s="213"/>
      <c r="E768" s="177"/>
    </row>
    <row r="769" spans="2:5" ht="12.75" customHeight="1" x14ac:dyDescent="0.2">
      <c r="B769" s="177"/>
      <c r="D769" s="213"/>
      <c r="E769" s="177"/>
    </row>
    <row r="770" spans="2:5" ht="12.75" customHeight="1" x14ac:dyDescent="0.2">
      <c r="B770" s="177"/>
      <c r="D770" s="213"/>
      <c r="E770" s="177"/>
    </row>
    <row r="771" spans="2:5" ht="12.75" customHeight="1" x14ac:dyDescent="0.2">
      <c r="B771" s="177"/>
      <c r="D771" s="213"/>
      <c r="E771" s="177"/>
    </row>
    <row r="772" spans="2:5" ht="12.75" customHeight="1" x14ac:dyDescent="0.2">
      <c r="B772" s="177"/>
      <c r="D772" s="213"/>
      <c r="E772" s="177"/>
    </row>
    <row r="773" spans="2:5" ht="12.75" customHeight="1" x14ac:dyDescent="0.2">
      <c r="B773" s="177"/>
      <c r="D773" s="213"/>
      <c r="E773" s="177"/>
    </row>
    <row r="774" spans="2:5" ht="12.75" customHeight="1" x14ac:dyDescent="0.2">
      <c r="B774" s="177"/>
      <c r="D774" s="213"/>
      <c r="E774" s="177"/>
    </row>
    <row r="775" spans="2:5" ht="12.75" customHeight="1" x14ac:dyDescent="0.2">
      <c r="B775" s="177"/>
      <c r="D775" s="213"/>
      <c r="E775" s="177"/>
    </row>
    <row r="776" spans="2:5" ht="12.75" customHeight="1" x14ac:dyDescent="0.2">
      <c r="B776" s="177"/>
      <c r="D776" s="213"/>
      <c r="E776" s="177"/>
    </row>
    <row r="777" spans="2:5" ht="12.75" customHeight="1" x14ac:dyDescent="0.2">
      <c r="B777" s="177"/>
      <c r="D777" s="213"/>
      <c r="E777" s="177"/>
    </row>
    <row r="778" spans="2:5" ht="12.75" customHeight="1" x14ac:dyDescent="0.2">
      <c r="B778" s="177"/>
      <c r="D778" s="213"/>
      <c r="E778" s="177"/>
    </row>
    <row r="779" spans="2:5" ht="12.75" customHeight="1" x14ac:dyDescent="0.2">
      <c r="B779" s="177"/>
      <c r="D779" s="213"/>
      <c r="E779" s="177"/>
    </row>
    <row r="780" spans="2:5" ht="12.75" customHeight="1" x14ac:dyDescent="0.2">
      <c r="B780" s="177"/>
      <c r="D780" s="213"/>
      <c r="E780" s="177"/>
    </row>
    <row r="781" spans="2:5" ht="12.75" customHeight="1" x14ac:dyDescent="0.2">
      <c r="B781" s="177"/>
      <c r="D781" s="213"/>
      <c r="E781" s="177"/>
    </row>
    <row r="782" spans="2:5" ht="12.75" customHeight="1" x14ac:dyDescent="0.2">
      <c r="B782" s="177"/>
      <c r="D782" s="213"/>
      <c r="E782" s="177"/>
    </row>
    <row r="783" spans="2:5" ht="12.75" customHeight="1" x14ac:dyDescent="0.2">
      <c r="B783" s="177"/>
      <c r="D783" s="213"/>
      <c r="E783" s="177"/>
    </row>
    <row r="784" spans="2:5" ht="12.75" customHeight="1" x14ac:dyDescent="0.2">
      <c r="B784" s="177"/>
      <c r="D784" s="213"/>
      <c r="E784" s="177"/>
    </row>
    <row r="785" spans="2:5" ht="12.75" customHeight="1" x14ac:dyDescent="0.2">
      <c r="B785" s="177"/>
      <c r="D785" s="213"/>
      <c r="E785" s="177"/>
    </row>
    <row r="786" spans="2:5" ht="12.75" customHeight="1" x14ac:dyDescent="0.2">
      <c r="B786" s="177"/>
      <c r="D786" s="213"/>
      <c r="E786" s="177"/>
    </row>
    <row r="787" spans="2:5" ht="12.75" customHeight="1" x14ac:dyDescent="0.2">
      <c r="B787" s="177"/>
      <c r="D787" s="213"/>
      <c r="E787" s="177"/>
    </row>
    <row r="788" spans="2:5" ht="12.75" customHeight="1" x14ac:dyDescent="0.2">
      <c r="B788" s="177"/>
      <c r="D788" s="213"/>
      <c r="E788" s="177"/>
    </row>
    <row r="789" spans="2:5" ht="12.75" customHeight="1" x14ac:dyDescent="0.2">
      <c r="B789" s="177"/>
      <c r="D789" s="213"/>
      <c r="E789" s="177"/>
    </row>
    <row r="790" spans="2:5" ht="12.75" customHeight="1" x14ac:dyDescent="0.2">
      <c r="B790" s="177"/>
      <c r="D790" s="213"/>
      <c r="E790" s="177"/>
    </row>
    <row r="791" spans="2:5" ht="12.75" customHeight="1" x14ac:dyDescent="0.2">
      <c r="B791" s="177"/>
      <c r="D791" s="213"/>
      <c r="E791" s="177"/>
    </row>
    <row r="792" spans="2:5" ht="12.75" customHeight="1" x14ac:dyDescent="0.2">
      <c r="B792" s="177"/>
      <c r="D792" s="213"/>
      <c r="E792" s="177"/>
    </row>
    <row r="793" spans="2:5" ht="12.75" customHeight="1" x14ac:dyDescent="0.2">
      <c r="B793" s="177"/>
      <c r="D793" s="213"/>
      <c r="E793" s="177"/>
    </row>
    <row r="794" spans="2:5" ht="12.75" customHeight="1" x14ac:dyDescent="0.2">
      <c r="B794" s="177"/>
      <c r="D794" s="213"/>
      <c r="E794" s="177"/>
    </row>
    <row r="795" spans="2:5" ht="12.75" customHeight="1" x14ac:dyDescent="0.2">
      <c r="B795" s="177"/>
      <c r="D795" s="213"/>
      <c r="E795" s="177"/>
    </row>
    <row r="796" spans="2:5" ht="12.75" customHeight="1" x14ac:dyDescent="0.2">
      <c r="B796" s="177"/>
      <c r="D796" s="213"/>
      <c r="E796" s="177"/>
    </row>
    <row r="797" spans="2:5" ht="12.75" customHeight="1" x14ac:dyDescent="0.2">
      <c r="B797" s="177"/>
      <c r="D797" s="213"/>
      <c r="E797" s="177"/>
    </row>
    <row r="798" spans="2:5" ht="12.75" customHeight="1" x14ac:dyDescent="0.2">
      <c r="B798" s="177"/>
      <c r="D798" s="213"/>
      <c r="E798" s="177"/>
    </row>
    <row r="799" spans="2:5" ht="12.75" customHeight="1" x14ac:dyDescent="0.2">
      <c r="B799" s="177"/>
      <c r="D799" s="213"/>
      <c r="E799" s="177"/>
    </row>
    <row r="800" spans="2:5" ht="12.75" customHeight="1" x14ac:dyDescent="0.2">
      <c r="B800" s="177"/>
      <c r="D800" s="213"/>
      <c r="E800" s="177"/>
    </row>
    <row r="801" spans="2:5" ht="12.75" customHeight="1" x14ac:dyDescent="0.2">
      <c r="B801" s="177"/>
      <c r="D801" s="213"/>
      <c r="E801" s="177"/>
    </row>
    <row r="802" spans="2:5" ht="12.75" customHeight="1" x14ac:dyDescent="0.2">
      <c r="B802" s="177"/>
      <c r="D802" s="213"/>
      <c r="E802" s="177"/>
    </row>
    <row r="803" spans="2:5" ht="12.75" customHeight="1" x14ac:dyDescent="0.2">
      <c r="B803" s="177"/>
      <c r="D803" s="213"/>
      <c r="E803" s="177"/>
    </row>
    <row r="804" spans="2:5" ht="12.75" customHeight="1" x14ac:dyDescent="0.2">
      <c r="B804" s="177"/>
      <c r="D804" s="213"/>
      <c r="E804" s="177"/>
    </row>
    <row r="805" spans="2:5" ht="12.75" customHeight="1" x14ac:dyDescent="0.2">
      <c r="B805" s="177"/>
      <c r="D805" s="213"/>
      <c r="E805" s="177"/>
    </row>
    <row r="806" spans="2:5" ht="12.75" customHeight="1" x14ac:dyDescent="0.2">
      <c r="B806" s="177"/>
      <c r="D806" s="213"/>
      <c r="E806" s="177"/>
    </row>
    <row r="807" spans="2:5" ht="12.75" customHeight="1" x14ac:dyDescent="0.2">
      <c r="B807" s="177"/>
      <c r="D807" s="213"/>
      <c r="E807" s="177"/>
    </row>
    <row r="808" spans="2:5" ht="12.75" customHeight="1" x14ac:dyDescent="0.2">
      <c r="B808" s="177"/>
      <c r="D808" s="213"/>
      <c r="E808" s="177"/>
    </row>
    <row r="809" spans="2:5" ht="12.75" customHeight="1" x14ac:dyDescent="0.2">
      <c r="B809" s="177"/>
      <c r="D809" s="213"/>
      <c r="E809" s="177"/>
    </row>
    <row r="810" spans="2:5" ht="12.75" customHeight="1" x14ac:dyDescent="0.2">
      <c r="B810" s="177"/>
      <c r="D810" s="213"/>
      <c r="E810" s="177"/>
    </row>
    <row r="811" spans="2:5" ht="12.75" customHeight="1" x14ac:dyDescent="0.2">
      <c r="B811" s="177"/>
      <c r="D811" s="213"/>
      <c r="E811" s="177"/>
    </row>
    <row r="812" spans="2:5" ht="12.75" customHeight="1" x14ac:dyDescent="0.2">
      <c r="B812" s="177"/>
      <c r="D812" s="213"/>
      <c r="E812" s="177"/>
    </row>
    <row r="813" spans="2:5" ht="12.75" customHeight="1" x14ac:dyDescent="0.2">
      <c r="B813" s="177"/>
      <c r="D813" s="213"/>
      <c r="E813" s="177"/>
    </row>
    <row r="814" spans="2:5" ht="12.75" customHeight="1" x14ac:dyDescent="0.2">
      <c r="B814" s="177"/>
      <c r="D814" s="213"/>
      <c r="E814" s="177"/>
    </row>
    <row r="815" spans="2:5" ht="12.75" customHeight="1" x14ac:dyDescent="0.2">
      <c r="B815" s="177"/>
      <c r="D815" s="213"/>
      <c r="E815" s="177"/>
    </row>
    <row r="816" spans="2:5" ht="12.75" customHeight="1" x14ac:dyDescent="0.2">
      <c r="B816" s="177"/>
      <c r="D816" s="213"/>
      <c r="E816" s="177"/>
    </row>
    <row r="817" spans="2:5" ht="12.75" customHeight="1" x14ac:dyDescent="0.2">
      <c r="B817" s="177"/>
      <c r="D817" s="213"/>
      <c r="E817" s="177"/>
    </row>
    <row r="818" spans="2:5" ht="12.75" customHeight="1" x14ac:dyDescent="0.2">
      <c r="B818" s="177"/>
      <c r="D818" s="213"/>
      <c r="E818" s="177"/>
    </row>
    <row r="819" spans="2:5" ht="12.75" customHeight="1" x14ac:dyDescent="0.2">
      <c r="B819" s="177"/>
      <c r="D819" s="213"/>
      <c r="E819" s="177"/>
    </row>
    <row r="820" spans="2:5" ht="12.75" customHeight="1" x14ac:dyDescent="0.2">
      <c r="B820" s="177"/>
      <c r="D820" s="213"/>
      <c r="E820" s="177"/>
    </row>
    <row r="821" spans="2:5" ht="12.75" customHeight="1" x14ac:dyDescent="0.2">
      <c r="B821" s="177"/>
      <c r="D821" s="213"/>
      <c r="E821" s="177"/>
    </row>
    <row r="822" spans="2:5" ht="12.75" customHeight="1" x14ac:dyDescent="0.2">
      <c r="B822" s="177"/>
      <c r="D822" s="213"/>
      <c r="E822" s="177"/>
    </row>
    <row r="823" spans="2:5" ht="12.75" customHeight="1" x14ac:dyDescent="0.2">
      <c r="B823" s="177"/>
      <c r="D823" s="213"/>
      <c r="E823" s="177"/>
    </row>
    <row r="824" spans="2:5" ht="12.75" customHeight="1" x14ac:dyDescent="0.2">
      <c r="B824" s="177"/>
      <c r="D824" s="213"/>
      <c r="E824" s="177"/>
    </row>
    <row r="825" spans="2:5" ht="12.75" customHeight="1" x14ac:dyDescent="0.2">
      <c r="B825" s="177"/>
      <c r="D825" s="213"/>
      <c r="E825" s="177"/>
    </row>
    <row r="826" spans="2:5" ht="12.75" customHeight="1" x14ac:dyDescent="0.2">
      <c r="B826" s="177"/>
      <c r="D826" s="213"/>
      <c r="E826" s="177"/>
    </row>
    <row r="827" spans="2:5" ht="12.75" customHeight="1" x14ac:dyDescent="0.2">
      <c r="B827" s="177"/>
      <c r="D827" s="213"/>
      <c r="E827" s="177"/>
    </row>
    <row r="828" spans="2:5" ht="12.75" customHeight="1" x14ac:dyDescent="0.2">
      <c r="B828" s="177"/>
      <c r="D828" s="213"/>
      <c r="E828" s="177"/>
    </row>
    <row r="829" spans="2:5" ht="12.75" customHeight="1" x14ac:dyDescent="0.2">
      <c r="B829" s="177"/>
      <c r="D829" s="213"/>
      <c r="E829" s="177"/>
    </row>
    <row r="830" spans="2:5" ht="12.75" customHeight="1" x14ac:dyDescent="0.2">
      <c r="B830" s="177"/>
      <c r="D830" s="213"/>
      <c r="E830" s="177"/>
    </row>
    <row r="831" spans="2:5" ht="12.75" customHeight="1" x14ac:dyDescent="0.2">
      <c r="B831" s="177"/>
      <c r="D831" s="213"/>
      <c r="E831" s="177"/>
    </row>
    <row r="832" spans="2:5" ht="12.75" customHeight="1" x14ac:dyDescent="0.2">
      <c r="B832" s="177"/>
      <c r="D832" s="213"/>
      <c r="E832" s="177"/>
    </row>
    <row r="833" spans="2:5" ht="12.75" customHeight="1" x14ac:dyDescent="0.2">
      <c r="B833" s="177"/>
      <c r="D833" s="213"/>
      <c r="E833" s="177"/>
    </row>
    <row r="834" spans="2:5" ht="12.75" customHeight="1" x14ac:dyDescent="0.2">
      <c r="B834" s="177"/>
      <c r="D834" s="213"/>
      <c r="E834" s="177"/>
    </row>
    <row r="835" spans="2:5" ht="12.75" customHeight="1" x14ac:dyDescent="0.2">
      <c r="B835" s="177"/>
      <c r="D835" s="213"/>
      <c r="E835" s="177"/>
    </row>
    <row r="836" spans="2:5" ht="12.75" customHeight="1" x14ac:dyDescent="0.2">
      <c r="B836" s="177"/>
      <c r="D836" s="213"/>
      <c r="E836" s="177"/>
    </row>
    <row r="837" spans="2:5" ht="12.75" customHeight="1" x14ac:dyDescent="0.2">
      <c r="B837" s="177"/>
      <c r="D837" s="213"/>
      <c r="E837" s="177"/>
    </row>
    <row r="838" spans="2:5" ht="12.75" customHeight="1" x14ac:dyDescent="0.2">
      <c r="B838" s="177"/>
      <c r="D838" s="213"/>
      <c r="E838" s="177"/>
    </row>
    <row r="839" spans="2:5" ht="12.75" customHeight="1" x14ac:dyDescent="0.2">
      <c r="B839" s="177"/>
      <c r="D839" s="213"/>
      <c r="E839" s="177"/>
    </row>
    <row r="840" spans="2:5" ht="12.75" customHeight="1" x14ac:dyDescent="0.2">
      <c r="B840" s="177"/>
      <c r="D840" s="213"/>
      <c r="E840" s="177"/>
    </row>
    <row r="841" spans="2:5" ht="12.75" customHeight="1" x14ac:dyDescent="0.2">
      <c r="B841" s="177"/>
      <c r="D841" s="213"/>
      <c r="E841" s="177"/>
    </row>
    <row r="842" spans="2:5" ht="12.75" customHeight="1" x14ac:dyDescent="0.2">
      <c r="B842" s="177"/>
      <c r="D842" s="213"/>
      <c r="E842" s="177"/>
    </row>
    <row r="843" spans="2:5" ht="12.75" customHeight="1" x14ac:dyDescent="0.2">
      <c r="B843" s="177"/>
      <c r="D843" s="213"/>
      <c r="E843" s="177"/>
    </row>
    <row r="844" spans="2:5" ht="12.75" customHeight="1" x14ac:dyDescent="0.2">
      <c r="B844" s="177"/>
      <c r="D844" s="213"/>
      <c r="E844" s="177"/>
    </row>
    <row r="845" spans="2:5" ht="12.75" customHeight="1" x14ac:dyDescent="0.2">
      <c r="B845" s="177"/>
      <c r="D845" s="213"/>
      <c r="E845" s="177"/>
    </row>
    <row r="846" spans="2:5" ht="12.75" customHeight="1" x14ac:dyDescent="0.2">
      <c r="B846" s="177"/>
      <c r="D846" s="213"/>
      <c r="E846" s="177"/>
    </row>
    <row r="847" spans="2:5" ht="12.75" customHeight="1" x14ac:dyDescent="0.2">
      <c r="B847" s="177"/>
      <c r="D847" s="213"/>
      <c r="E847" s="177"/>
    </row>
    <row r="848" spans="2:5" ht="12.75" customHeight="1" x14ac:dyDescent="0.2">
      <c r="B848" s="177"/>
      <c r="D848" s="213"/>
      <c r="E848" s="177"/>
    </row>
    <row r="849" spans="2:5" ht="12.75" customHeight="1" x14ac:dyDescent="0.2">
      <c r="B849" s="177"/>
      <c r="D849" s="213"/>
      <c r="E849" s="177"/>
    </row>
    <row r="850" spans="2:5" ht="12.75" customHeight="1" x14ac:dyDescent="0.2">
      <c r="B850" s="177"/>
      <c r="D850" s="213"/>
      <c r="E850" s="177"/>
    </row>
    <row r="851" spans="2:5" ht="12.75" customHeight="1" x14ac:dyDescent="0.2">
      <c r="B851" s="177"/>
      <c r="D851" s="213"/>
      <c r="E851" s="177"/>
    </row>
    <row r="852" spans="2:5" ht="12.75" customHeight="1" x14ac:dyDescent="0.2">
      <c r="B852" s="177"/>
      <c r="D852" s="213"/>
      <c r="E852" s="177"/>
    </row>
    <row r="853" spans="2:5" ht="12.75" customHeight="1" x14ac:dyDescent="0.2">
      <c r="B853" s="177"/>
      <c r="D853" s="213"/>
      <c r="E853" s="177"/>
    </row>
    <row r="854" spans="2:5" ht="12.75" customHeight="1" x14ac:dyDescent="0.2">
      <c r="B854" s="177"/>
      <c r="D854" s="213"/>
      <c r="E854" s="177"/>
    </row>
    <row r="855" spans="2:5" ht="12.75" customHeight="1" x14ac:dyDescent="0.2">
      <c r="B855" s="177"/>
      <c r="D855" s="213"/>
      <c r="E855" s="177"/>
    </row>
    <row r="856" spans="2:5" ht="12.75" customHeight="1" x14ac:dyDescent="0.2">
      <c r="B856" s="177"/>
      <c r="D856" s="213"/>
      <c r="E856" s="177"/>
    </row>
    <row r="857" spans="2:5" ht="12.75" customHeight="1" x14ac:dyDescent="0.2">
      <c r="B857" s="177"/>
      <c r="D857" s="213"/>
      <c r="E857" s="177"/>
    </row>
    <row r="858" spans="2:5" ht="12.75" customHeight="1" x14ac:dyDescent="0.2">
      <c r="B858" s="177"/>
      <c r="D858" s="213"/>
      <c r="E858" s="177"/>
    </row>
    <row r="859" spans="2:5" ht="12.75" customHeight="1" x14ac:dyDescent="0.2">
      <c r="B859" s="177"/>
      <c r="D859" s="213"/>
      <c r="E859" s="177"/>
    </row>
    <row r="860" spans="2:5" ht="12.75" customHeight="1" x14ac:dyDescent="0.2">
      <c r="B860" s="177"/>
      <c r="D860" s="213"/>
      <c r="E860" s="177"/>
    </row>
    <row r="861" spans="2:5" ht="12.75" customHeight="1" x14ac:dyDescent="0.2">
      <c r="B861" s="177"/>
      <c r="D861" s="213"/>
      <c r="E861" s="177"/>
    </row>
    <row r="862" spans="2:5" ht="12.75" customHeight="1" x14ac:dyDescent="0.2">
      <c r="B862" s="177"/>
      <c r="D862" s="213"/>
      <c r="E862" s="177"/>
    </row>
    <row r="863" spans="2:5" ht="12.75" customHeight="1" x14ac:dyDescent="0.2">
      <c r="B863" s="177"/>
      <c r="D863" s="213"/>
      <c r="E863" s="177"/>
    </row>
    <row r="864" spans="2:5" ht="12.75" customHeight="1" x14ac:dyDescent="0.2">
      <c r="B864" s="177"/>
      <c r="D864" s="213"/>
      <c r="E864" s="177"/>
    </row>
    <row r="865" spans="2:5" ht="12.75" customHeight="1" x14ac:dyDescent="0.2">
      <c r="B865" s="177"/>
      <c r="D865" s="213"/>
      <c r="E865" s="177"/>
    </row>
    <row r="866" spans="2:5" ht="12.75" customHeight="1" x14ac:dyDescent="0.2">
      <c r="B866" s="177"/>
      <c r="D866" s="213"/>
      <c r="E866" s="177"/>
    </row>
    <row r="867" spans="2:5" ht="12.75" customHeight="1" x14ac:dyDescent="0.2">
      <c r="B867" s="177"/>
      <c r="D867" s="213"/>
      <c r="E867" s="177"/>
    </row>
    <row r="868" spans="2:5" ht="12.75" customHeight="1" x14ac:dyDescent="0.2">
      <c r="B868" s="177"/>
      <c r="D868" s="213"/>
      <c r="E868" s="177"/>
    </row>
    <row r="869" spans="2:5" ht="12.75" customHeight="1" x14ac:dyDescent="0.2">
      <c r="B869" s="177"/>
      <c r="D869" s="213"/>
      <c r="E869" s="177"/>
    </row>
    <row r="870" spans="2:5" ht="12.75" customHeight="1" x14ac:dyDescent="0.2">
      <c r="B870" s="177"/>
      <c r="D870" s="213"/>
      <c r="E870" s="177"/>
    </row>
    <row r="871" spans="2:5" ht="12.75" customHeight="1" x14ac:dyDescent="0.2">
      <c r="B871" s="177"/>
      <c r="D871" s="213"/>
      <c r="E871" s="177"/>
    </row>
    <row r="872" spans="2:5" ht="12.75" customHeight="1" x14ac:dyDescent="0.2">
      <c r="B872" s="177"/>
      <c r="D872" s="213"/>
      <c r="E872" s="177"/>
    </row>
    <row r="873" spans="2:5" ht="12.75" customHeight="1" x14ac:dyDescent="0.2">
      <c r="B873" s="177"/>
      <c r="D873" s="213"/>
      <c r="E873" s="177"/>
    </row>
    <row r="874" spans="2:5" ht="12.75" customHeight="1" x14ac:dyDescent="0.2">
      <c r="B874" s="177"/>
      <c r="D874" s="213"/>
      <c r="E874" s="177"/>
    </row>
    <row r="875" spans="2:5" ht="12.75" customHeight="1" x14ac:dyDescent="0.2">
      <c r="B875" s="177"/>
      <c r="D875" s="213"/>
      <c r="E875" s="177"/>
    </row>
    <row r="876" spans="2:5" ht="12.75" customHeight="1" x14ac:dyDescent="0.2">
      <c r="B876" s="177"/>
      <c r="D876" s="213"/>
      <c r="E876" s="177"/>
    </row>
    <row r="877" spans="2:5" ht="12.75" customHeight="1" x14ac:dyDescent="0.2">
      <c r="B877" s="177"/>
      <c r="D877" s="213"/>
      <c r="E877" s="177"/>
    </row>
    <row r="878" spans="2:5" ht="12.75" customHeight="1" x14ac:dyDescent="0.2">
      <c r="B878" s="177"/>
      <c r="D878" s="213"/>
      <c r="E878" s="177"/>
    </row>
    <row r="879" spans="2:5" ht="12.75" customHeight="1" x14ac:dyDescent="0.2">
      <c r="B879" s="177"/>
      <c r="D879" s="213"/>
      <c r="E879" s="177"/>
    </row>
    <row r="880" spans="2:5" ht="12.75" customHeight="1" x14ac:dyDescent="0.2">
      <c r="B880" s="177"/>
      <c r="D880" s="213"/>
      <c r="E880" s="177"/>
    </row>
    <row r="881" spans="2:5" ht="12.75" customHeight="1" x14ac:dyDescent="0.2">
      <c r="B881" s="177"/>
      <c r="D881" s="213"/>
      <c r="E881" s="177"/>
    </row>
    <row r="882" spans="2:5" ht="12.75" customHeight="1" x14ac:dyDescent="0.2">
      <c r="B882" s="177"/>
      <c r="D882" s="213"/>
      <c r="E882" s="177"/>
    </row>
    <row r="883" spans="2:5" ht="12.75" customHeight="1" x14ac:dyDescent="0.2">
      <c r="B883" s="177"/>
      <c r="D883" s="213"/>
      <c r="E883" s="177"/>
    </row>
    <row r="884" spans="2:5" ht="12.75" customHeight="1" x14ac:dyDescent="0.2">
      <c r="B884" s="177"/>
      <c r="D884" s="213"/>
      <c r="E884" s="177"/>
    </row>
    <row r="885" spans="2:5" ht="12.75" customHeight="1" x14ac:dyDescent="0.2">
      <c r="B885" s="177"/>
      <c r="D885" s="213"/>
      <c r="E885" s="177"/>
    </row>
    <row r="886" spans="2:5" ht="12.75" customHeight="1" x14ac:dyDescent="0.2">
      <c r="B886" s="177"/>
      <c r="D886" s="213"/>
      <c r="E886" s="177"/>
    </row>
    <row r="887" spans="2:5" ht="12.75" customHeight="1" x14ac:dyDescent="0.2">
      <c r="B887" s="177"/>
      <c r="D887" s="213"/>
      <c r="E887" s="177"/>
    </row>
    <row r="888" spans="2:5" ht="12.75" customHeight="1" x14ac:dyDescent="0.2">
      <c r="B888" s="177"/>
      <c r="D888" s="213"/>
      <c r="E888" s="177"/>
    </row>
    <row r="889" spans="2:5" ht="12.75" customHeight="1" x14ac:dyDescent="0.2">
      <c r="B889" s="177"/>
      <c r="D889" s="213"/>
      <c r="E889" s="177"/>
    </row>
    <row r="890" spans="2:5" ht="12.75" customHeight="1" x14ac:dyDescent="0.2">
      <c r="B890" s="177"/>
      <c r="D890" s="213"/>
      <c r="E890" s="177"/>
    </row>
    <row r="891" spans="2:5" ht="12.75" customHeight="1" x14ac:dyDescent="0.2">
      <c r="B891" s="177"/>
      <c r="D891" s="213"/>
      <c r="E891" s="177"/>
    </row>
    <row r="892" spans="2:5" ht="12.75" customHeight="1" x14ac:dyDescent="0.2">
      <c r="B892" s="177"/>
      <c r="D892" s="213"/>
      <c r="E892" s="177"/>
    </row>
    <row r="893" spans="2:5" ht="12.75" customHeight="1" x14ac:dyDescent="0.2">
      <c r="B893" s="177"/>
      <c r="D893" s="213"/>
      <c r="E893" s="177"/>
    </row>
    <row r="894" spans="2:5" ht="12.75" customHeight="1" x14ac:dyDescent="0.2">
      <c r="B894" s="177"/>
      <c r="D894" s="213"/>
      <c r="E894" s="177"/>
    </row>
    <row r="895" spans="2:5" ht="12.75" customHeight="1" x14ac:dyDescent="0.2">
      <c r="B895" s="177"/>
      <c r="D895" s="213"/>
      <c r="E895" s="177"/>
    </row>
    <row r="896" spans="2:5" ht="12.75" customHeight="1" x14ac:dyDescent="0.2">
      <c r="B896" s="177"/>
      <c r="D896" s="213"/>
      <c r="E896" s="177"/>
    </row>
    <row r="897" spans="2:5" ht="12.75" customHeight="1" x14ac:dyDescent="0.2">
      <c r="B897" s="177"/>
      <c r="D897" s="213"/>
      <c r="E897" s="177"/>
    </row>
    <row r="898" spans="2:5" ht="12.75" customHeight="1" x14ac:dyDescent="0.2">
      <c r="B898" s="177"/>
      <c r="D898" s="213"/>
      <c r="E898" s="177"/>
    </row>
    <row r="899" spans="2:5" ht="12.75" customHeight="1" x14ac:dyDescent="0.2">
      <c r="B899" s="177"/>
      <c r="D899" s="213"/>
      <c r="E899" s="177"/>
    </row>
    <row r="900" spans="2:5" ht="12.75" customHeight="1" x14ac:dyDescent="0.2">
      <c r="B900" s="177"/>
      <c r="D900" s="213"/>
      <c r="E900" s="177"/>
    </row>
    <row r="901" spans="2:5" ht="12.75" customHeight="1" x14ac:dyDescent="0.2">
      <c r="B901" s="177"/>
      <c r="D901" s="213"/>
      <c r="E901" s="177"/>
    </row>
    <row r="902" spans="2:5" ht="12.75" customHeight="1" x14ac:dyDescent="0.2">
      <c r="B902" s="177"/>
      <c r="D902" s="213"/>
      <c r="E902" s="177"/>
    </row>
    <row r="903" spans="2:5" ht="12.75" customHeight="1" x14ac:dyDescent="0.2">
      <c r="B903" s="177"/>
      <c r="D903" s="213"/>
      <c r="E903" s="177"/>
    </row>
    <row r="904" spans="2:5" ht="12.75" customHeight="1" x14ac:dyDescent="0.2">
      <c r="B904" s="177"/>
      <c r="D904" s="213"/>
      <c r="E904" s="177"/>
    </row>
    <row r="905" spans="2:5" ht="12.75" customHeight="1" x14ac:dyDescent="0.2">
      <c r="B905" s="177"/>
      <c r="D905" s="213"/>
      <c r="E905" s="177"/>
    </row>
    <row r="906" spans="2:5" ht="12.75" customHeight="1" x14ac:dyDescent="0.2">
      <c r="B906" s="177"/>
      <c r="D906" s="213"/>
      <c r="E906" s="177"/>
    </row>
    <row r="907" spans="2:5" ht="12.75" customHeight="1" x14ac:dyDescent="0.2">
      <c r="B907" s="177"/>
      <c r="D907" s="213"/>
      <c r="E907" s="177"/>
    </row>
    <row r="908" spans="2:5" ht="12.75" customHeight="1" x14ac:dyDescent="0.2">
      <c r="B908" s="177"/>
      <c r="D908" s="213"/>
      <c r="E908" s="177"/>
    </row>
    <row r="909" spans="2:5" ht="12.75" customHeight="1" x14ac:dyDescent="0.2">
      <c r="B909" s="177"/>
      <c r="D909" s="213"/>
      <c r="E909" s="177"/>
    </row>
    <row r="910" spans="2:5" ht="12.75" customHeight="1" x14ac:dyDescent="0.2">
      <c r="B910" s="177"/>
      <c r="D910" s="213"/>
      <c r="E910" s="177"/>
    </row>
    <row r="911" spans="2:5" ht="12.75" customHeight="1" x14ac:dyDescent="0.2">
      <c r="B911" s="177"/>
      <c r="D911" s="213"/>
      <c r="E911" s="177"/>
    </row>
    <row r="912" spans="2:5" ht="12.75" customHeight="1" x14ac:dyDescent="0.2">
      <c r="B912" s="177"/>
      <c r="D912" s="213"/>
      <c r="E912" s="177"/>
    </row>
    <row r="913" spans="2:5" ht="12.75" customHeight="1" x14ac:dyDescent="0.2">
      <c r="B913" s="177"/>
      <c r="D913" s="213"/>
      <c r="E913" s="177"/>
    </row>
    <row r="914" spans="2:5" ht="12.75" customHeight="1" x14ac:dyDescent="0.2">
      <c r="B914" s="177"/>
      <c r="D914" s="213"/>
      <c r="E914" s="177"/>
    </row>
    <row r="915" spans="2:5" ht="12.75" customHeight="1" x14ac:dyDescent="0.2">
      <c r="B915" s="177"/>
      <c r="D915" s="213"/>
      <c r="E915" s="177"/>
    </row>
    <row r="916" spans="2:5" ht="12.75" customHeight="1" x14ac:dyDescent="0.2">
      <c r="B916" s="177"/>
      <c r="D916" s="213"/>
      <c r="E916" s="177"/>
    </row>
    <row r="917" spans="2:5" ht="12.75" customHeight="1" x14ac:dyDescent="0.2">
      <c r="B917" s="177"/>
      <c r="D917" s="213"/>
      <c r="E917" s="177"/>
    </row>
    <row r="918" spans="2:5" ht="12.75" customHeight="1" x14ac:dyDescent="0.2">
      <c r="B918" s="177"/>
      <c r="D918" s="213"/>
      <c r="E918" s="177"/>
    </row>
    <row r="919" spans="2:5" ht="12.75" customHeight="1" x14ac:dyDescent="0.2">
      <c r="B919" s="177"/>
      <c r="D919" s="213"/>
      <c r="E919" s="177"/>
    </row>
    <row r="920" spans="2:5" ht="12.75" customHeight="1" x14ac:dyDescent="0.2">
      <c r="B920" s="177"/>
      <c r="D920" s="213"/>
      <c r="E920" s="177"/>
    </row>
    <row r="921" spans="2:5" ht="12.75" customHeight="1" x14ac:dyDescent="0.2">
      <c r="B921" s="177"/>
      <c r="D921" s="213"/>
      <c r="E921" s="177"/>
    </row>
    <row r="922" spans="2:5" ht="12.75" customHeight="1" x14ac:dyDescent="0.2">
      <c r="B922" s="177"/>
      <c r="D922" s="213"/>
      <c r="E922" s="177"/>
    </row>
    <row r="923" spans="2:5" ht="12.75" customHeight="1" x14ac:dyDescent="0.2">
      <c r="B923" s="177"/>
      <c r="D923" s="213"/>
      <c r="E923" s="177"/>
    </row>
    <row r="924" spans="2:5" ht="12.75" customHeight="1" x14ac:dyDescent="0.2">
      <c r="B924" s="177"/>
      <c r="D924" s="213"/>
      <c r="E924" s="177"/>
    </row>
    <row r="925" spans="2:5" ht="12.75" customHeight="1" x14ac:dyDescent="0.2">
      <c r="B925" s="177"/>
      <c r="D925" s="213"/>
      <c r="E925" s="177"/>
    </row>
    <row r="926" spans="2:5" ht="12.75" customHeight="1" x14ac:dyDescent="0.2">
      <c r="B926" s="177"/>
      <c r="D926" s="213"/>
      <c r="E926" s="177"/>
    </row>
    <row r="927" spans="2:5" ht="12.75" customHeight="1" x14ac:dyDescent="0.2">
      <c r="B927" s="177"/>
      <c r="D927" s="213"/>
      <c r="E927" s="177"/>
    </row>
    <row r="928" spans="2:5" ht="12.75" customHeight="1" x14ac:dyDescent="0.2">
      <c r="B928" s="177"/>
      <c r="D928" s="213"/>
      <c r="E928" s="177"/>
    </row>
    <row r="929" spans="2:5" ht="12.75" customHeight="1" x14ac:dyDescent="0.2">
      <c r="B929" s="177"/>
      <c r="D929" s="213"/>
      <c r="E929" s="177"/>
    </row>
    <row r="930" spans="2:5" ht="12.75" customHeight="1" x14ac:dyDescent="0.2">
      <c r="B930" s="177"/>
      <c r="D930" s="213"/>
      <c r="E930" s="177"/>
    </row>
    <row r="931" spans="2:5" ht="12.75" customHeight="1" x14ac:dyDescent="0.2">
      <c r="B931" s="177"/>
      <c r="D931" s="213"/>
      <c r="E931" s="177"/>
    </row>
    <row r="932" spans="2:5" ht="12.75" customHeight="1" x14ac:dyDescent="0.2">
      <c r="B932" s="177"/>
      <c r="D932" s="213"/>
      <c r="E932" s="177"/>
    </row>
    <row r="933" spans="2:5" ht="12.75" customHeight="1" x14ac:dyDescent="0.2">
      <c r="B933" s="177"/>
      <c r="D933" s="213"/>
      <c r="E933" s="177"/>
    </row>
    <row r="934" spans="2:5" ht="12.75" customHeight="1" x14ac:dyDescent="0.2">
      <c r="B934" s="177"/>
      <c r="D934" s="213"/>
      <c r="E934" s="177"/>
    </row>
    <row r="935" spans="2:5" ht="12.75" customHeight="1" x14ac:dyDescent="0.2">
      <c r="B935" s="177"/>
      <c r="D935" s="213"/>
      <c r="E935" s="177"/>
    </row>
    <row r="936" spans="2:5" ht="12.75" customHeight="1" x14ac:dyDescent="0.2">
      <c r="B936" s="177"/>
      <c r="D936" s="213"/>
      <c r="E936" s="177"/>
    </row>
    <row r="937" spans="2:5" ht="12.75" customHeight="1" x14ac:dyDescent="0.2">
      <c r="B937" s="177"/>
      <c r="D937" s="213"/>
      <c r="E937" s="177"/>
    </row>
    <row r="938" spans="2:5" ht="12.75" customHeight="1" x14ac:dyDescent="0.2">
      <c r="B938" s="177"/>
      <c r="D938" s="213"/>
      <c r="E938" s="177"/>
    </row>
    <row r="939" spans="2:5" ht="12.75" customHeight="1" x14ac:dyDescent="0.2">
      <c r="B939" s="177"/>
      <c r="D939" s="213"/>
      <c r="E939" s="177"/>
    </row>
    <row r="940" spans="2:5" ht="12.75" customHeight="1" x14ac:dyDescent="0.2">
      <c r="B940" s="177"/>
      <c r="D940" s="213"/>
      <c r="E940" s="177"/>
    </row>
    <row r="941" spans="2:5" ht="12.75" customHeight="1" x14ac:dyDescent="0.2">
      <c r="B941" s="177"/>
      <c r="D941" s="213"/>
      <c r="E941" s="177"/>
    </row>
    <row r="942" spans="2:5" ht="12.75" customHeight="1" x14ac:dyDescent="0.2">
      <c r="B942" s="177"/>
      <c r="D942" s="213"/>
      <c r="E942" s="177"/>
    </row>
    <row r="943" spans="2:5" ht="12.75" customHeight="1" x14ac:dyDescent="0.2">
      <c r="B943" s="177"/>
      <c r="D943" s="213"/>
      <c r="E943" s="177"/>
    </row>
    <row r="944" spans="2:5" ht="12.75" customHeight="1" x14ac:dyDescent="0.2">
      <c r="B944" s="177"/>
      <c r="D944" s="213"/>
      <c r="E944" s="177"/>
    </row>
    <row r="945" spans="2:5" ht="12.75" customHeight="1" x14ac:dyDescent="0.2">
      <c r="B945" s="177"/>
      <c r="D945" s="213"/>
      <c r="E945" s="177"/>
    </row>
    <row r="946" spans="2:5" ht="12.75" customHeight="1" x14ac:dyDescent="0.2">
      <c r="B946" s="177"/>
      <c r="D946" s="213"/>
      <c r="E946" s="177"/>
    </row>
    <row r="947" spans="2:5" ht="12.75" customHeight="1" x14ac:dyDescent="0.2">
      <c r="B947" s="177"/>
      <c r="D947" s="213"/>
      <c r="E947" s="177"/>
    </row>
    <row r="948" spans="2:5" ht="12.75" customHeight="1" x14ac:dyDescent="0.2">
      <c r="B948" s="177"/>
      <c r="D948" s="213"/>
      <c r="E948" s="177"/>
    </row>
    <row r="949" spans="2:5" ht="12.75" customHeight="1" x14ac:dyDescent="0.2">
      <c r="B949" s="177"/>
      <c r="D949" s="213"/>
      <c r="E949" s="177"/>
    </row>
    <row r="950" spans="2:5" ht="12.75" customHeight="1" x14ac:dyDescent="0.2">
      <c r="B950" s="177"/>
      <c r="D950" s="213"/>
      <c r="E950" s="177"/>
    </row>
    <row r="951" spans="2:5" ht="12.75" customHeight="1" x14ac:dyDescent="0.2">
      <c r="B951" s="177"/>
      <c r="D951" s="213"/>
      <c r="E951" s="177"/>
    </row>
    <row r="952" spans="2:5" ht="12.75" customHeight="1" x14ac:dyDescent="0.2">
      <c r="B952" s="177"/>
      <c r="D952" s="213"/>
      <c r="E952" s="177"/>
    </row>
    <row r="953" spans="2:5" ht="12.75" customHeight="1" x14ac:dyDescent="0.2">
      <c r="B953" s="177"/>
      <c r="D953" s="213"/>
      <c r="E953" s="177"/>
    </row>
    <row r="954" spans="2:5" ht="12.75" customHeight="1" x14ac:dyDescent="0.2">
      <c r="B954" s="177"/>
      <c r="D954" s="213"/>
      <c r="E954" s="177"/>
    </row>
    <row r="955" spans="2:5" ht="12.75" customHeight="1" x14ac:dyDescent="0.2">
      <c r="B955" s="177"/>
      <c r="D955" s="213"/>
      <c r="E955" s="177"/>
    </row>
    <row r="956" spans="2:5" ht="12.75" customHeight="1" x14ac:dyDescent="0.2">
      <c r="B956" s="177"/>
      <c r="D956" s="213"/>
      <c r="E956" s="177"/>
    </row>
    <row r="957" spans="2:5" ht="12.75" customHeight="1" x14ac:dyDescent="0.2">
      <c r="B957" s="177"/>
      <c r="D957" s="213"/>
      <c r="E957" s="177"/>
    </row>
    <row r="958" spans="2:5" ht="12.75" customHeight="1" x14ac:dyDescent="0.2">
      <c r="B958" s="177"/>
      <c r="D958" s="213"/>
      <c r="E958" s="177"/>
    </row>
    <row r="959" spans="2:5" ht="12.75" customHeight="1" x14ac:dyDescent="0.2">
      <c r="B959" s="177"/>
      <c r="D959" s="213"/>
      <c r="E959" s="177"/>
    </row>
    <row r="960" spans="2:5" ht="12.75" customHeight="1" x14ac:dyDescent="0.2">
      <c r="B960" s="177"/>
      <c r="D960" s="213"/>
      <c r="E960" s="177"/>
    </row>
    <row r="961" spans="2:5" ht="12.75" customHeight="1" x14ac:dyDescent="0.2">
      <c r="B961" s="177"/>
      <c r="D961" s="213"/>
      <c r="E961" s="177"/>
    </row>
    <row r="962" spans="2:5" ht="12.75" customHeight="1" x14ac:dyDescent="0.2">
      <c r="B962" s="177"/>
      <c r="D962" s="213"/>
      <c r="E962" s="177"/>
    </row>
    <row r="963" spans="2:5" ht="12.75" customHeight="1" x14ac:dyDescent="0.2">
      <c r="B963" s="177"/>
      <c r="D963" s="213"/>
      <c r="E963" s="177"/>
    </row>
    <row r="964" spans="2:5" ht="12.75" customHeight="1" x14ac:dyDescent="0.2">
      <c r="B964" s="177"/>
      <c r="D964" s="213"/>
      <c r="E964" s="177"/>
    </row>
    <row r="965" spans="2:5" ht="12.75" customHeight="1" x14ac:dyDescent="0.2">
      <c r="B965" s="177"/>
      <c r="D965" s="213"/>
      <c r="E965" s="177"/>
    </row>
    <row r="966" spans="2:5" ht="12.75" customHeight="1" x14ac:dyDescent="0.2">
      <c r="B966" s="177"/>
      <c r="D966" s="213"/>
      <c r="E966" s="177"/>
    </row>
    <row r="967" spans="2:5" ht="12.75" customHeight="1" x14ac:dyDescent="0.2">
      <c r="B967" s="177"/>
      <c r="D967" s="213"/>
      <c r="E967" s="177"/>
    </row>
    <row r="968" spans="2:5" ht="12.75" customHeight="1" x14ac:dyDescent="0.2">
      <c r="B968" s="177"/>
      <c r="D968" s="213"/>
      <c r="E968" s="177"/>
    </row>
    <row r="969" spans="2:5" ht="12.75" customHeight="1" x14ac:dyDescent="0.2">
      <c r="B969" s="177"/>
      <c r="D969" s="213"/>
      <c r="E969" s="177"/>
    </row>
    <row r="970" spans="2:5" ht="12.75" customHeight="1" x14ac:dyDescent="0.2">
      <c r="B970" s="177"/>
      <c r="D970" s="213"/>
      <c r="E970" s="177"/>
    </row>
    <row r="971" spans="2:5" ht="12.75" customHeight="1" x14ac:dyDescent="0.2">
      <c r="B971" s="177"/>
      <c r="D971" s="213"/>
      <c r="E971" s="177"/>
    </row>
    <row r="972" spans="2:5" ht="12.75" customHeight="1" x14ac:dyDescent="0.2">
      <c r="B972" s="177"/>
      <c r="D972" s="213"/>
      <c r="E972" s="177"/>
    </row>
    <row r="973" spans="2:5" ht="12.75" customHeight="1" x14ac:dyDescent="0.2">
      <c r="B973" s="177"/>
      <c r="D973" s="213"/>
      <c r="E973" s="177"/>
    </row>
    <row r="974" spans="2:5" ht="12.75" customHeight="1" x14ac:dyDescent="0.2">
      <c r="B974" s="177"/>
      <c r="D974" s="213"/>
      <c r="E974" s="177"/>
    </row>
    <row r="975" spans="2:5" ht="12.75" customHeight="1" x14ac:dyDescent="0.2">
      <c r="B975" s="177"/>
      <c r="D975" s="213"/>
      <c r="E975" s="177"/>
    </row>
    <row r="976" spans="2:5" ht="12.75" customHeight="1" x14ac:dyDescent="0.2">
      <c r="B976" s="177"/>
      <c r="D976" s="213"/>
      <c r="E976" s="177"/>
    </row>
    <row r="977" spans="2:5" ht="12.75" customHeight="1" x14ac:dyDescent="0.2">
      <c r="B977" s="177"/>
      <c r="D977" s="213"/>
      <c r="E977" s="177"/>
    </row>
    <row r="978" spans="2:5" ht="12.75" customHeight="1" x14ac:dyDescent="0.2">
      <c r="B978" s="177"/>
      <c r="D978" s="213"/>
      <c r="E978" s="177"/>
    </row>
    <row r="979" spans="2:5" ht="12.75" customHeight="1" x14ac:dyDescent="0.2">
      <c r="B979" s="177"/>
      <c r="D979" s="213"/>
      <c r="E979" s="177"/>
    </row>
    <row r="980" spans="2:5" ht="12.75" customHeight="1" x14ac:dyDescent="0.2">
      <c r="B980" s="177"/>
      <c r="D980" s="213"/>
      <c r="E980" s="177"/>
    </row>
    <row r="981" spans="2:5" ht="12.75" customHeight="1" x14ac:dyDescent="0.2">
      <c r="B981" s="177"/>
      <c r="D981" s="213"/>
      <c r="E981" s="177"/>
    </row>
    <row r="982" spans="2:5" ht="12.75" customHeight="1" x14ac:dyDescent="0.2">
      <c r="B982" s="177"/>
      <c r="D982" s="213"/>
      <c r="E982" s="177"/>
    </row>
    <row r="983" spans="2:5" ht="12.75" customHeight="1" x14ac:dyDescent="0.2">
      <c r="B983" s="177"/>
      <c r="D983" s="213"/>
      <c r="E983" s="177"/>
    </row>
    <row r="984" spans="2:5" ht="12.75" customHeight="1" x14ac:dyDescent="0.2">
      <c r="B984" s="177"/>
      <c r="D984" s="213"/>
      <c r="E984" s="177"/>
    </row>
    <row r="985" spans="2:5" ht="12.75" customHeight="1" x14ac:dyDescent="0.2">
      <c r="B985" s="177"/>
      <c r="D985" s="213"/>
      <c r="E985" s="177"/>
    </row>
    <row r="986" spans="2:5" ht="12.75" customHeight="1" x14ac:dyDescent="0.2">
      <c r="B986" s="177"/>
      <c r="D986" s="213"/>
      <c r="E986" s="177"/>
    </row>
    <row r="987" spans="2:5" ht="12.75" customHeight="1" x14ac:dyDescent="0.2">
      <c r="B987" s="177"/>
      <c r="D987" s="213"/>
      <c r="E987" s="177"/>
    </row>
    <row r="988" spans="2:5" ht="12.75" customHeight="1" x14ac:dyDescent="0.2">
      <c r="B988" s="177"/>
      <c r="D988" s="213"/>
      <c r="E988" s="177"/>
    </row>
    <row r="989" spans="2:5" ht="12.75" customHeight="1" x14ac:dyDescent="0.2">
      <c r="B989" s="177"/>
      <c r="D989" s="213"/>
      <c r="E989" s="177"/>
    </row>
    <row r="990" spans="2:5" ht="12.75" customHeight="1" x14ac:dyDescent="0.2">
      <c r="B990" s="177"/>
      <c r="D990" s="213"/>
      <c r="E990" s="177"/>
    </row>
    <row r="991" spans="2:5" ht="12.75" customHeight="1" x14ac:dyDescent="0.2">
      <c r="B991" s="177"/>
      <c r="D991" s="213"/>
      <c r="E991" s="177"/>
    </row>
    <row r="992" spans="2:5" ht="12.75" customHeight="1" x14ac:dyDescent="0.2">
      <c r="B992" s="177"/>
      <c r="D992" s="213"/>
      <c r="E992" s="177"/>
    </row>
    <row r="993" spans="2:5" ht="12.75" customHeight="1" x14ac:dyDescent="0.2">
      <c r="B993" s="177"/>
      <c r="D993" s="213"/>
      <c r="E993" s="177"/>
    </row>
    <row r="994" spans="2:5" ht="12.75" customHeight="1" x14ac:dyDescent="0.2">
      <c r="B994" s="177"/>
      <c r="D994" s="213"/>
      <c r="E994" s="177"/>
    </row>
    <row r="995" spans="2:5" ht="12.75" customHeight="1" x14ac:dyDescent="0.2">
      <c r="B995" s="177"/>
      <c r="D995" s="213"/>
      <c r="E995" s="177"/>
    </row>
    <row r="996" spans="2:5" ht="12.75" customHeight="1" x14ac:dyDescent="0.2">
      <c r="B996" s="177"/>
      <c r="D996" s="213"/>
      <c r="E996" s="177"/>
    </row>
    <row r="997" spans="2:5" ht="12.75" customHeight="1" x14ac:dyDescent="0.2">
      <c r="B997" s="177"/>
      <c r="D997" s="213"/>
      <c r="E997" s="177"/>
    </row>
    <row r="998" spans="2:5" ht="12.75" customHeight="1" x14ac:dyDescent="0.2">
      <c r="B998" s="177"/>
      <c r="D998" s="213"/>
      <c r="E998" s="177"/>
    </row>
    <row r="999" spans="2:5" ht="12.75" customHeight="1" x14ac:dyDescent="0.2">
      <c r="B999" s="177"/>
      <c r="D999" s="213"/>
      <c r="E999" s="177"/>
    </row>
    <row r="1000" spans="2:5" ht="12.75" customHeight="1" x14ac:dyDescent="0.2">
      <c r="B1000" s="177"/>
      <c r="D1000" s="213"/>
      <c r="E1000" s="177"/>
    </row>
  </sheetData>
  <mergeCells count="2">
    <mergeCell ref="B5:B6"/>
    <mergeCell ref="D5:D6"/>
  </mergeCells>
  <conditionalFormatting sqref="A9 A11 A13">
    <cfRule type="expression" dxfId="7" priority="1" stopIfTrue="1">
      <formula>$F9="Brak"</formula>
    </cfRule>
  </conditionalFormatting>
  <conditionalFormatting sqref="A8 A10 A12 A14">
    <cfRule type="expression" dxfId="6" priority="2" stopIfTrue="1">
      <formula>$F8="Brak"</formula>
    </cfRule>
  </conditionalFormatting>
  <conditionalFormatting sqref="B7">
    <cfRule type="cellIs" dxfId="5" priority="3" stopIfTrue="1" operator="equal">
      <formula>"Niekompl."</formula>
    </cfRule>
  </conditionalFormatting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1000"/>
  <sheetViews>
    <sheetView workbookViewId="0"/>
  </sheetViews>
  <sheetFormatPr defaultColWidth="12.5703125" defaultRowHeight="15" customHeight="1" x14ac:dyDescent="0.2"/>
  <cols>
    <col min="1" max="1" width="100.42578125" customWidth="1"/>
    <col min="2" max="2" width="8.5703125" customWidth="1"/>
    <col min="3" max="3" width="27.5703125" customWidth="1"/>
    <col min="4" max="26" width="8.5703125" customWidth="1"/>
  </cols>
  <sheetData>
    <row r="1" spans="1:1" ht="12.75" customHeight="1" x14ac:dyDescent="0.2">
      <c r="A1" s="215" t="s">
        <v>396</v>
      </c>
    </row>
    <row r="2" spans="1:1" ht="12.75" customHeight="1" x14ac:dyDescent="0.2">
      <c r="A2" s="216" t="s">
        <v>397</v>
      </c>
    </row>
    <row r="3" spans="1:1" ht="12.75" customHeight="1" x14ac:dyDescent="0.2">
      <c r="A3" s="216" t="s">
        <v>398</v>
      </c>
    </row>
    <row r="4" spans="1:1" ht="12.75" customHeight="1" x14ac:dyDescent="0.2">
      <c r="A4" s="216" t="s">
        <v>399</v>
      </c>
    </row>
    <row r="5" spans="1:1" ht="12.75" customHeight="1" x14ac:dyDescent="0.2">
      <c r="A5" s="216" t="s">
        <v>400</v>
      </c>
    </row>
    <row r="6" spans="1:1" ht="12.75" customHeight="1" x14ac:dyDescent="0.2">
      <c r="A6" s="216" t="s">
        <v>401</v>
      </c>
    </row>
    <row r="7" spans="1:1" ht="12.75" customHeight="1" x14ac:dyDescent="0.2">
      <c r="A7" s="216" t="s">
        <v>402</v>
      </c>
    </row>
    <row r="8" spans="1:1" ht="12.75" customHeight="1" x14ac:dyDescent="0.2">
      <c r="A8" s="216" t="s">
        <v>403</v>
      </c>
    </row>
    <row r="9" spans="1:1" ht="12.75" customHeight="1" x14ac:dyDescent="0.2">
      <c r="A9" s="216" t="s">
        <v>404</v>
      </c>
    </row>
    <row r="10" spans="1:1" ht="12.75" customHeight="1" x14ac:dyDescent="0.2">
      <c r="A10" s="216" t="s">
        <v>405</v>
      </c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2D69B"/>
  </sheetPr>
  <dimension ref="A1:Z998"/>
  <sheetViews>
    <sheetView workbookViewId="0"/>
  </sheetViews>
  <sheetFormatPr defaultColWidth="12.5703125" defaultRowHeight="15" customHeight="1" x14ac:dyDescent="0.2"/>
  <cols>
    <col min="1" max="1" width="59.140625" customWidth="1"/>
    <col min="2" max="4" width="25.7109375" customWidth="1"/>
    <col min="5" max="26" width="8.5703125" customWidth="1"/>
  </cols>
  <sheetData>
    <row r="1" spans="1:26" ht="90" customHeight="1" x14ac:dyDescent="0.2">
      <c r="A1" s="134"/>
      <c r="B1" s="217" t="s">
        <v>406</v>
      </c>
      <c r="C1" s="218"/>
      <c r="D1" s="218"/>
    </row>
    <row r="2" spans="1:26" ht="12.75" customHeight="1" x14ac:dyDescent="0.2">
      <c r="A2" s="252"/>
      <c r="B2" s="219" t="s">
        <v>24</v>
      </c>
      <c r="C2" s="40" t="s">
        <v>25</v>
      </c>
      <c r="D2" s="40" t="s">
        <v>26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</row>
    <row r="3" spans="1:26" ht="12.75" customHeight="1" x14ac:dyDescent="0.2">
      <c r="A3" s="253"/>
      <c r="B3" s="219"/>
      <c r="C3" s="40"/>
      <c r="D3" s="4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</row>
    <row r="4" spans="1:26" ht="12.75" customHeight="1" x14ac:dyDescent="0.2">
      <c r="A4" s="137"/>
      <c r="B4" s="221"/>
      <c r="C4" s="221"/>
      <c r="D4" s="22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2.75" customHeight="1" x14ac:dyDescent="0.2">
      <c r="A5" s="139" t="s">
        <v>407</v>
      </c>
      <c r="B5" s="221"/>
      <c r="C5" s="221"/>
      <c r="D5" s="22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25.5" customHeight="1" x14ac:dyDescent="0.2">
      <c r="A6" s="141"/>
      <c r="B6" s="221"/>
      <c r="C6" s="48" t="str">
        <f>CONCATENATE(IF(ISERR(FIND(EfInz!$D$10,Stac!$R11))=FALSE,CONCATENATE(EfInz!$A$10,", "),""),IF(ISERR(FIND(EfInz!$D$11,Stac!$R11))=FALSE,CONCATENATE(EfInz!$A$11,", "),""),IF(ISERR(FIND(EfInz!$D$12,Stac!$R11))=FALSE,CONCATENATE(EfInz!$A$12,", "),""),IF(ISERR(FIND(EfInz!$D$13,Stac!$R11))=FALSE,CONCATENATE(EfInz!$A$13,", "),""),IF(ISERR(FIND(EfInz!$D$14,Stac!$R11))=FALSE,CONCATENATE(EfInz!$A$14,", "),""),IF(ISERR(FIND(EfInz!$D$15,Stac!$R11))=FALSE,CONCATENATE(EfInz!$A$15,", "),""),IF(ISERR(FIND(EfInz!$D$16,Stac!$R11))=FALSE,CONCATENATE(EfInz!$A$16,", "),""),IF(ISERR(FIND(EfInz!$D$17,Stac!$R11))=FALSE,CONCATENATE(EfInz!$A$17,", "),""),IF(ISERR(FIND(EfInz!$D$18,Stac!$R11))=FALSE,CONCATENATE(EfInz!$A$18,", "),""),IF(ISERR(FIND(EfInz!$D$19,Stac!$R11))=FALSE,CONCATENATE(EfInz!$A$19,", "),""),IF(ISERR(FIND(EfInz!$D$20,Stac!$R11))=FALSE,CONCATENATE(EfInz!$A$20,", "),""),IF(ISERR(FIND(EfInz!$D$21,Stac!$R11))=FALSE,CONCATENATE(EfInz!$A$21,", "),""),IF(ISERR(FIND(EfInz!$D$22,Stac!$R11))=FALSE,CONCATENATE(EfInz!$A$22,", "),""),IF(ISERR(FIND(EfInz!$D$23,Stac!$R11))=FALSE,CONCATENATE(EfInz!$A$23,", "),""),IF(ISERR(FIND(EfInz!$D$24,Stac!$R11))=FALSE,CONCATENATE(EfInz!$A$24,", "),""))</f>
        <v/>
      </c>
      <c r="D6" s="221"/>
    </row>
    <row r="7" spans="1:26" ht="12.75" customHeight="1" x14ac:dyDescent="0.2">
      <c r="A7" s="141"/>
      <c r="B7" s="221"/>
      <c r="C7" s="48" t="str">
        <f>CONCATENATE(IF(ISERR(FIND(EfInz!$D$10,Stac!$R14))=FALSE,CONCATENATE(EfInz!$A$10,", "),""),IF(ISERR(FIND(EfInz!$D$11,Stac!$R14))=FALSE,CONCATENATE(EfInz!$A$11,", "),""),IF(ISERR(FIND(EfInz!$D$12,Stac!$R14))=FALSE,CONCATENATE(EfInz!$A$12,", "),""),IF(ISERR(FIND(EfInz!$D$13,Stac!$R14))=FALSE,CONCATENATE(EfInz!$A$13,", "),""),IF(ISERR(FIND(EfInz!$D$14,Stac!$R14))=FALSE,CONCATENATE(EfInz!$A$14,", "),""),IF(ISERR(FIND(EfInz!$D$15,Stac!$R14))=FALSE,CONCATENATE(EfInz!$A$15,", "),""),IF(ISERR(FIND(EfInz!$D$16,Stac!$R14))=FALSE,CONCATENATE(EfInz!$A$16,", "),""),IF(ISERR(FIND(EfInz!$D$17,Stac!$R14))=FALSE,CONCATENATE(EfInz!$A$17,", "),""),IF(ISERR(FIND(EfInz!$D$18,Stac!$R14))=FALSE,CONCATENATE(EfInz!$A$18,", "),""),IF(ISERR(FIND(EfInz!$D$19,Stac!$R14))=FALSE,CONCATENATE(EfInz!$A$19,", "),""),IF(ISERR(FIND(EfInz!$D$20,Stac!$R14))=FALSE,CONCATENATE(EfInz!$A$20,", "),""),IF(ISERR(FIND(EfInz!$D$21,Stac!$R14))=FALSE,CONCATENATE(EfInz!$A$21,", "),""),IF(ISERR(FIND(EfInz!$D$22,Stac!$R14))=FALSE,CONCATENATE(EfInz!$A$22,", "),""),IF(ISERR(FIND(EfInz!$D$23,Stac!$R14))=FALSE,CONCATENATE(EfInz!$A$23,", "),""),IF(ISERR(FIND(EfInz!$D$24,Stac!$R14))=FALSE,CONCATENATE(EfInz!$A$24,", "),""))</f>
        <v/>
      </c>
      <c r="D7" s="221"/>
    </row>
    <row r="8" spans="1:26" ht="12.75" customHeight="1" x14ac:dyDescent="0.2">
      <c r="A8" s="141"/>
      <c r="B8" s="221"/>
      <c r="C8" s="48" t="str">
        <f>CONCATENATE(IF(ISERR(FIND(EfInz!$D$10,Stac!$R15))=FALSE,CONCATENATE(EfInz!$A$10,", "),""),IF(ISERR(FIND(EfInz!$D$11,Stac!$R15))=FALSE,CONCATENATE(EfInz!$A$11,", "),""),IF(ISERR(FIND(EfInz!$D$12,Stac!$R15))=FALSE,CONCATENATE(EfInz!$A$12,", "),""),IF(ISERR(FIND(EfInz!$D$13,Stac!$R15))=FALSE,CONCATENATE(EfInz!$A$13,", "),""),IF(ISERR(FIND(EfInz!$D$14,Stac!$R15))=FALSE,CONCATENATE(EfInz!$A$14,", "),""),IF(ISERR(FIND(EfInz!$D$15,Stac!$R15))=FALSE,CONCATENATE(EfInz!$A$15,", "),""),IF(ISERR(FIND(EfInz!$D$16,Stac!$R15))=FALSE,CONCATENATE(EfInz!$A$16,", "),""),IF(ISERR(FIND(EfInz!$D$17,Stac!$R15))=FALSE,CONCATENATE(EfInz!$A$17,", "),""),IF(ISERR(FIND(EfInz!$D$18,Stac!$R15))=FALSE,CONCATENATE(EfInz!$A$18,", "),""),IF(ISERR(FIND(EfInz!$D$19,Stac!$R15))=FALSE,CONCATENATE(EfInz!$A$19,", "),""),IF(ISERR(FIND(EfInz!$D$20,Stac!$R15))=FALSE,CONCATENATE(EfInz!$A$20,", "),""),IF(ISERR(FIND(EfInz!$D$21,Stac!$R15))=FALSE,CONCATENATE(EfInz!$A$21,", "),""),IF(ISERR(FIND(EfInz!$D$22,Stac!$R15))=FALSE,CONCATENATE(EfInz!$A$22,", "),""),IF(ISERR(FIND(EfInz!$D$23,Stac!$R15))=FALSE,CONCATENATE(EfInz!$A$23,", "),""),IF(ISERR(FIND(EfInz!$D$24,Stac!$R15))=FALSE,CONCATENATE(EfInz!$A$24,", "),""))</f>
        <v/>
      </c>
      <c r="D8" s="221"/>
    </row>
    <row r="9" spans="1:26" ht="12.75" x14ac:dyDescent="0.2">
      <c r="A9" s="144" t="str">
        <f>(Stac!$C9)</f>
        <v>Semestr 1:</v>
      </c>
      <c r="B9" s="221"/>
      <c r="C9" s="48" t="str">
        <f>CONCATENATE(IF(ISERR(FIND(EfInz!$D$10,Stac!$R16))=FALSE,CONCATENATE(EfInz!$A$10,", "),""),IF(ISERR(FIND(EfInz!$D$11,Stac!$R16))=FALSE,CONCATENATE(EfInz!$A$11,", "),""),IF(ISERR(FIND(EfInz!$D$12,Stac!$R16))=FALSE,CONCATENATE(EfInz!$A$12,", "),""),IF(ISERR(FIND(EfInz!$D$13,Stac!$R16))=FALSE,CONCATENATE(EfInz!$A$13,", "),""),IF(ISERR(FIND(EfInz!$D$14,Stac!$R16))=FALSE,CONCATENATE(EfInz!$A$14,", "),""),IF(ISERR(FIND(EfInz!$D$15,Stac!$R16))=FALSE,CONCATENATE(EfInz!$A$15,", "),""),IF(ISERR(FIND(EfInz!$D$16,Stac!$R16))=FALSE,CONCATENATE(EfInz!$A$16,", "),""),IF(ISERR(FIND(EfInz!$D$17,Stac!$R16))=FALSE,CONCATENATE(EfInz!$A$17,", "),""),IF(ISERR(FIND(EfInz!$D$18,Stac!$R16))=FALSE,CONCATENATE(EfInz!$A$18,", "),""),IF(ISERR(FIND(EfInz!$D$19,Stac!$R16))=FALSE,CONCATENATE(EfInz!$A$19,", "),""),IF(ISERR(FIND(EfInz!$D$20,Stac!$R16))=FALSE,CONCATENATE(EfInz!$A$20,", "),""),IF(ISERR(FIND(EfInz!$D$21,Stac!$R16))=FALSE,CONCATENATE(EfInz!$A$21,", "),""),IF(ISERR(FIND(EfInz!$D$22,Stac!$R16))=FALSE,CONCATENATE(EfInz!$A$22,", "),""),IF(ISERR(FIND(EfInz!$D$23,Stac!$R16))=FALSE,CONCATENATE(EfInz!$A$23,", "),""),IF(ISERR(FIND(EfInz!$D$24,Stac!$R16))=FALSE,CONCATENATE(EfInz!$A$24,", "),""))</f>
        <v xml:space="preserve">K1_U26, </v>
      </c>
      <c r="D9" s="221"/>
    </row>
    <row r="10" spans="1:26" ht="12.75" x14ac:dyDescent="0.2">
      <c r="A10" s="144" t="str">
        <f>(Stac!$C10)</f>
        <v>Moduł kształcenia</v>
      </c>
      <c r="B10" s="221"/>
      <c r="C10" s="48"/>
      <c r="D10" s="221"/>
    </row>
    <row r="11" spans="1:26" ht="12.75" x14ac:dyDescent="0.2">
      <c r="A11" s="147" t="str">
        <f>(Stac!$C11)</f>
        <v>Analiza matematyczna</v>
      </c>
      <c r="B11" s="48" t="str">
        <f>CONCATENATE(IF(ISERR(FIND(EfInz!$D$5,Stac!$Q11))=FALSE,CONCATENATE(EfInz!$A$5,", "),""),IF(ISERR(FIND(EfInz!$D$6,Stac!$Q11))=FALSE,CONCATENATE(EfInz!$A$6,", "),""),IF(ISERR(FIND(EfInz!$D$7,Stac!$Q11))=FALSE,CONCATENATE(EfInz!$A$7,", "),""),IF(ISERR(FIND(EfInz!$D$8,Stac!$Q11))=FALSE,CONCATENATE(EfInz!$A$8,", "),""))</f>
        <v/>
      </c>
      <c r="C11" s="48" t="str">
        <f>CONCATENATE(IF(ISERR(FIND(EfInz!$D$10,Stac!$R11))=FALSE,CONCATENATE(EfInz!$A$10,", "),""),IF(ISERR(FIND(EfInz!$D$11,Stac!$R11))=FALSE,CONCATENATE(EfInz!$A$11,", "),""),IF(ISERR(FIND(EfInz!$D$12,Stac!$R11))=FALSE,CONCATENATE(EfInz!$A$12,", "),""),IF(ISERR(FIND(EfInz!$D$13,Stac!$R11))=FALSE,CONCATENATE(EfInz!$A$13,", "),""),IF(ISERR(FIND(EfInz!$D$14,Stac!$R11))=FALSE,CONCATENATE(EfInz!$A$14,", "),""),IF(ISERR(FIND(EfInz!$D$15,Stac!$R11))=FALSE,CONCATENATE(EfInz!$A$15,", "),""),IF(ISERR(FIND(EfInz!$D$16,Stac!$R11))=FALSE,CONCATENATE(EfInz!$A$16,", "),""),IF(ISERR(FIND(EfInz!$D$17,Stac!$R11))=FALSE,CONCATENATE(EfInz!$A$17,", "),""),IF(ISERR(FIND(EfInz!$D$18,Stac!$R11))=FALSE,CONCATENATE(EfInz!$A$18,", "),""),IF(ISERR(FIND(EfInz!$D$19,Stac!$R11))=FALSE,CONCATENATE(EfInz!$A$19,", "),""),IF(ISERR(FIND(EfInz!$D$20,Stac!$R11))=FALSE,CONCATENATE(EfInz!$A$20,", "),""),IF(ISERR(FIND(EfInz!$D$21,Stac!$R11))=FALSE,CONCATENATE(EfInz!$A$21,", "),""),IF(ISERR(FIND(EfInz!$D$22,Stac!$R11))=FALSE,CONCATENATE(EfInz!$A$22,", "),""),IF(ISERR(FIND(EfInz!$D$23,Stac!$R11))=FALSE,CONCATENATE(EfInz!$A$23,", "),""),IF(ISERR(FIND(EfInz!$D$24,Stac!$R11))=FALSE,CONCATENATE(EfInz!$A$24,", "),""))</f>
        <v/>
      </c>
      <c r="D11" s="221"/>
    </row>
    <row r="12" spans="1:26" ht="12.75" x14ac:dyDescent="0.2">
      <c r="A12" s="147" t="str">
        <f>(Stac!$C12)</f>
        <v>Probabilistyka i statystyka</v>
      </c>
      <c r="B12" s="48" t="str">
        <f>CONCATENATE(IF(ISERR(FIND(EfInz!$D$5,Stac!$Q12))=FALSE,CONCATENATE(EfInz!$A$5,", "),""),IF(ISERR(FIND(EfInz!$D$6,Stac!$Q12))=FALSE,CONCATENATE(EfInz!$A$6,", "),""),IF(ISERR(FIND(EfInz!$D$7,Stac!$Q12))=FALSE,CONCATENATE(EfInz!$A$7,", "),""),IF(ISERR(FIND(EfInz!$D$8,Stac!$Q12))=FALSE,CONCATENATE(EfInz!$A$8,", "),""))</f>
        <v/>
      </c>
      <c r="C12" s="48" t="str">
        <f>CONCATENATE(IF(ISERR(FIND(EfInz!$D$10,Stac!$R12))=FALSE,CONCATENATE(EfInz!$A$10,", "),""),IF(ISERR(FIND(EfInz!$D$11,Stac!$R12))=FALSE,CONCATENATE(EfInz!$A$11,", "),""),IF(ISERR(FIND(EfInz!$D$12,Stac!$R12))=FALSE,CONCATENATE(EfInz!$A$12,", "),""),IF(ISERR(FIND(EfInz!$D$13,Stac!$R12))=FALSE,CONCATENATE(EfInz!$A$13,", "),""),IF(ISERR(FIND(EfInz!$D$14,Stac!$R12))=FALSE,CONCATENATE(EfInz!$A$14,", "),""),IF(ISERR(FIND(EfInz!$D$15,Stac!$R12))=FALSE,CONCATENATE(EfInz!$A$15,", "),""),IF(ISERR(FIND(EfInz!$D$16,Stac!$R12))=FALSE,CONCATENATE(EfInz!$A$16,", "),""),IF(ISERR(FIND(EfInz!$D$17,Stac!$R12))=FALSE,CONCATENATE(EfInz!$A$17,", "),""),IF(ISERR(FIND(EfInz!$D$18,Stac!$R12))=FALSE,CONCATENATE(EfInz!$A$18,", "),""),IF(ISERR(FIND(EfInz!$D$19,Stac!$R12))=FALSE,CONCATENATE(EfInz!$A$19,", "),""),IF(ISERR(FIND(EfInz!$D$20,Stac!$R12))=FALSE,CONCATENATE(EfInz!$A$20,", "),""),IF(ISERR(FIND(EfInz!$D$21,Stac!$R12))=FALSE,CONCATENATE(EfInz!$A$21,", "),""),IF(ISERR(FIND(EfInz!$D$22,Stac!$R12))=FALSE,CONCATENATE(EfInz!$A$22,", "),""),IF(ISERR(FIND(EfInz!$D$23,Stac!$R12))=FALSE,CONCATENATE(EfInz!$A$23,", "),""),IF(ISERR(FIND(EfInz!$D$24,Stac!$R12))=FALSE,CONCATENATE(EfInz!$A$24,", "),""))</f>
        <v/>
      </c>
      <c r="D12" s="221"/>
    </row>
    <row r="13" spans="1:26" ht="12.75" x14ac:dyDescent="0.2">
      <c r="A13" s="147" t="str">
        <f>(Stac!$C13)</f>
        <v>Algebra z geometrią</v>
      </c>
      <c r="B13" s="48" t="str">
        <f>CONCATENATE(IF(ISERR(FIND(EfInz!$D$5,Stac!$Q13))=FALSE,CONCATENATE(EfInz!$A$5,", "),""),IF(ISERR(FIND(EfInz!$D$6,Stac!$Q13))=FALSE,CONCATENATE(EfInz!$A$6,", "),""),IF(ISERR(FIND(EfInz!$D$7,Stac!$Q13))=FALSE,CONCATENATE(EfInz!$A$7,", "),""),IF(ISERR(FIND(EfInz!$D$8,Stac!$Q13))=FALSE,CONCATENATE(EfInz!$A$8,", "),""))</f>
        <v/>
      </c>
      <c r="C13" s="48" t="str">
        <f>CONCATENATE(IF(ISERR(FIND(EfInz!$D$10,Stac!$R13))=FALSE,CONCATENATE(EfInz!$A$10,", "),""),IF(ISERR(FIND(EfInz!$D$11,Stac!$R13))=FALSE,CONCATENATE(EfInz!$A$11,", "),""),IF(ISERR(FIND(EfInz!$D$12,Stac!$R13))=FALSE,CONCATENATE(EfInz!$A$12,", "),""),IF(ISERR(FIND(EfInz!$D$13,Stac!$R13))=FALSE,CONCATENATE(EfInz!$A$13,", "),""),IF(ISERR(FIND(EfInz!$D$14,Stac!$R13))=FALSE,CONCATENATE(EfInz!$A$14,", "),""),IF(ISERR(FIND(EfInz!$D$15,Stac!$R13))=FALSE,CONCATENATE(EfInz!$A$15,", "),""),IF(ISERR(FIND(EfInz!$D$16,Stac!$R13))=FALSE,CONCATENATE(EfInz!$A$16,", "),""),IF(ISERR(FIND(EfInz!$D$17,Stac!$R13))=FALSE,CONCATENATE(EfInz!$A$17,", "),""),IF(ISERR(FIND(EfInz!$D$18,Stac!$R13))=FALSE,CONCATENATE(EfInz!$A$18,", "),""),IF(ISERR(FIND(EfInz!$D$19,Stac!$R13))=FALSE,CONCATENATE(EfInz!$A$19,", "),""),IF(ISERR(FIND(EfInz!$D$20,Stac!$R13))=FALSE,CONCATENATE(EfInz!$A$20,", "),""),IF(ISERR(FIND(EfInz!$D$21,Stac!$R13))=FALSE,CONCATENATE(EfInz!$A$21,", "),""),IF(ISERR(FIND(EfInz!$D$22,Stac!$R13))=FALSE,CONCATENATE(EfInz!$A$22,", "),""),IF(ISERR(FIND(EfInz!$D$23,Stac!$R13))=FALSE,CONCATENATE(EfInz!$A$23,", "),""),IF(ISERR(FIND(EfInz!$D$24,Stac!$R13))=FALSE,CONCATENATE(EfInz!$A$24,", "),""))</f>
        <v/>
      </c>
      <c r="D13" s="221"/>
    </row>
    <row r="14" spans="1:26" ht="12.75" x14ac:dyDescent="0.2">
      <c r="A14" s="147" t="str">
        <f>(Stac!$C14)</f>
        <v>Fizyka</v>
      </c>
      <c r="B14" s="48" t="str">
        <f>CONCATENATE(IF(ISERR(FIND(EfInz!$D$5,Stac!$Q14))=FALSE,CONCATENATE(EfInz!$A$5,", "),""),IF(ISERR(FIND(EfInz!$D$6,Stac!$Q14))=FALSE,CONCATENATE(EfInz!$A$6,", "),""),IF(ISERR(FIND(EfInz!$D$7,Stac!$Q14))=FALSE,CONCATENATE(EfInz!$A$7,", "),""),IF(ISERR(FIND(EfInz!$D$8,Stac!$Q14))=FALSE,CONCATENATE(EfInz!$A$8,", "),""))</f>
        <v/>
      </c>
      <c r="C14" s="48" t="str">
        <f>CONCATENATE(IF(ISERR(FIND(EfInz!$D$10,Stac!$R14))=FALSE,CONCATENATE(EfInz!$A$10,", "),""),IF(ISERR(FIND(EfInz!$D$11,Stac!$R14))=FALSE,CONCATENATE(EfInz!$A$11,", "),""),IF(ISERR(FIND(EfInz!$D$12,Stac!$R14))=FALSE,CONCATENATE(EfInz!$A$12,", "),""),IF(ISERR(FIND(EfInz!$D$13,Stac!$R14))=FALSE,CONCATENATE(EfInz!$A$13,", "),""),IF(ISERR(FIND(EfInz!$D$14,Stac!$R14))=FALSE,CONCATENATE(EfInz!$A$14,", "),""),IF(ISERR(FIND(EfInz!$D$15,Stac!$R14))=FALSE,CONCATENATE(EfInz!$A$15,", "),""),IF(ISERR(FIND(EfInz!$D$16,Stac!$R14))=FALSE,CONCATENATE(EfInz!$A$16,", "),""),IF(ISERR(FIND(EfInz!$D$17,Stac!$R14))=FALSE,CONCATENATE(EfInz!$A$17,", "),""),IF(ISERR(FIND(EfInz!$D$18,Stac!$R14))=FALSE,CONCATENATE(EfInz!$A$18,", "),""),IF(ISERR(FIND(EfInz!$D$19,Stac!$R14))=FALSE,CONCATENATE(EfInz!$A$19,", "),""),IF(ISERR(FIND(EfInz!$D$20,Stac!$R14))=FALSE,CONCATENATE(EfInz!$A$20,", "),""),IF(ISERR(FIND(EfInz!$D$21,Stac!$R14))=FALSE,CONCATENATE(EfInz!$A$21,", "),""),IF(ISERR(FIND(EfInz!$D$22,Stac!$R14))=FALSE,CONCATENATE(EfInz!$A$22,", "),""),IF(ISERR(FIND(EfInz!$D$23,Stac!$R14))=FALSE,CONCATENATE(EfInz!$A$23,", "),""),IF(ISERR(FIND(EfInz!$D$24,Stac!$R14))=FALSE,CONCATENATE(EfInz!$A$24,", "),""))</f>
        <v/>
      </c>
      <c r="D14" s="221"/>
    </row>
    <row r="15" spans="1:26" ht="12.75" x14ac:dyDescent="0.2">
      <c r="A15" s="147" t="str">
        <f>(Stac!$C15)</f>
        <v>Podstawy informatyki</v>
      </c>
      <c r="B15" s="48" t="str">
        <f>CONCATENATE(IF(ISERR(FIND(EfInz!$D$5,Stac!$Q15))=FALSE,CONCATENATE(EfInz!$A$5,", "),""),IF(ISERR(FIND(EfInz!$D$6,Stac!$Q15))=FALSE,CONCATENATE(EfInz!$A$6,", "),""),IF(ISERR(FIND(EfInz!$D$7,Stac!$Q15))=FALSE,CONCATENATE(EfInz!$A$7,", "),""),IF(ISERR(FIND(EfInz!$D$8,Stac!$Q15))=FALSE,CONCATENATE(EfInz!$A$8,", "),""))</f>
        <v/>
      </c>
      <c r="C15" s="48" t="str">
        <f>CONCATENATE(IF(ISERR(FIND(EfInz!$D$10,Stac!$R15))=FALSE,CONCATENATE(EfInz!$A$10,", "),""),IF(ISERR(FIND(EfInz!$D$11,Stac!$R15))=FALSE,CONCATENATE(EfInz!$A$11,", "),""),IF(ISERR(FIND(EfInz!$D$12,Stac!$R15))=FALSE,CONCATENATE(EfInz!$A$12,", "),""),IF(ISERR(FIND(EfInz!$D$13,Stac!$R15))=FALSE,CONCATENATE(EfInz!$A$13,", "),""),IF(ISERR(FIND(EfInz!$D$14,Stac!$R15))=FALSE,CONCATENATE(EfInz!$A$14,", "),""),IF(ISERR(FIND(EfInz!$D$15,Stac!$R15))=FALSE,CONCATENATE(EfInz!$A$15,", "),""),IF(ISERR(FIND(EfInz!$D$16,Stac!$R15))=FALSE,CONCATENATE(EfInz!$A$16,", "),""),IF(ISERR(FIND(EfInz!$D$17,Stac!$R15))=FALSE,CONCATENATE(EfInz!$A$17,", "),""),IF(ISERR(FIND(EfInz!$D$18,Stac!$R15))=FALSE,CONCATENATE(EfInz!$A$18,", "),""),IF(ISERR(FIND(EfInz!$D$19,Stac!$R15))=FALSE,CONCATENATE(EfInz!$A$19,", "),""),IF(ISERR(FIND(EfInz!$D$20,Stac!$R15))=FALSE,CONCATENATE(EfInz!$A$20,", "),""),IF(ISERR(FIND(EfInz!$D$21,Stac!$R15))=FALSE,CONCATENATE(EfInz!$A$21,", "),""),IF(ISERR(FIND(EfInz!$D$22,Stac!$R15))=FALSE,CONCATENATE(EfInz!$A$22,", "),""),IF(ISERR(FIND(EfInz!$D$23,Stac!$R15))=FALSE,CONCATENATE(EfInz!$A$23,", "),""),IF(ISERR(FIND(EfInz!$D$24,Stac!$R15))=FALSE,CONCATENATE(EfInz!$A$24,", "),""))</f>
        <v/>
      </c>
      <c r="D15" s="221"/>
    </row>
    <row r="16" spans="1:26" ht="12.75" x14ac:dyDescent="0.2">
      <c r="A16" s="147" t="str">
        <f>(Stac!$C16)</f>
        <v>Podstawy przetwarzania danych</v>
      </c>
      <c r="B16" s="48" t="str">
        <f>CONCATENATE(IF(ISERR(FIND(EfInz!$D$5,Stac!$Q16))=FALSE,CONCATENATE(EfInz!$A$5,", "),""),IF(ISERR(FIND(EfInz!$D$6,Stac!$Q16))=FALSE,CONCATENATE(EfInz!$A$6,", "),""),IF(ISERR(FIND(EfInz!$D$7,Stac!$Q16))=FALSE,CONCATENATE(EfInz!$A$7,", "),""),IF(ISERR(FIND(EfInz!$D$8,Stac!$Q16))=FALSE,CONCATENATE(EfInz!$A$8,", "),""))</f>
        <v/>
      </c>
      <c r="C16" s="48" t="str">
        <f>CONCATENATE(IF(ISERR(FIND(EfInz!$D$10,Stac!$R16))=FALSE,CONCATENATE(EfInz!$A$10,", "),""),IF(ISERR(FIND(EfInz!$D$11,Stac!$R16))=FALSE,CONCATENATE(EfInz!$A$11,", "),""),IF(ISERR(FIND(EfInz!$D$12,Stac!$R16))=FALSE,CONCATENATE(EfInz!$A$12,", "),""),IF(ISERR(FIND(EfInz!$D$13,Stac!$R16))=FALSE,CONCATENATE(EfInz!$A$13,", "),""),IF(ISERR(FIND(EfInz!$D$14,Stac!$R16))=FALSE,CONCATENATE(EfInz!$A$14,", "),""),IF(ISERR(FIND(EfInz!$D$15,Stac!$R16))=FALSE,CONCATENATE(EfInz!$A$15,", "),""),IF(ISERR(FIND(EfInz!$D$16,Stac!$R16))=FALSE,CONCATENATE(EfInz!$A$16,", "),""),IF(ISERR(FIND(EfInz!$D$17,Stac!$R16))=FALSE,CONCATENATE(EfInz!$A$17,", "),""),IF(ISERR(FIND(EfInz!$D$18,Stac!$R16))=FALSE,CONCATENATE(EfInz!$A$18,", "),""),IF(ISERR(FIND(EfInz!$D$19,Stac!$R16))=FALSE,CONCATENATE(EfInz!$A$19,", "),""),IF(ISERR(FIND(EfInz!$D$20,Stac!$R16))=FALSE,CONCATENATE(EfInz!$A$20,", "),""),IF(ISERR(FIND(EfInz!$D$21,Stac!$R16))=FALSE,CONCATENATE(EfInz!$A$21,", "),""),IF(ISERR(FIND(EfInz!$D$22,Stac!$R16))=FALSE,CONCATENATE(EfInz!$A$22,", "),""),IF(ISERR(FIND(EfInz!$D$23,Stac!$R16))=FALSE,CONCATENATE(EfInz!$A$23,", "),""),IF(ISERR(FIND(EfInz!$D$24,Stac!$R16))=FALSE,CONCATENATE(EfInz!$A$24,", "),""))</f>
        <v xml:space="preserve">K1_U26, </v>
      </c>
      <c r="D16" s="221"/>
    </row>
    <row r="17" spans="1:4" ht="12.75" x14ac:dyDescent="0.2">
      <c r="A17" s="147" t="str">
        <f>(Stac!$C17)</f>
        <v>Technologie informacyjne</v>
      </c>
      <c r="B17" s="48" t="str">
        <f>CONCATENATE(IF(ISERR(FIND(EfInz!$D$5,Stac!$Q17))=FALSE,CONCATENATE(EfInz!$A$5,", "),""),IF(ISERR(FIND(EfInz!$D$6,Stac!$Q17))=FALSE,CONCATENATE(EfInz!$A$6,", "),""),IF(ISERR(FIND(EfInz!$D$7,Stac!$Q17))=FALSE,CONCATENATE(EfInz!$A$7,", "),""),IF(ISERR(FIND(EfInz!$D$8,Stac!$Q17))=FALSE,CONCATENATE(EfInz!$A$8,", "),""))</f>
        <v/>
      </c>
      <c r="C17" s="48" t="str">
        <f>CONCATENATE(IF(ISERR(FIND(EfInz!$D$10,Stac!$R17))=FALSE,CONCATENATE(EfInz!$A$10,", "),""),IF(ISERR(FIND(EfInz!$D$11,Stac!$R17))=FALSE,CONCATENATE(EfInz!$A$11,", "),""),IF(ISERR(FIND(EfInz!$D$12,Stac!$R17))=FALSE,CONCATENATE(EfInz!$A$12,", "),""),IF(ISERR(FIND(EfInz!$D$13,Stac!$R17))=FALSE,CONCATENATE(EfInz!$A$13,", "),""),IF(ISERR(FIND(EfInz!$D$14,Stac!$R17))=FALSE,CONCATENATE(EfInz!$A$14,", "),""),IF(ISERR(FIND(EfInz!$D$15,Stac!$R17))=FALSE,CONCATENATE(EfInz!$A$15,", "),""),IF(ISERR(FIND(EfInz!$D$16,Stac!$R17))=FALSE,CONCATENATE(EfInz!$A$16,", "),""),IF(ISERR(FIND(EfInz!$D$17,Stac!$R17))=FALSE,CONCATENATE(EfInz!$A$17,", "),""),IF(ISERR(FIND(EfInz!$D$18,Stac!$R17))=FALSE,CONCATENATE(EfInz!$A$18,", "),""),IF(ISERR(FIND(EfInz!$D$19,Stac!$R17))=FALSE,CONCATENATE(EfInz!$A$19,", "),""),IF(ISERR(FIND(EfInz!$D$20,Stac!$R17))=FALSE,CONCATENATE(EfInz!$A$20,", "),""),IF(ISERR(FIND(EfInz!$D$21,Stac!$R17))=FALSE,CONCATENATE(EfInz!$A$21,", "),""),IF(ISERR(FIND(EfInz!$D$22,Stac!$R17))=FALSE,CONCATENATE(EfInz!$A$22,", "),""),IF(ISERR(FIND(EfInz!$D$23,Stac!$R17))=FALSE,CONCATENATE(EfInz!$A$23,", "),""),IF(ISERR(FIND(EfInz!$D$24,Stac!$R17))=FALSE,CONCATENATE(EfInz!$A$24,", "),""))</f>
        <v/>
      </c>
      <c r="D17" s="221"/>
    </row>
    <row r="18" spans="1:4" ht="12.75" x14ac:dyDescent="0.2">
      <c r="A18" s="147" t="str">
        <f>(Stac!$C18)</f>
        <v>Podstawowe szkolenie z zakresu BHP</v>
      </c>
      <c r="B18" s="48" t="str">
        <f>CONCATENATE(IF(ISERR(FIND(EfInz!$D$5,Stac!$Q18))=FALSE,CONCATENATE(EfInz!$A$5,", "),""),IF(ISERR(FIND(EfInz!$D$6,Stac!$Q18))=FALSE,CONCATENATE(EfInz!$A$6,", "),""),IF(ISERR(FIND(EfInz!$D$7,Stac!$Q18))=FALSE,CONCATENATE(EfInz!$A$7,", "),""),IF(ISERR(FIND(EfInz!$D$8,Stac!$Q18))=FALSE,CONCATENATE(EfInz!$A$8,", "),""))</f>
        <v/>
      </c>
      <c r="C18" s="48" t="str">
        <f>CONCATENATE(IF(ISERR(FIND(EfInz!$D$10,Stac!$R18))=FALSE,CONCATENATE(EfInz!$A$10,", "),""),IF(ISERR(FIND(EfInz!$D$11,Stac!$R18))=FALSE,CONCATENATE(EfInz!$A$11,", "),""),IF(ISERR(FIND(EfInz!$D$12,Stac!$R18))=FALSE,CONCATENATE(EfInz!$A$12,", "),""),IF(ISERR(FIND(EfInz!$D$13,Stac!$R18))=FALSE,CONCATENATE(EfInz!$A$13,", "),""),IF(ISERR(FIND(EfInz!$D$14,Stac!$R18))=FALSE,CONCATENATE(EfInz!$A$14,", "),""),IF(ISERR(FIND(EfInz!$D$15,Stac!$R18))=FALSE,CONCATENATE(EfInz!$A$15,", "),""),IF(ISERR(FIND(EfInz!$D$16,Stac!$R18))=FALSE,CONCATENATE(EfInz!$A$16,", "),""),IF(ISERR(FIND(EfInz!$D$17,Stac!$R18))=FALSE,CONCATENATE(EfInz!$A$17,", "),""),IF(ISERR(FIND(EfInz!$D$18,Stac!$R18))=FALSE,CONCATENATE(EfInz!$A$18,", "),""),IF(ISERR(FIND(EfInz!$D$19,Stac!$R18))=FALSE,CONCATENATE(EfInz!$A$19,", "),""),IF(ISERR(FIND(EfInz!$D$20,Stac!$R18))=FALSE,CONCATENATE(EfInz!$A$20,", "),""),IF(ISERR(FIND(EfInz!$D$21,Stac!$R18))=FALSE,CONCATENATE(EfInz!$A$21,", "),""),IF(ISERR(FIND(EfInz!$D$22,Stac!$R18))=FALSE,CONCATENATE(EfInz!$A$22,", "),""),IF(ISERR(FIND(EfInz!$D$23,Stac!$R18))=FALSE,CONCATENATE(EfInz!$A$23,", "),""),IF(ISERR(FIND(EfInz!$D$24,Stac!$R18))=FALSE,CONCATENATE(EfInz!$A$24,", "),""))</f>
        <v/>
      </c>
      <c r="D18" s="221"/>
    </row>
    <row r="19" spans="1:4" ht="12.75" x14ac:dyDescent="0.2">
      <c r="A19" s="147" t="str">
        <f>(Stac!$C19)</f>
        <v>Bezpieczeństwo systemów i ochrona własności intelektualnej</v>
      </c>
      <c r="B19" s="48" t="str">
        <f>CONCATENATE(IF(ISERR(FIND(EfInz!$D$5,Stac!$Q19))=FALSE,CONCATENATE(EfInz!$A$5,", "),""),IF(ISERR(FIND(EfInz!$D$6,Stac!$Q19))=FALSE,CONCATENATE(EfInz!$A$6,", "),""),IF(ISERR(FIND(EfInz!$D$7,Stac!$Q19))=FALSE,CONCATENATE(EfInz!$A$7,", "),""),IF(ISERR(FIND(EfInz!$D$8,Stac!$Q19))=FALSE,CONCATENATE(EfInz!$A$8,", "),""))</f>
        <v/>
      </c>
      <c r="C19" s="48" t="str">
        <f>CONCATENATE(IF(ISERR(FIND(EfInz!$D$10,Stac!$R19))=FALSE,CONCATENATE(EfInz!$A$10,", "),""),IF(ISERR(FIND(EfInz!$D$11,Stac!$R19))=FALSE,CONCATENATE(EfInz!$A$11,", "),""),IF(ISERR(FIND(EfInz!$D$12,Stac!$R19))=FALSE,CONCATENATE(EfInz!$A$12,", "),""),IF(ISERR(FIND(EfInz!$D$13,Stac!$R19))=FALSE,CONCATENATE(EfInz!$A$13,", "),""),IF(ISERR(FIND(EfInz!$D$14,Stac!$R19))=FALSE,CONCATENATE(EfInz!$A$14,", "),""),IF(ISERR(FIND(EfInz!$D$15,Stac!$R19))=FALSE,CONCATENATE(EfInz!$A$15,", "),""),IF(ISERR(FIND(EfInz!$D$16,Stac!$R19))=FALSE,CONCATENATE(EfInz!$A$16,", "),""),IF(ISERR(FIND(EfInz!$D$17,Stac!$R19))=FALSE,CONCATENATE(EfInz!$A$17,", "),""),IF(ISERR(FIND(EfInz!$D$18,Stac!$R19))=FALSE,CONCATENATE(EfInz!$A$18,", "),""),IF(ISERR(FIND(EfInz!$D$19,Stac!$R19))=FALSE,CONCATENATE(EfInz!$A$19,", "),""),IF(ISERR(FIND(EfInz!$D$20,Stac!$R19))=FALSE,CONCATENATE(EfInz!$A$20,", "),""),IF(ISERR(FIND(EfInz!$D$21,Stac!$R19))=FALSE,CONCATENATE(EfInz!$A$21,", "),""),IF(ISERR(FIND(EfInz!$D$22,Stac!$R19))=FALSE,CONCATENATE(EfInz!$A$22,", "),""),IF(ISERR(FIND(EfInz!$D$23,Stac!$R19))=FALSE,CONCATENATE(EfInz!$A$23,", "),""),IF(ISERR(FIND(EfInz!$D$24,Stac!$R19))=FALSE,CONCATENATE(EfInz!$A$24,", "),""))</f>
        <v/>
      </c>
      <c r="D19" s="221"/>
    </row>
    <row r="20" spans="1:4" ht="12.75" x14ac:dyDescent="0.2">
      <c r="A20" s="147" t="str">
        <f>(Stac!$C20)</f>
        <v>Szkolenie biblioteczne</v>
      </c>
      <c r="B20" s="48" t="str">
        <f>CONCATENATE(IF(ISERR(FIND(EfInz!$D$5,Stac!$Q20))=FALSE,CONCATENATE(EfInz!$A$5,", "),""),IF(ISERR(FIND(EfInz!$D$6,Stac!$Q20))=FALSE,CONCATENATE(EfInz!$A$6,", "),""),IF(ISERR(FIND(EfInz!$D$7,Stac!$Q20))=FALSE,CONCATENATE(EfInz!$A$7,", "),""),IF(ISERR(FIND(EfInz!$D$8,Stac!$Q20))=FALSE,CONCATENATE(EfInz!$A$8,", "),""))</f>
        <v/>
      </c>
      <c r="C20" s="48" t="str">
        <f>CONCATENATE(IF(ISERR(FIND(EfInz!$D$10,Stac!$R20))=FALSE,CONCATENATE(EfInz!$A$10,", "),""),IF(ISERR(FIND(EfInz!$D$11,Stac!$R20))=FALSE,CONCATENATE(EfInz!$A$11,", "),""),IF(ISERR(FIND(EfInz!$D$12,Stac!$R20))=FALSE,CONCATENATE(EfInz!$A$12,", "),""),IF(ISERR(FIND(EfInz!$D$13,Stac!$R20))=FALSE,CONCATENATE(EfInz!$A$13,", "),""),IF(ISERR(FIND(EfInz!$D$14,Stac!$R20))=FALSE,CONCATENATE(EfInz!$A$14,", "),""),IF(ISERR(FIND(EfInz!$D$15,Stac!$R20))=FALSE,CONCATENATE(EfInz!$A$15,", "),""),IF(ISERR(FIND(EfInz!$D$16,Stac!$R20))=FALSE,CONCATENATE(EfInz!$A$16,", "),""),IF(ISERR(FIND(EfInz!$D$17,Stac!$R20))=FALSE,CONCATENATE(EfInz!$A$17,", "),""),IF(ISERR(FIND(EfInz!$D$18,Stac!$R20))=FALSE,CONCATENATE(EfInz!$A$18,", "),""),IF(ISERR(FIND(EfInz!$D$19,Stac!$R20))=FALSE,CONCATENATE(EfInz!$A$19,", "),""),IF(ISERR(FIND(EfInz!$D$20,Stac!$R20))=FALSE,CONCATENATE(EfInz!$A$20,", "),""),IF(ISERR(FIND(EfInz!$D$21,Stac!$R20))=FALSE,CONCATENATE(EfInz!$A$21,", "),""),IF(ISERR(FIND(EfInz!$D$22,Stac!$R20))=FALSE,CONCATENATE(EfInz!$A$22,", "),""),IF(ISERR(FIND(EfInz!$D$23,Stac!$R20))=FALSE,CONCATENATE(EfInz!$A$23,", "),""),IF(ISERR(FIND(EfInz!$D$24,Stac!$R20))=FALSE,CONCATENATE(EfInz!$A$24,", "),""))</f>
        <v/>
      </c>
      <c r="D20" s="221"/>
    </row>
    <row r="21" spans="1:4" ht="12.75" x14ac:dyDescent="0.2">
      <c r="A21" s="147" t="str">
        <f>(Stac!$C21)</f>
        <v>Wychowanie fizyczne</v>
      </c>
      <c r="B21" s="48" t="str">
        <f>CONCATENATE(IF(ISERR(FIND(EfInz!$D$5,Stac!$Q21))=FALSE,CONCATENATE(EfInz!$A$5,", "),""),IF(ISERR(FIND(EfInz!$D$6,Stac!$Q21))=FALSE,CONCATENATE(EfInz!$A$6,", "),""),IF(ISERR(FIND(EfInz!$D$7,Stac!$Q21))=FALSE,CONCATENATE(EfInz!$A$7,", "),""),IF(ISERR(FIND(EfInz!$D$8,Stac!$Q21))=FALSE,CONCATENATE(EfInz!$A$8,", "),""))</f>
        <v/>
      </c>
      <c r="C21" s="48" t="str">
        <f>CONCATENATE(IF(ISERR(FIND(EfInz!$D$10,Stac!$R21))=FALSE,CONCATENATE(EfInz!$A$10,", "),""),IF(ISERR(FIND(EfInz!$D$11,Stac!$R21))=FALSE,CONCATENATE(EfInz!$A$11,", "),""),IF(ISERR(FIND(EfInz!$D$12,Stac!$R21))=FALSE,CONCATENATE(EfInz!$A$12,", "),""),IF(ISERR(FIND(EfInz!$D$13,Stac!$R21))=FALSE,CONCATENATE(EfInz!$A$13,", "),""),IF(ISERR(FIND(EfInz!$D$14,Stac!$R21))=FALSE,CONCATENATE(EfInz!$A$14,", "),""),IF(ISERR(FIND(EfInz!$D$15,Stac!$R21))=FALSE,CONCATENATE(EfInz!$A$15,", "),""),IF(ISERR(FIND(EfInz!$D$16,Stac!$R21))=FALSE,CONCATENATE(EfInz!$A$16,", "),""),IF(ISERR(FIND(EfInz!$D$17,Stac!$R21))=FALSE,CONCATENATE(EfInz!$A$17,", "),""),IF(ISERR(FIND(EfInz!$D$18,Stac!$R21))=FALSE,CONCATENATE(EfInz!$A$18,", "),""),IF(ISERR(FIND(EfInz!$D$19,Stac!$R21))=FALSE,CONCATENATE(EfInz!$A$19,", "),""),IF(ISERR(FIND(EfInz!$D$20,Stac!$R21))=FALSE,CONCATENATE(EfInz!$A$20,", "),""),IF(ISERR(FIND(EfInz!$D$21,Stac!$R21))=FALSE,CONCATENATE(EfInz!$A$21,", "),""),IF(ISERR(FIND(EfInz!$D$22,Stac!$R21))=FALSE,CONCATENATE(EfInz!$A$22,", "),""),IF(ISERR(FIND(EfInz!$D$23,Stac!$R21))=FALSE,CONCATENATE(EfInz!$A$23,", "),""),IF(ISERR(FIND(EfInz!$D$24,Stac!$R21))=FALSE,CONCATENATE(EfInz!$A$24,", "),""))</f>
        <v/>
      </c>
      <c r="D21" s="221"/>
    </row>
    <row r="22" spans="1:4" ht="12.75" x14ac:dyDescent="0.2">
      <c r="A22" s="147">
        <f>(Stac!$C22)</f>
        <v>0</v>
      </c>
      <c r="B22" s="48" t="str">
        <f>CONCATENATE(IF(ISERR(FIND(EfInz!$D$5,Stac!$Q22))=FALSE,CONCATENATE(EfInz!$A$5,", "),""),IF(ISERR(FIND(EfInz!$D$6,Stac!$Q22))=FALSE,CONCATENATE(EfInz!$A$6,", "),""),IF(ISERR(FIND(EfInz!$D$7,Stac!$Q22))=FALSE,CONCATENATE(EfInz!$A$7,", "),""),IF(ISERR(FIND(EfInz!$D$8,Stac!$Q22))=FALSE,CONCATENATE(EfInz!$A$8,", "),""))</f>
        <v/>
      </c>
      <c r="C22" s="48" t="str">
        <f>CONCATENATE(IF(ISERR(FIND(EfInz!$D$10,Stac!$R22))=FALSE,CONCATENATE(EfInz!$A$10,", "),""),IF(ISERR(FIND(EfInz!$D$11,Stac!$R22))=FALSE,CONCATENATE(EfInz!$A$11,", "),""),IF(ISERR(FIND(EfInz!$D$12,Stac!$R22))=FALSE,CONCATENATE(EfInz!$A$12,", "),""),IF(ISERR(FIND(EfInz!$D$13,Stac!$R22))=FALSE,CONCATENATE(EfInz!$A$13,", "),""),IF(ISERR(FIND(EfInz!$D$14,Stac!$R22))=FALSE,CONCATENATE(EfInz!$A$14,", "),""),IF(ISERR(FIND(EfInz!$D$15,Stac!$R22))=FALSE,CONCATENATE(EfInz!$A$15,", "),""),IF(ISERR(FIND(EfInz!$D$16,Stac!$R22))=FALSE,CONCATENATE(EfInz!$A$16,", "),""),IF(ISERR(FIND(EfInz!$D$17,Stac!$R22))=FALSE,CONCATENATE(EfInz!$A$17,", "),""),IF(ISERR(FIND(EfInz!$D$18,Stac!$R22))=FALSE,CONCATENATE(EfInz!$A$18,", "),""),IF(ISERR(FIND(EfInz!$D$19,Stac!$R22))=FALSE,CONCATENATE(EfInz!$A$19,", "),""),IF(ISERR(FIND(EfInz!$D$20,Stac!$R22))=FALSE,CONCATENATE(EfInz!$A$20,", "),""),IF(ISERR(FIND(EfInz!$D$21,Stac!$R22))=FALSE,CONCATENATE(EfInz!$A$21,", "),""),IF(ISERR(FIND(EfInz!$D$22,Stac!$R22))=FALSE,CONCATENATE(EfInz!$A$22,", "),""),IF(ISERR(FIND(EfInz!$D$23,Stac!$R22))=FALSE,CONCATENATE(EfInz!$A$23,", "),""),IF(ISERR(FIND(EfInz!$D$24,Stac!$R22))=FALSE,CONCATENATE(EfInz!$A$24,", "),""))</f>
        <v/>
      </c>
      <c r="D22" s="221"/>
    </row>
    <row r="23" spans="1:4" ht="12.75" x14ac:dyDescent="0.2">
      <c r="A23" s="147">
        <f>(Stac!$C23)</f>
        <v>0</v>
      </c>
      <c r="B23" s="48" t="str">
        <f>CONCATENATE(IF(ISERR(FIND(EfInz!$D$5,Stac!$Q23))=FALSE,CONCATENATE(EfInz!$A$5,", "),""),IF(ISERR(FIND(EfInz!$D$6,Stac!$Q23))=FALSE,CONCATENATE(EfInz!$A$6,", "),""),IF(ISERR(FIND(EfInz!$D$7,Stac!$Q23))=FALSE,CONCATENATE(EfInz!$A$7,", "),""),IF(ISERR(FIND(EfInz!$D$8,Stac!$Q23))=FALSE,CONCATENATE(EfInz!$A$8,", "),""))</f>
        <v/>
      </c>
      <c r="C23" s="48" t="str">
        <f>CONCATENATE(IF(ISERR(FIND(EfInz!$D$10,Stac!$R23))=FALSE,CONCATENATE(EfInz!$A$10,", "),""),IF(ISERR(FIND(EfInz!$D$11,Stac!$R23))=FALSE,CONCATENATE(EfInz!$A$11,", "),""),IF(ISERR(FIND(EfInz!$D$12,Stac!$R23))=FALSE,CONCATENATE(EfInz!$A$12,", "),""),IF(ISERR(FIND(EfInz!$D$13,Stac!$R23))=FALSE,CONCATENATE(EfInz!$A$13,", "),""),IF(ISERR(FIND(EfInz!$D$14,Stac!$R23))=FALSE,CONCATENATE(EfInz!$A$14,", "),""),IF(ISERR(FIND(EfInz!$D$15,Stac!$R23))=FALSE,CONCATENATE(EfInz!$A$15,", "),""),IF(ISERR(FIND(EfInz!$D$16,Stac!$R23))=FALSE,CONCATENATE(EfInz!$A$16,", "),""),IF(ISERR(FIND(EfInz!$D$17,Stac!$R23))=FALSE,CONCATENATE(EfInz!$A$17,", "),""),IF(ISERR(FIND(EfInz!$D$18,Stac!$R23))=FALSE,CONCATENATE(EfInz!$A$18,", "),""),IF(ISERR(FIND(EfInz!$D$19,Stac!$R23))=FALSE,CONCATENATE(EfInz!$A$19,", "),""),IF(ISERR(FIND(EfInz!$D$20,Stac!$R23))=FALSE,CONCATENATE(EfInz!$A$20,", "),""),IF(ISERR(FIND(EfInz!$D$21,Stac!$R23))=FALSE,CONCATENATE(EfInz!$A$21,", "),""),IF(ISERR(FIND(EfInz!$D$22,Stac!$R23))=FALSE,CONCATENATE(EfInz!$A$22,", "),""),IF(ISERR(FIND(EfInz!$D$23,Stac!$R23))=FALSE,CONCATENATE(EfInz!$A$23,", "),""),IF(ISERR(FIND(EfInz!$D$24,Stac!$R23))=FALSE,CONCATENATE(EfInz!$A$24,", "),""))</f>
        <v/>
      </c>
      <c r="D23" s="221"/>
    </row>
    <row r="24" spans="1:4" ht="12.75" x14ac:dyDescent="0.2">
      <c r="A24" s="144" t="str">
        <f>(Stac!$C24)</f>
        <v>Semestr 2:</v>
      </c>
      <c r="B24" s="48" t="str">
        <f>CONCATENATE(IF(ISERR(FIND(EfInz!$D$5,Stac!$Q24))=FALSE,CONCATENATE(EfInz!$A$5,", "),""),IF(ISERR(FIND(EfInz!$D$6,Stac!$Q24))=FALSE,CONCATENATE(EfInz!$A$6,", "),""),IF(ISERR(FIND(EfInz!$D$7,Stac!$Q24))=FALSE,CONCATENATE(EfInz!$A$7,", "),""),IF(ISERR(FIND(EfInz!$D$8,Stac!$Q24))=FALSE,CONCATENATE(EfInz!$A$8,", "),""))</f>
        <v/>
      </c>
      <c r="C24" s="48" t="str">
        <f>CONCATENATE(IF(ISERR(FIND(EfInz!$D$10,Stac!$R24))=FALSE,CONCATENATE(EfInz!$A$10,", "),""),IF(ISERR(FIND(EfInz!$D$11,Stac!$R24))=FALSE,CONCATENATE(EfInz!$A$11,", "),""),IF(ISERR(FIND(EfInz!$D$12,Stac!$R24))=FALSE,CONCATENATE(EfInz!$A$12,", "),""),IF(ISERR(FIND(EfInz!$D$13,Stac!$R24))=FALSE,CONCATENATE(EfInz!$A$13,", "),""),IF(ISERR(FIND(EfInz!$D$14,Stac!$R24))=FALSE,CONCATENATE(EfInz!$A$14,", "),""),IF(ISERR(FIND(EfInz!$D$15,Stac!$R24))=FALSE,CONCATENATE(EfInz!$A$15,", "),""),IF(ISERR(FIND(EfInz!$D$16,Stac!$R24))=FALSE,CONCATENATE(EfInz!$A$16,", "),""),IF(ISERR(FIND(EfInz!$D$17,Stac!$R24))=FALSE,CONCATENATE(EfInz!$A$17,", "),""),IF(ISERR(FIND(EfInz!$D$18,Stac!$R24))=FALSE,CONCATENATE(EfInz!$A$18,", "),""),IF(ISERR(FIND(EfInz!$D$19,Stac!$R24))=FALSE,CONCATENATE(EfInz!$A$19,", "),""),IF(ISERR(FIND(EfInz!$D$20,Stac!$R24))=FALSE,CONCATENATE(EfInz!$A$20,", "),""),IF(ISERR(FIND(EfInz!$D$21,Stac!$R24))=FALSE,CONCATENATE(EfInz!$A$21,", "),""),IF(ISERR(FIND(EfInz!$D$22,Stac!$R24))=FALSE,CONCATENATE(EfInz!$A$22,", "),""),IF(ISERR(FIND(EfInz!$D$23,Stac!$R24))=FALSE,CONCATENATE(EfInz!$A$23,", "),""),IF(ISERR(FIND(EfInz!$D$24,Stac!$R24))=FALSE,CONCATENATE(EfInz!$A$24,", "),""))</f>
        <v/>
      </c>
      <c r="D24" s="221"/>
    </row>
    <row r="25" spans="1:4" ht="12.75" x14ac:dyDescent="0.2">
      <c r="A25" s="144" t="str">
        <f>(Stac!$C25)</f>
        <v>Moduł kształcenia</v>
      </c>
      <c r="B25" s="48" t="str">
        <f>CONCATENATE(IF(ISERR(FIND(EfInz!$D$5,Stac!$Q25))=FALSE,CONCATENATE(EfInz!$A$5,", "),""),IF(ISERR(FIND(EfInz!$D$6,Stac!$Q25))=FALSE,CONCATENATE(EfInz!$A$6,", "),""),IF(ISERR(FIND(EfInz!$D$7,Stac!$Q25))=FALSE,CONCATENATE(EfInz!$A$7,", "),""),IF(ISERR(FIND(EfInz!$D$8,Stac!$Q25))=FALSE,CONCATENATE(EfInz!$A$8,", "),""))</f>
        <v/>
      </c>
      <c r="C25" s="48" t="str">
        <f>CONCATENATE(IF(ISERR(FIND(EfInz!$D$10,Stac!$R25))=FALSE,CONCATENATE(EfInz!$A$10,", "),""),IF(ISERR(FIND(EfInz!$D$11,Stac!$R25))=FALSE,CONCATENATE(EfInz!$A$11,", "),""),IF(ISERR(FIND(EfInz!$D$12,Stac!$R25))=FALSE,CONCATENATE(EfInz!$A$12,", "),""),IF(ISERR(FIND(EfInz!$D$13,Stac!$R25))=FALSE,CONCATENATE(EfInz!$A$13,", "),""),IF(ISERR(FIND(EfInz!$D$14,Stac!$R25))=FALSE,CONCATENATE(EfInz!$A$14,", "),""),IF(ISERR(FIND(EfInz!$D$15,Stac!$R25))=FALSE,CONCATENATE(EfInz!$A$15,", "),""),IF(ISERR(FIND(EfInz!$D$16,Stac!$R25))=FALSE,CONCATENATE(EfInz!$A$16,", "),""),IF(ISERR(FIND(EfInz!$D$17,Stac!$R25))=FALSE,CONCATENATE(EfInz!$A$17,", "),""),IF(ISERR(FIND(EfInz!$D$18,Stac!$R25))=FALSE,CONCATENATE(EfInz!$A$18,", "),""),IF(ISERR(FIND(EfInz!$D$19,Stac!$R25))=FALSE,CONCATENATE(EfInz!$A$19,", "),""),IF(ISERR(FIND(EfInz!$D$20,Stac!$R25))=FALSE,CONCATENATE(EfInz!$A$20,", "),""),IF(ISERR(FIND(EfInz!$D$21,Stac!$R25))=FALSE,CONCATENATE(EfInz!$A$21,", "),""),IF(ISERR(FIND(EfInz!$D$22,Stac!$R25))=FALSE,CONCATENATE(EfInz!$A$22,", "),""),IF(ISERR(FIND(EfInz!$D$23,Stac!$R25))=FALSE,CONCATENATE(EfInz!$A$23,", "),""),IF(ISERR(FIND(EfInz!$D$24,Stac!$R25))=FALSE,CONCATENATE(EfInz!$A$24,", "),""))</f>
        <v/>
      </c>
      <c r="D25" s="221"/>
    </row>
    <row r="26" spans="1:4" ht="12.75" x14ac:dyDescent="0.2">
      <c r="A26" s="147" t="str">
        <f>(Stac!$C26)</f>
        <v>Równania różniczkowe i przekształcenia całkowe</v>
      </c>
      <c r="B26" s="48" t="str">
        <f>CONCATENATE(IF(ISERR(FIND(EfInz!$D$5,Stac!$Q26))=FALSE,CONCATENATE(EfInz!$A$5,", "),""),IF(ISERR(FIND(EfInz!$D$6,Stac!$Q26))=FALSE,CONCATENATE(EfInz!$A$6,", "),""),IF(ISERR(FIND(EfInz!$D$7,Stac!$Q26))=FALSE,CONCATENATE(EfInz!$A$7,", "),""),IF(ISERR(FIND(EfInz!$D$8,Stac!$Q26))=FALSE,CONCATENATE(EfInz!$A$8,", "),""))</f>
        <v/>
      </c>
      <c r="C26" s="48" t="str">
        <f>CONCATENATE(IF(ISERR(FIND(EfInz!$D$10,Stac!$R26))=FALSE,CONCATENATE(EfInz!$A$10,", "),""),IF(ISERR(FIND(EfInz!$D$11,Stac!$R26))=FALSE,CONCATENATE(EfInz!$A$11,", "),""),IF(ISERR(FIND(EfInz!$D$12,Stac!$R26))=FALSE,CONCATENATE(EfInz!$A$12,", "),""),IF(ISERR(FIND(EfInz!$D$13,Stac!$R26))=FALSE,CONCATENATE(EfInz!$A$13,", "),""),IF(ISERR(FIND(EfInz!$D$14,Stac!$R26))=FALSE,CONCATENATE(EfInz!$A$14,", "),""),IF(ISERR(FIND(EfInz!$D$15,Stac!$R26))=FALSE,CONCATENATE(EfInz!$A$15,", "),""),IF(ISERR(FIND(EfInz!$D$16,Stac!$R26))=FALSE,CONCATENATE(EfInz!$A$16,", "),""),IF(ISERR(FIND(EfInz!$D$17,Stac!$R26))=FALSE,CONCATENATE(EfInz!$A$17,", "),""),IF(ISERR(FIND(EfInz!$D$18,Stac!$R26))=FALSE,CONCATENATE(EfInz!$A$18,", "),""),IF(ISERR(FIND(EfInz!$D$19,Stac!$R26))=FALSE,CONCATENATE(EfInz!$A$19,", "),""),IF(ISERR(FIND(EfInz!$D$20,Stac!$R26))=FALSE,CONCATENATE(EfInz!$A$20,", "),""),IF(ISERR(FIND(EfInz!$D$21,Stac!$R26))=FALSE,CONCATENATE(EfInz!$A$21,", "),""),IF(ISERR(FIND(EfInz!$D$22,Stac!$R26))=FALSE,CONCATENATE(EfInz!$A$22,", "),""),IF(ISERR(FIND(EfInz!$D$23,Stac!$R26))=FALSE,CONCATENATE(EfInz!$A$23,", "),""),IF(ISERR(FIND(EfInz!$D$24,Stac!$R26))=FALSE,CONCATENATE(EfInz!$A$24,", "),""))</f>
        <v xml:space="preserve">K1_U9, </v>
      </c>
      <c r="D26" s="221"/>
    </row>
    <row r="27" spans="1:4" ht="12.75" x14ac:dyDescent="0.2">
      <c r="A27" s="147" t="str">
        <f>(Stac!$C27)</f>
        <v>Fizyka</v>
      </c>
      <c r="B27" s="48" t="str">
        <f>CONCATENATE(IF(ISERR(FIND(EfInz!$D$5,Stac!$Q27))=FALSE,CONCATENATE(EfInz!$A$5,", "),""),IF(ISERR(FIND(EfInz!$D$6,Stac!$Q27))=FALSE,CONCATENATE(EfInz!$A$6,", "),""),IF(ISERR(FIND(EfInz!$D$7,Stac!$Q27))=FALSE,CONCATENATE(EfInz!$A$7,", "),""),IF(ISERR(FIND(EfInz!$D$8,Stac!$Q27))=FALSE,CONCATENATE(EfInz!$A$8,", "),""))</f>
        <v/>
      </c>
      <c r="C27" s="48" t="str">
        <f>CONCATENATE(IF(ISERR(FIND(EfInz!$D$10,Stac!$R27))=FALSE,CONCATENATE(EfInz!$A$10,", "),""),IF(ISERR(FIND(EfInz!$D$11,Stac!$R27))=FALSE,CONCATENATE(EfInz!$A$11,", "),""),IF(ISERR(FIND(EfInz!$D$12,Stac!$R27))=FALSE,CONCATENATE(EfInz!$A$12,", "),""),IF(ISERR(FIND(EfInz!$D$13,Stac!$R27))=FALSE,CONCATENATE(EfInz!$A$13,", "),""),IF(ISERR(FIND(EfInz!$D$14,Stac!$R27))=FALSE,CONCATENATE(EfInz!$A$14,", "),""),IF(ISERR(FIND(EfInz!$D$15,Stac!$R27))=FALSE,CONCATENATE(EfInz!$A$15,", "),""),IF(ISERR(FIND(EfInz!$D$16,Stac!$R27))=FALSE,CONCATENATE(EfInz!$A$16,", "),""),IF(ISERR(FIND(EfInz!$D$17,Stac!$R27))=FALSE,CONCATENATE(EfInz!$A$17,", "),""),IF(ISERR(FIND(EfInz!$D$18,Stac!$R27))=FALSE,CONCATENATE(EfInz!$A$18,", "),""),IF(ISERR(FIND(EfInz!$D$19,Stac!$R27))=FALSE,CONCATENATE(EfInz!$A$19,", "),""),IF(ISERR(FIND(EfInz!$D$20,Stac!$R27))=FALSE,CONCATENATE(EfInz!$A$20,", "),""),IF(ISERR(FIND(EfInz!$D$21,Stac!$R27))=FALSE,CONCATENATE(EfInz!$A$21,", "),""),IF(ISERR(FIND(EfInz!$D$22,Stac!$R27))=FALSE,CONCATENATE(EfInz!$A$22,", "),""),IF(ISERR(FIND(EfInz!$D$23,Stac!$R27))=FALSE,CONCATENATE(EfInz!$A$23,", "),""),IF(ISERR(FIND(EfInz!$D$24,Stac!$R27))=FALSE,CONCATENATE(EfInz!$A$24,", "),""))</f>
        <v/>
      </c>
      <c r="D27" s="221"/>
    </row>
    <row r="28" spans="1:4" ht="12.75" x14ac:dyDescent="0.2">
      <c r="A28" s="147" t="str">
        <f>(Stac!$C28)</f>
        <v>Teoria obwodów</v>
      </c>
      <c r="B28" s="48" t="str">
        <f>CONCATENATE(IF(ISERR(FIND(EfInz!$D$5,Stac!$Q28))=FALSE,CONCATENATE(EfInz!$A$5,", "),""),IF(ISERR(FIND(EfInz!$D$6,Stac!$Q28))=FALSE,CONCATENATE(EfInz!$A$6,", "),""),IF(ISERR(FIND(EfInz!$D$7,Stac!$Q28))=FALSE,CONCATENATE(EfInz!$A$7,", "),""),IF(ISERR(FIND(EfInz!$D$8,Stac!$Q28))=FALSE,CONCATENATE(EfInz!$A$8,", "),""))</f>
        <v/>
      </c>
      <c r="C28" s="48" t="str">
        <f>CONCATENATE(IF(ISERR(FIND(EfInz!$D$10,Stac!$R28))=FALSE,CONCATENATE(EfInz!$A$10,", "),""),IF(ISERR(FIND(EfInz!$D$11,Stac!$R28))=FALSE,CONCATENATE(EfInz!$A$11,", "),""),IF(ISERR(FIND(EfInz!$D$12,Stac!$R28))=FALSE,CONCATENATE(EfInz!$A$12,", "),""),IF(ISERR(FIND(EfInz!$D$13,Stac!$R28))=FALSE,CONCATENATE(EfInz!$A$13,", "),""),IF(ISERR(FIND(EfInz!$D$14,Stac!$R28))=FALSE,CONCATENATE(EfInz!$A$14,", "),""),IF(ISERR(FIND(EfInz!$D$15,Stac!$R28))=FALSE,CONCATENATE(EfInz!$A$15,", "),""),IF(ISERR(FIND(EfInz!$D$16,Stac!$R28))=FALSE,CONCATENATE(EfInz!$A$16,", "),""),IF(ISERR(FIND(EfInz!$D$17,Stac!$R28))=FALSE,CONCATENATE(EfInz!$A$17,", "),""),IF(ISERR(FIND(EfInz!$D$18,Stac!$R28))=FALSE,CONCATENATE(EfInz!$A$18,", "),""),IF(ISERR(FIND(EfInz!$D$19,Stac!$R28))=FALSE,CONCATENATE(EfInz!$A$19,", "),""),IF(ISERR(FIND(EfInz!$D$20,Stac!$R28))=FALSE,CONCATENATE(EfInz!$A$20,", "),""),IF(ISERR(FIND(EfInz!$D$21,Stac!$R28))=FALSE,CONCATENATE(EfInz!$A$21,", "),""),IF(ISERR(FIND(EfInz!$D$22,Stac!$R28))=FALSE,CONCATENATE(EfInz!$A$22,", "),""),IF(ISERR(FIND(EfInz!$D$23,Stac!$R28))=FALSE,CONCATENATE(EfInz!$A$23,", "),""),IF(ISERR(FIND(EfInz!$D$24,Stac!$R28))=FALSE,CONCATENATE(EfInz!$A$24,", "),""))</f>
        <v xml:space="preserve">K1_U14, K1_U15, </v>
      </c>
      <c r="D28" s="221"/>
    </row>
    <row r="29" spans="1:4" ht="12.75" x14ac:dyDescent="0.2">
      <c r="A29" s="147" t="str">
        <f>(Stac!$C29)</f>
        <v>Mechanika i wytrzymałość materiałów</v>
      </c>
      <c r="B29" s="48" t="str">
        <f>CONCATENATE(IF(ISERR(FIND(EfInz!$D$5,Stac!$Q29))=FALSE,CONCATENATE(EfInz!$A$5,", "),""),IF(ISERR(FIND(EfInz!$D$6,Stac!$Q29))=FALSE,CONCATENATE(EfInz!$A$6,", "),""),IF(ISERR(FIND(EfInz!$D$7,Stac!$Q29))=FALSE,CONCATENATE(EfInz!$A$7,", "),""),IF(ISERR(FIND(EfInz!$D$8,Stac!$Q29))=FALSE,CONCATENATE(EfInz!$A$8,", "),""))</f>
        <v/>
      </c>
      <c r="C29" s="48" t="str">
        <f>CONCATENATE(IF(ISERR(FIND(EfInz!$D$10,Stac!$R29))=FALSE,CONCATENATE(EfInz!$A$10,", "),""),IF(ISERR(FIND(EfInz!$D$11,Stac!$R29))=FALSE,CONCATENATE(EfInz!$A$11,", "),""),IF(ISERR(FIND(EfInz!$D$12,Stac!$R29))=FALSE,CONCATENATE(EfInz!$A$12,", "),""),IF(ISERR(FIND(EfInz!$D$13,Stac!$R29))=FALSE,CONCATENATE(EfInz!$A$13,", "),""),IF(ISERR(FIND(EfInz!$D$14,Stac!$R29))=FALSE,CONCATENATE(EfInz!$A$14,", "),""),IF(ISERR(FIND(EfInz!$D$15,Stac!$R29))=FALSE,CONCATENATE(EfInz!$A$15,", "),""),IF(ISERR(FIND(EfInz!$D$16,Stac!$R29))=FALSE,CONCATENATE(EfInz!$A$16,", "),""),IF(ISERR(FIND(EfInz!$D$17,Stac!$R29))=FALSE,CONCATENATE(EfInz!$A$17,", "),""),IF(ISERR(FIND(EfInz!$D$18,Stac!$R29))=FALSE,CONCATENATE(EfInz!$A$18,", "),""),IF(ISERR(FIND(EfInz!$D$19,Stac!$R29))=FALSE,CONCATENATE(EfInz!$A$19,", "),""),IF(ISERR(FIND(EfInz!$D$20,Stac!$R29))=FALSE,CONCATENATE(EfInz!$A$20,", "),""),IF(ISERR(FIND(EfInz!$D$21,Stac!$R29))=FALSE,CONCATENATE(EfInz!$A$21,", "),""),IF(ISERR(FIND(EfInz!$D$22,Stac!$R29))=FALSE,CONCATENATE(EfInz!$A$22,", "),""),IF(ISERR(FIND(EfInz!$D$23,Stac!$R29))=FALSE,CONCATENATE(EfInz!$A$23,", "),""),IF(ISERR(FIND(EfInz!$D$24,Stac!$R29))=FALSE,CONCATENATE(EfInz!$A$24,", "),""))</f>
        <v xml:space="preserve">K1_U25, </v>
      </c>
      <c r="D29" s="221"/>
    </row>
    <row r="30" spans="1:4" ht="12.75" x14ac:dyDescent="0.2">
      <c r="A30" s="147" t="str">
        <f>(Stac!$C30)</f>
        <v>Metody numeryczne i symulacja</v>
      </c>
      <c r="B30" s="48" t="str">
        <f>CONCATENATE(IF(ISERR(FIND(EfInz!$D$5,Stac!$Q30))=FALSE,CONCATENATE(EfInz!$A$5,", "),""),IF(ISERR(FIND(EfInz!$D$6,Stac!$Q30))=FALSE,CONCATENATE(EfInz!$A$6,", "),""),IF(ISERR(FIND(EfInz!$D$7,Stac!$Q30))=FALSE,CONCATENATE(EfInz!$A$7,", "),""),IF(ISERR(FIND(EfInz!$D$8,Stac!$Q30))=FALSE,CONCATENATE(EfInz!$A$8,", "),""))</f>
        <v/>
      </c>
      <c r="C30" s="48" t="str">
        <f>CONCATENATE(IF(ISERR(FIND(EfInz!$D$10,Stac!$R30))=FALSE,CONCATENATE(EfInz!$A$10,", "),""),IF(ISERR(FIND(EfInz!$D$11,Stac!$R30))=FALSE,CONCATENATE(EfInz!$A$11,", "),""),IF(ISERR(FIND(EfInz!$D$12,Stac!$R30))=FALSE,CONCATENATE(EfInz!$A$12,", "),""),IF(ISERR(FIND(EfInz!$D$13,Stac!$R30))=FALSE,CONCATENATE(EfInz!$A$13,", "),""),IF(ISERR(FIND(EfInz!$D$14,Stac!$R30))=FALSE,CONCATENATE(EfInz!$A$14,", "),""),IF(ISERR(FIND(EfInz!$D$15,Stac!$R30))=FALSE,CONCATENATE(EfInz!$A$15,", "),""),IF(ISERR(FIND(EfInz!$D$16,Stac!$R30))=FALSE,CONCATENATE(EfInz!$A$16,", "),""),IF(ISERR(FIND(EfInz!$D$17,Stac!$R30))=FALSE,CONCATENATE(EfInz!$A$17,", "),""),IF(ISERR(FIND(EfInz!$D$18,Stac!$R30))=FALSE,CONCATENATE(EfInz!$A$18,", "),""),IF(ISERR(FIND(EfInz!$D$19,Stac!$R30))=FALSE,CONCATENATE(EfInz!$A$19,", "),""),IF(ISERR(FIND(EfInz!$D$20,Stac!$R30))=FALSE,CONCATENATE(EfInz!$A$20,", "),""),IF(ISERR(FIND(EfInz!$D$21,Stac!$R30))=FALSE,CONCATENATE(EfInz!$A$21,", "),""),IF(ISERR(FIND(EfInz!$D$22,Stac!$R30))=FALSE,CONCATENATE(EfInz!$A$22,", "),""),IF(ISERR(FIND(EfInz!$D$23,Stac!$R30))=FALSE,CONCATENATE(EfInz!$A$23,", "),""),IF(ISERR(FIND(EfInz!$D$24,Stac!$R30))=FALSE,CONCATENATE(EfInz!$A$24,", "),""))</f>
        <v xml:space="preserve">K1_U10, </v>
      </c>
      <c r="D30" s="221"/>
    </row>
    <row r="31" spans="1:4" ht="12.75" x14ac:dyDescent="0.2">
      <c r="A31" s="147" t="str">
        <f>(Stac!$C31)</f>
        <v>Programowanie strukturalne i obiektowe</v>
      </c>
      <c r="B31" s="48" t="str">
        <f>CONCATENATE(IF(ISERR(FIND(EfInz!$D$5,Stac!$Q31))=FALSE,CONCATENATE(EfInz!$A$5,", "),""),IF(ISERR(FIND(EfInz!$D$6,Stac!$Q31))=FALSE,CONCATENATE(EfInz!$A$6,", "),""),IF(ISERR(FIND(EfInz!$D$7,Stac!$Q31))=FALSE,CONCATENATE(EfInz!$A$7,", "),""),IF(ISERR(FIND(EfInz!$D$8,Stac!$Q31))=FALSE,CONCATENATE(EfInz!$A$8,", "),""))</f>
        <v/>
      </c>
      <c r="C31" s="48" t="str">
        <f>CONCATENATE(IF(ISERR(FIND(EfInz!$D$10,Stac!$R31))=FALSE,CONCATENATE(EfInz!$A$10,", "),""),IF(ISERR(FIND(EfInz!$D$11,Stac!$R31))=FALSE,CONCATENATE(EfInz!$A$11,", "),""),IF(ISERR(FIND(EfInz!$D$12,Stac!$R31))=FALSE,CONCATENATE(EfInz!$A$12,", "),""),IF(ISERR(FIND(EfInz!$D$13,Stac!$R31))=FALSE,CONCATENATE(EfInz!$A$13,", "),""),IF(ISERR(FIND(EfInz!$D$14,Stac!$R31))=FALSE,CONCATENATE(EfInz!$A$14,", "),""),IF(ISERR(FIND(EfInz!$D$15,Stac!$R31))=FALSE,CONCATENATE(EfInz!$A$15,", "),""),IF(ISERR(FIND(EfInz!$D$16,Stac!$R31))=FALSE,CONCATENATE(EfInz!$A$16,", "),""),IF(ISERR(FIND(EfInz!$D$17,Stac!$R31))=FALSE,CONCATENATE(EfInz!$A$17,", "),""),IF(ISERR(FIND(EfInz!$D$18,Stac!$R31))=FALSE,CONCATENATE(EfInz!$A$18,", "),""),IF(ISERR(FIND(EfInz!$D$19,Stac!$R31))=FALSE,CONCATENATE(EfInz!$A$19,", "),""),IF(ISERR(FIND(EfInz!$D$20,Stac!$R31))=FALSE,CONCATENATE(EfInz!$A$20,", "),""),IF(ISERR(FIND(EfInz!$D$21,Stac!$R31))=FALSE,CONCATENATE(EfInz!$A$21,", "),""),IF(ISERR(FIND(EfInz!$D$22,Stac!$R31))=FALSE,CONCATENATE(EfInz!$A$22,", "),""),IF(ISERR(FIND(EfInz!$D$23,Stac!$R31))=FALSE,CONCATENATE(EfInz!$A$23,", "),""),IF(ISERR(FIND(EfInz!$D$24,Stac!$R31))=FALSE,CONCATENATE(EfInz!$A$24,", "),""))</f>
        <v xml:space="preserve">K1_U26, </v>
      </c>
      <c r="D31" s="221"/>
    </row>
    <row r="32" spans="1:4" ht="38.25" x14ac:dyDescent="0.2">
      <c r="A32" s="147" t="str">
        <f>(Stac!$C32)</f>
        <v>Przedmiot obieralny 1 - nauki społeczne: 
1) Zarządzanie mikro i małym przedsiębiorstwem 
2) Zarządzanie projektami</v>
      </c>
      <c r="B32" s="48" t="str">
        <f>CONCATENATE(IF(ISERR(FIND(EfInz!$D$5,Stac!$Q32))=FALSE,CONCATENATE(EfInz!$A$5,", "),""),IF(ISERR(FIND(EfInz!$D$6,Stac!$Q32))=FALSE,CONCATENATE(EfInz!$A$6,", "),""),IF(ISERR(FIND(EfInz!$D$7,Stac!$Q32))=FALSE,CONCATENATE(EfInz!$A$7,", "),""),IF(ISERR(FIND(EfInz!$D$8,Stac!$Q32))=FALSE,CONCATENATE(EfInz!$A$8,", "),""))</f>
        <v xml:space="preserve">K1_W25, K1_W27, </v>
      </c>
      <c r="C32" s="48" t="str">
        <f>CONCATENATE(IF(ISERR(FIND(EfInz!$D$10,Stac!$R32))=FALSE,CONCATENATE(EfInz!$A$10,", "),""),IF(ISERR(FIND(EfInz!$D$11,Stac!$R32))=FALSE,CONCATENATE(EfInz!$A$11,", "),""),IF(ISERR(FIND(EfInz!$D$12,Stac!$R32))=FALSE,CONCATENATE(EfInz!$A$12,", "),""),IF(ISERR(FIND(EfInz!$D$13,Stac!$R32))=FALSE,CONCATENATE(EfInz!$A$13,", "),""),IF(ISERR(FIND(EfInz!$D$14,Stac!$R32))=FALSE,CONCATENATE(EfInz!$A$14,", "),""),IF(ISERR(FIND(EfInz!$D$15,Stac!$R32))=FALSE,CONCATENATE(EfInz!$A$15,", "),""),IF(ISERR(FIND(EfInz!$D$16,Stac!$R32))=FALSE,CONCATENATE(EfInz!$A$16,", "),""),IF(ISERR(FIND(EfInz!$D$17,Stac!$R32))=FALSE,CONCATENATE(EfInz!$A$17,", "),""),IF(ISERR(FIND(EfInz!$D$18,Stac!$R32))=FALSE,CONCATENATE(EfInz!$A$18,", "),""),IF(ISERR(FIND(EfInz!$D$19,Stac!$R32))=FALSE,CONCATENATE(EfInz!$A$19,", "),""),IF(ISERR(FIND(EfInz!$D$20,Stac!$R32))=FALSE,CONCATENATE(EfInz!$A$20,", "),""),IF(ISERR(FIND(EfInz!$D$21,Stac!$R32))=FALSE,CONCATENATE(EfInz!$A$21,", "),""),IF(ISERR(FIND(EfInz!$D$22,Stac!$R32))=FALSE,CONCATENATE(EfInz!$A$22,", "),""),IF(ISERR(FIND(EfInz!$D$23,Stac!$R32))=FALSE,CONCATENATE(EfInz!$A$23,", "),""),IF(ISERR(FIND(EfInz!$D$24,Stac!$R32))=FALSE,CONCATENATE(EfInz!$A$24,", "),""))</f>
        <v xml:space="preserve">K1_U20, </v>
      </c>
      <c r="D32" s="221"/>
    </row>
    <row r="33" spans="1:4" ht="12.75" x14ac:dyDescent="0.2">
      <c r="A33" s="147" t="str">
        <f>(Stac!$C33)</f>
        <v>Język obcy</v>
      </c>
      <c r="B33" s="48" t="str">
        <f>CONCATENATE(IF(ISERR(FIND(EfInz!$D$5,Stac!$Q33))=FALSE,CONCATENATE(EfInz!$A$5,", "),""),IF(ISERR(FIND(EfInz!$D$6,Stac!$Q33))=FALSE,CONCATENATE(EfInz!$A$6,", "),""),IF(ISERR(FIND(EfInz!$D$7,Stac!$Q33))=FALSE,CONCATENATE(EfInz!$A$7,", "),""),IF(ISERR(FIND(EfInz!$D$8,Stac!$Q33))=FALSE,CONCATENATE(EfInz!$A$8,", "),""))</f>
        <v/>
      </c>
      <c r="C33" s="48" t="str">
        <f>CONCATENATE(IF(ISERR(FIND(EfInz!$D$10,Stac!$R33))=FALSE,CONCATENATE(EfInz!$A$10,", "),""),IF(ISERR(FIND(EfInz!$D$11,Stac!$R33))=FALSE,CONCATENATE(EfInz!$A$11,", "),""),IF(ISERR(FIND(EfInz!$D$12,Stac!$R33))=FALSE,CONCATENATE(EfInz!$A$12,", "),""),IF(ISERR(FIND(EfInz!$D$13,Stac!$R33))=FALSE,CONCATENATE(EfInz!$A$13,", "),""),IF(ISERR(FIND(EfInz!$D$14,Stac!$R33))=FALSE,CONCATENATE(EfInz!$A$14,", "),""),IF(ISERR(FIND(EfInz!$D$15,Stac!$R33))=FALSE,CONCATENATE(EfInz!$A$15,", "),""),IF(ISERR(FIND(EfInz!$D$16,Stac!$R33))=FALSE,CONCATENATE(EfInz!$A$16,", "),""),IF(ISERR(FIND(EfInz!$D$17,Stac!$R33))=FALSE,CONCATENATE(EfInz!$A$17,", "),""),IF(ISERR(FIND(EfInz!$D$18,Stac!$R33))=FALSE,CONCATENATE(EfInz!$A$18,", "),""),IF(ISERR(FIND(EfInz!$D$19,Stac!$R33))=FALSE,CONCATENATE(EfInz!$A$19,", "),""),IF(ISERR(FIND(EfInz!$D$20,Stac!$R33))=FALSE,CONCATENATE(EfInz!$A$20,", "),""),IF(ISERR(FIND(EfInz!$D$21,Stac!$R33))=FALSE,CONCATENATE(EfInz!$A$21,", "),""),IF(ISERR(FIND(EfInz!$D$22,Stac!$R33))=FALSE,CONCATENATE(EfInz!$A$22,", "),""),IF(ISERR(FIND(EfInz!$D$23,Stac!$R33))=FALSE,CONCATENATE(EfInz!$A$23,", "),""),IF(ISERR(FIND(EfInz!$D$24,Stac!$R33))=FALSE,CONCATENATE(EfInz!$A$24,", "),""))</f>
        <v/>
      </c>
      <c r="D33" s="221"/>
    </row>
    <row r="34" spans="1:4" ht="12.75" x14ac:dyDescent="0.2">
      <c r="A34" s="147" t="str">
        <f>(Stac!$C34)</f>
        <v>Wychowanie fizyczne</v>
      </c>
      <c r="B34" s="48" t="str">
        <f>CONCATENATE(IF(ISERR(FIND(EfInz!$D$5,Stac!$Q34))=FALSE,CONCATENATE(EfInz!$A$5,", "),""),IF(ISERR(FIND(EfInz!$D$6,Stac!$Q34))=FALSE,CONCATENATE(EfInz!$A$6,", "),""),IF(ISERR(FIND(EfInz!$D$7,Stac!$Q34))=FALSE,CONCATENATE(EfInz!$A$7,", "),""),IF(ISERR(FIND(EfInz!$D$8,Stac!$Q34))=FALSE,CONCATENATE(EfInz!$A$8,", "),""))</f>
        <v/>
      </c>
      <c r="C34" s="48" t="str">
        <f>CONCATENATE(IF(ISERR(FIND(EfInz!$D$10,Stac!$R34))=FALSE,CONCATENATE(EfInz!$A$10,", "),""),IF(ISERR(FIND(EfInz!$D$11,Stac!$R34))=FALSE,CONCATENATE(EfInz!$A$11,", "),""),IF(ISERR(FIND(EfInz!$D$12,Stac!$R34))=FALSE,CONCATENATE(EfInz!$A$12,", "),""),IF(ISERR(FIND(EfInz!$D$13,Stac!$R34))=FALSE,CONCATENATE(EfInz!$A$13,", "),""),IF(ISERR(FIND(EfInz!$D$14,Stac!$R34))=FALSE,CONCATENATE(EfInz!$A$14,", "),""),IF(ISERR(FIND(EfInz!$D$15,Stac!$R34))=FALSE,CONCATENATE(EfInz!$A$15,", "),""),IF(ISERR(FIND(EfInz!$D$16,Stac!$R34))=FALSE,CONCATENATE(EfInz!$A$16,", "),""),IF(ISERR(FIND(EfInz!$D$17,Stac!$R34))=FALSE,CONCATENATE(EfInz!$A$17,", "),""),IF(ISERR(FIND(EfInz!$D$18,Stac!$R34))=FALSE,CONCATENATE(EfInz!$A$18,", "),""),IF(ISERR(FIND(EfInz!$D$19,Stac!$R34))=FALSE,CONCATENATE(EfInz!$A$19,", "),""),IF(ISERR(FIND(EfInz!$D$20,Stac!$R34))=FALSE,CONCATENATE(EfInz!$A$20,", "),""),IF(ISERR(FIND(EfInz!$D$21,Stac!$R34))=FALSE,CONCATENATE(EfInz!$A$21,", "),""),IF(ISERR(FIND(EfInz!$D$22,Stac!$R34))=FALSE,CONCATENATE(EfInz!$A$22,", "),""),IF(ISERR(FIND(EfInz!$D$23,Stac!$R34))=FALSE,CONCATENATE(EfInz!$A$23,", "),""),IF(ISERR(FIND(EfInz!$D$24,Stac!$R34))=FALSE,CONCATENATE(EfInz!$A$24,", "),""))</f>
        <v/>
      </c>
      <c r="D34" s="221"/>
    </row>
    <row r="35" spans="1:4" ht="12.75" x14ac:dyDescent="0.2">
      <c r="A35" s="147">
        <f>(Stac!$C35)</f>
        <v>0</v>
      </c>
      <c r="B35" s="48" t="str">
        <f>CONCATENATE(IF(ISERR(FIND(EfInz!$D$5,Stac!$Q35))=FALSE,CONCATENATE(EfInz!$A$5,", "),""),IF(ISERR(FIND(EfInz!$D$6,Stac!$Q35))=FALSE,CONCATENATE(EfInz!$A$6,", "),""),IF(ISERR(FIND(EfInz!$D$7,Stac!$Q35))=FALSE,CONCATENATE(EfInz!$A$7,", "),""),IF(ISERR(FIND(EfInz!$D$8,Stac!$Q35))=FALSE,CONCATENATE(EfInz!$A$8,", "),""))</f>
        <v/>
      </c>
      <c r="C35" s="48" t="str">
        <f>CONCATENATE(IF(ISERR(FIND(EfInz!$D$10,Stac!$R35))=FALSE,CONCATENATE(EfInz!$A$10,", "),""),IF(ISERR(FIND(EfInz!$D$11,Stac!$R35))=FALSE,CONCATENATE(EfInz!$A$11,", "),""),IF(ISERR(FIND(EfInz!$D$12,Stac!$R35))=FALSE,CONCATENATE(EfInz!$A$12,", "),""),IF(ISERR(FIND(EfInz!$D$13,Stac!$R35))=FALSE,CONCATENATE(EfInz!$A$13,", "),""),IF(ISERR(FIND(EfInz!$D$14,Stac!$R35))=FALSE,CONCATENATE(EfInz!$A$14,", "),""),IF(ISERR(FIND(EfInz!$D$15,Stac!$R35))=FALSE,CONCATENATE(EfInz!$A$15,", "),""),IF(ISERR(FIND(EfInz!$D$16,Stac!$R35))=FALSE,CONCATENATE(EfInz!$A$16,", "),""),IF(ISERR(FIND(EfInz!$D$17,Stac!$R35))=FALSE,CONCATENATE(EfInz!$A$17,", "),""),IF(ISERR(FIND(EfInz!$D$18,Stac!$R35))=FALSE,CONCATENATE(EfInz!$A$18,", "),""),IF(ISERR(FIND(EfInz!$D$19,Stac!$R35))=FALSE,CONCATENATE(EfInz!$A$19,", "),""),IF(ISERR(FIND(EfInz!$D$20,Stac!$R35))=FALSE,CONCATENATE(EfInz!$A$20,", "),""),IF(ISERR(FIND(EfInz!$D$21,Stac!$R35))=FALSE,CONCATENATE(EfInz!$A$21,", "),""),IF(ISERR(FIND(EfInz!$D$22,Stac!$R35))=FALSE,CONCATENATE(EfInz!$A$22,", "),""),IF(ISERR(FIND(EfInz!$D$23,Stac!$R35))=FALSE,CONCATENATE(EfInz!$A$23,", "),""),IF(ISERR(FIND(EfInz!$D$24,Stac!$R35))=FALSE,CONCATENATE(EfInz!$A$24,", "),""))</f>
        <v/>
      </c>
      <c r="D35" s="221"/>
    </row>
    <row r="36" spans="1:4" ht="12.75" x14ac:dyDescent="0.2">
      <c r="A36" s="147">
        <f>(Stac!$C36)</f>
        <v>0</v>
      </c>
      <c r="B36" s="48" t="str">
        <f>CONCATENATE(IF(ISERR(FIND(EfInz!$D$5,Stac!$Q36))=FALSE,CONCATENATE(EfInz!$A$5,", "),""),IF(ISERR(FIND(EfInz!$D$6,Stac!$Q36))=FALSE,CONCATENATE(EfInz!$A$6,", "),""),IF(ISERR(FIND(EfInz!$D$7,Stac!$Q36))=FALSE,CONCATENATE(EfInz!$A$7,", "),""),IF(ISERR(FIND(EfInz!$D$8,Stac!$Q36))=FALSE,CONCATENATE(EfInz!$A$8,", "),""))</f>
        <v/>
      </c>
      <c r="C36" s="48" t="str">
        <f>CONCATENATE(IF(ISERR(FIND(EfInz!$D$10,Stac!$R36))=FALSE,CONCATENATE(EfInz!$A$10,", "),""),IF(ISERR(FIND(EfInz!$D$11,Stac!$R36))=FALSE,CONCATENATE(EfInz!$A$11,", "),""),IF(ISERR(FIND(EfInz!$D$12,Stac!$R36))=FALSE,CONCATENATE(EfInz!$A$12,", "),""),IF(ISERR(FIND(EfInz!$D$13,Stac!$R36))=FALSE,CONCATENATE(EfInz!$A$13,", "),""),IF(ISERR(FIND(EfInz!$D$14,Stac!$R36))=FALSE,CONCATENATE(EfInz!$A$14,", "),""),IF(ISERR(FIND(EfInz!$D$15,Stac!$R36))=FALSE,CONCATENATE(EfInz!$A$15,", "),""),IF(ISERR(FIND(EfInz!$D$16,Stac!$R36))=FALSE,CONCATENATE(EfInz!$A$16,", "),""),IF(ISERR(FIND(EfInz!$D$17,Stac!$R36))=FALSE,CONCATENATE(EfInz!$A$17,", "),""),IF(ISERR(FIND(EfInz!$D$18,Stac!$R36))=FALSE,CONCATENATE(EfInz!$A$18,", "),""),IF(ISERR(FIND(EfInz!$D$19,Stac!$R36))=FALSE,CONCATENATE(EfInz!$A$19,", "),""),IF(ISERR(FIND(EfInz!$D$20,Stac!$R36))=FALSE,CONCATENATE(EfInz!$A$20,", "),""),IF(ISERR(FIND(EfInz!$D$21,Stac!$R36))=FALSE,CONCATENATE(EfInz!$A$21,", "),""),IF(ISERR(FIND(EfInz!$D$22,Stac!$R36))=FALSE,CONCATENATE(EfInz!$A$22,", "),""),IF(ISERR(FIND(EfInz!$D$23,Stac!$R36))=FALSE,CONCATENATE(EfInz!$A$23,", "),""),IF(ISERR(FIND(EfInz!$D$24,Stac!$R36))=FALSE,CONCATENATE(EfInz!$A$24,", "),""))</f>
        <v/>
      </c>
      <c r="D36" s="221"/>
    </row>
    <row r="37" spans="1:4" ht="12.75" x14ac:dyDescent="0.2">
      <c r="A37" s="144" t="str">
        <f>(Stac!$C37)</f>
        <v>Semestr 3:</v>
      </c>
      <c r="B37" s="48" t="str">
        <f>CONCATENATE(IF(ISERR(FIND(EfInz!$D$5,Stac!$Q37))=FALSE,CONCATENATE(EfInz!$A$5,", "),""),IF(ISERR(FIND(EfInz!$D$6,Stac!$Q37))=FALSE,CONCATENATE(EfInz!$A$6,", "),""),IF(ISERR(FIND(EfInz!$D$7,Stac!$Q37))=FALSE,CONCATENATE(EfInz!$A$7,", "),""),IF(ISERR(FIND(EfInz!$D$8,Stac!$Q37))=FALSE,CONCATENATE(EfInz!$A$8,", "),""))</f>
        <v/>
      </c>
      <c r="C37" s="48" t="str">
        <f>CONCATENATE(IF(ISERR(FIND(EfInz!$D$10,Stac!$R37))=FALSE,CONCATENATE(EfInz!$A$10,", "),""),IF(ISERR(FIND(EfInz!$D$11,Stac!$R37))=FALSE,CONCATENATE(EfInz!$A$11,", "),""),IF(ISERR(FIND(EfInz!$D$12,Stac!$R37))=FALSE,CONCATENATE(EfInz!$A$12,", "),""),IF(ISERR(FIND(EfInz!$D$13,Stac!$R37))=FALSE,CONCATENATE(EfInz!$A$13,", "),""),IF(ISERR(FIND(EfInz!$D$14,Stac!$R37))=FALSE,CONCATENATE(EfInz!$A$14,", "),""),IF(ISERR(FIND(EfInz!$D$15,Stac!$R37))=FALSE,CONCATENATE(EfInz!$A$15,", "),""),IF(ISERR(FIND(EfInz!$D$16,Stac!$R37))=FALSE,CONCATENATE(EfInz!$A$16,", "),""),IF(ISERR(FIND(EfInz!$D$17,Stac!$R37))=FALSE,CONCATENATE(EfInz!$A$17,", "),""),IF(ISERR(FIND(EfInz!$D$18,Stac!$R37))=FALSE,CONCATENATE(EfInz!$A$18,", "),""),IF(ISERR(FIND(EfInz!$D$19,Stac!$R37))=FALSE,CONCATENATE(EfInz!$A$19,", "),""),IF(ISERR(FIND(EfInz!$D$20,Stac!$R37))=FALSE,CONCATENATE(EfInz!$A$20,", "),""),IF(ISERR(FIND(EfInz!$D$21,Stac!$R37))=FALSE,CONCATENATE(EfInz!$A$21,", "),""),IF(ISERR(FIND(EfInz!$D$22,Stac!$R37))=FALSE,CONCATENATE(EfInz!$A$22,", "),""),IF(ISERR(FIND(EfInz!$D$23,Stac!$R37))=FALSE,CONCATENATE(EfInz!$A$23,", "),""),IF(ISERR(FIND(EfInz!$D$24,Stac!$R37))=FALSE,CONCATENATE(EfInz!$A$24,", "),""))</f>
        <v/>
      </c>
      <c r="D37" s="221"/>
    </row>
    <row r="38" spans="1:4" ht="12.75" x14ac:dyDescent="0.2">
      <c r="A38" s="144" t="str">
        <f>(Stac!$C38)</f>
        <v>Moduł kształcenia</v>
      </c>
      <c r="B38" s="48" t="str">
        <f>CONCATENATE(IF(ISERR(FIND(EfInz!$D$5,Stac!$Q38))=FALSE,CONCATENATE(EfInz!$A$5,", "),""),IF(ISERR(FIND(EfInz!$D$6,Stac!$Q38))=FALSE,CONCATENATE(EfInz!$A$6,", "),""),IF(ISERR(FIND(EfInz!$D$7,Stac!$Q38))=FALSE,CONCATENATE(EfInz!$A$7,", "),""),IF(ISERR(FIND(EfInz!$D$8,Stac!$Q38))=FALSE,CONCATENATE(EfInz!$A$8,", "),""))</f>
        <v/>
      </c>
      <c r="C38" s="48" t="str">
        <f>CONCATENATE(IF(ISERR(FIND(EfInz!$D$10,Stac!$R38))=FALSE,CONCATENATE(EfInz!$A$10,", "),""),IF(ISERR(FIND(EfInz!$D$11,Stac!$R38))=FALSE,CONCATENATE(EfInz!$A$11,", "),""),IF(ISERR(FIND(EfInz!$D$12,Stac!$R38))=FALSE,CONCATENATE(EfInz!$A$12,", "),""),IF(ISERR(FIND(EfInz!$D$13,Stac!$R38))=FALSE,CONCATENATE(EfInz!$A$13,", "),""),IF(ISERR(FIND(EfInz!$D$14,Stac!$R38))=FALSE,CONCATENATE(EfInz!$A$14,", "),""),IF(ISERR(FIND(EfInz!$D$15,Stac!$R38))=FALSE,CONCATENATE(EfInz!$A$15,", "),""),IF(ISERR(FIND(EfInz!$D$16,Stac!$R38))=FALSE,CONCATENATE(EfInz!$A$16,", "),""),IF(ISERR(FIND(EfInz!$D$17,Stac!$R38))=FALSE,CONCATENATE(EfInz!$A$17,", "),""),IF(ISERR(FIND(EfInz!$D$18,Stac!$R38))=FALSE,CONCATENATE(EfInz!$A$18,", "),""),IF(ISERR(FIND(EfInz!$D$19,Stac!$R38))=FALSE,CONCATENATE(EfInz!$A$19,", "),""),IF(ISERR(FIND(EfInz!$D$20,Stac!$R38))=FALSE,CONCATENATE(EfInz!$A$20,", "),""),IF(ISERR(FIND(EfInz!$D$21,Stac!$R38))=FALSE,CONCATENATE(EfInz!$A$21,", "),""),IF(ISERR(FIND(EfInz!$D$22,Stac!$R38))=FALSE,CONCATENATE(EfInz!$A$22,", "),""),IF(ISERR(FIND(EfInz!$D$23,Stac!$R38))=FALSE,CONCATENATE(EfInz!$A$23,", "),""),IF(ISERR(FIND(EfInz!$D$24,Stac!$R38))=FALSE,CONCATENATE(EfInz!$A$24,", "),""))</f>
        <v/>
      </c>
      <c r="D38" s="221"/>
    </row>
    <row r="39" spans="1:4" ht="12.75" x14ac:dyDescent="0.2">
      <c r="A39" s="147" t="str">
        <f>(Stac!$C39)</f>
        <v>Przetwarzanie sygnałów</v>
      </c>
      <c r="B39" s="48" t="str">
        <f>CONCATENATE(IF(ISERR(FIND(EfInz!$D$5,Stac!$Q39))=FALSE,CONCATENATE(EfInz!$A$5,", "),""),IF(ISERR(FIND(EfInz!$D$6,Stac!$Q39))=FALSE,CONCATENATE(EfInz!$A$6,", "),""),IF(ISERR(FIND(EfInz!$D$7,Stac!$Q39))=FALSE,CONCATENATE(EfInz!$A$7,", "),""),IF(ISERR(FIND(EfInz!$D$8,Stac!$Q39))=FALSE,CONCATENATE(EfInz!$A$8,", "),""))</f>
        <v/>
      </c>
      <c r="C39" s="48" t="str">
        <f>CONCATENATE(IF(ISERR(FIND(EfInz!$D$10,Stac!$R39))=FALSE,CONCATENATE(EfInz!$A$10,", "),""),IF(ISERR(FIND(EfInz!$D$11,Stac!$R39))=FALSE,CONCATENATE(EfInz!$A$11,", "),""),IF(ISERR(FIND(EfInz!$D$12,Stac!$R39))=FALSE,CONCATENATE(EfInz!$A$12,", "),""),IF(ISERR(FIND(EfInz!$D$13,Stac!$R39))=FALSE,CONCATENATE(EfInz!$A$13,", "),""),IF(ISERR(FIND(EfInz!$D$14,Stac!$R39))=FALSE,CONCATENATE(EfInz!$A$14,", "),""),IF(ISERR(FIND(EfInz!$D$15,Stac!$R39))=FALSE,CONCATENATE(EfInz!$A$15,", "),""),IF(ISERR(FIND(EfInz!$D$16,Stac!$R39))=FALSE,CONCATENATE(EfInz!$A$16,", "),""),IF(ISERR(FIND(EfInz!$D$17,Stac!$R39))=FALSE,CONCATENATE(EfInz!$A$17,", "),""),IF(ISERR(FIND(EfInz!$D$18,Stac!$R39))=FALSE,CONCATENATE(EfInz!$A$18,", "),""),IF(ISERR(FIND(EfInz!$D$19,Stac!$R39))=FALSE,CONCATENATE(EfInz!$A$19,", "),""),IF(ISERR(FIND(EfInz!$D$20,Stac!$R39))=FALSE,CONCATENATE(EfInz!$A$20,", "),""),IF(ISERR(FIND(EfInz!$D$21,Stac!$R39))=FALSE,CONCATENATE(EfInz!$A$21,", "),""),IF(ISERR(FIND(EfInz!$D$22,Stac!$R39))=FALSE,CONCATENATE(EfInz!$A$22,", "),""),IF(ISERR(FIND(EfInz!$D$23,Stac!$R39))=FALSE,CONCATENATE(EfInz!$A$23,", "),""),IF(ISERR(FIND(EfInz!$D$24,Stac!$R39))=FALSE,CONCATENATE(EfInz!$A$24,", "),""))</f>
        <v xml:space="preserve">K1_U9, </v>
      </c>
      <c r="D39" s="221"/>
    </row>
    <row r="40" spans="1:4" ht="12.75" x14ac:dyDescent="0.2">
      <c r="A40" s="147" t="str">
        <f>(Stac!$C40)</f>
        <v>Podstawy automatyki</v>
      </c>
      <c r="B40" s="48" t="str">
        <f>CONCATENATE(IF(ISERR(FIND(EfInz!$D$5,Stac!$Q40))=FALSE,CONCATENATE(EfInz!$A$5,", "),""),IF(ISERR(FIND(EfInz!$D$6,Stac!$Q40))=FALSE,CONCATENATE(EfInz!$A$6,", "),""),IF(ISERR(FIND(EfInz!$D$7,Stac!$Q40))=FALSE,CONCATENATE(EfInz!$A$7,", "),""),IF(ISERR(FIND(EfInz!$D$8,Stac!$Q40))=FALSE,CONCATENATE(EfInz!$A$8,", "),""))</f>
        <v/>
      </c>
      <c r="C40" s="48" t="str">
        <f>CONCATENATE(IF(ISERR(FIND(EfInz!$D$10,Stac!$R40))=FALSE,CONCATENATE(EfInz!$A$10,", "),""),IF(ISERR(FIND(EfInz!$D$11,Stac!$R40))=FALSE,CONCATENATE(EfInz!$A$11,", "),""),IF(ISERR(FIND(EfInz!$D$12,Stac!$R40))=FALSE,CONCATENATE(EfInz!$A$12,", "),""),IF(ISERR(FIND(EfInz!$D$13,Stac!$R40))=FALSE,CONCATENATE(EfInz!$A$13,", "),""),IF(ISERR(FIND(EfInz!$D$14,Stac!$R40))=FALSE,CONCATENATE(EfInz!$A$14,", "),""),IF(ISERR(FIND(EfInz!$D$15,Stac!$R40))=FALSE,CONCATENATE(EfInz!$A$15,", "),""),IF(ISERR(FIND(EfInz!$D$16,Stac!$R40))=FALSE,CONCATENATE(EfInz!$A$16,", "),""),IF(ISERR(FIND(EfInz!$D$17,Stac!$R40))=FALSE,CONCATENATE(EfInz!$A$17,", "),""),IF(ISERR(FIND(EfInz!$D$18,Stac!$R40))=FALSE,CONCATENATE(EfInz!$A$18,", "),""),IF(ISERR(FIND(EfInz!$D$19,Stac!$R40))=FALSE,CONCATENATE(EfInz!$A$19,", "),""),IF(ISERR(FIND(EfInz!$D$20,Stac!$R40))=FALSE,CONCATENATE(EfInz!$A$20,", "),""),IF(ISERR(FIND(EfInz!$D$21,Stac!$R40))=FALSE,CONCATENATE(EfInz!$A$21,", "),""),IF(ISERR(FIND(EfInz!$D$22,Stac!$R40))=FALSE,CONCATENATE(EfInz!$A$22,", "),""),IF(ISERR(FIND(EfInz!$D$23,Stac!$R40))=FALSE,CONCATENATE(EfInz!$A$23,", "),""),IF(ISERR(FIND(EfInz!$D$24,Stac!$R40))=FALSE,CONCATENATE(EfInz!$A$24,", "),""))</f>
        <v xml:space="preserve">K1_U10, K1_U14, K1_U12, </v>
      </c>
      <c r="D40" s="221"/>
    </row>
    <row r="41" spans="1:4" ht="12.75" x14ac:dyDescent="0.2">
      <c r="A41" s="147" t="str">
        <f>(Stac!$C41)</f>
        <v>Podstawy robotyki</v>
      </c>
      <c r="B41" s="48" t="str">
        <f>CONCATENATE(IF(ISERR(FIND(EfInz!$D$5,Stac!$Q41))=FALSE,CONCATENATE(EfInz!$A$5,", "),""),IF(ISERR(FIND(EfInz!$D$6,Stac!$Q41))=FALSE,CONCATENATE(EfInz!$A$6,", "),""),IF(ISERR(FIND(EfInz!$D$7,Stac!$Q41))=FALSE,CONCATENATE(EfInz!$A$7,", "),""),IF(ISERR(FIND(EfInz!$D$8,Stac!$Q41))=FALSE,CONCATENATE(EfInz!$A$8,", "),""))</f>
        <v xml:space="preserve">K1_W21, </v>
      </c>
      <c r="C41" s="48" t="str">
        <f>CONCATENATE(IF(ISERR(FIND(EfInz!$D$10,Stac!$R41))=FALSE,CONCATENATE(EfInz!$A$10,", "),""),IF(ISERR(FIND(EfInz!$D$11,Stac!$R41))=FALSE,CONCATENATE(EfInz!$A$11,", "),""),IF(ISERR(FIND(EfInz!$D$12,Stac!$R41))=FALSE,CONCATENATE(EfInz!$A$12,", "),""),IF(ISERR(FIND(EfInz!$D$13,Stac!$R41))=FALSE,CONCATENATE(EfInz!$A$13,", "),""),IF(ISERR(FIND(EfInz!$D$14,Stac!$R41))=FALSE,CONCATENATE(EfInz!$A$14,", "),""),IF(ISERR(FIND(EfInz!$D$15,Stac!$R41))=FALSE,CONCATENATE(EfInz!$A$15,", "),""),IF(ISERR(FIND(EfInz!$D$16,Stac!$R41))=FALSE,CONCATENATE(EfInz!$A$16,", "),""),IF(ISERR(FIND(EfInz!$D$17,Stac!$R41))=FALSE,CONCATENATE(EfInz!$A$17,", "),""),IF(ISERR(FIND(EfInz!$D$18,Stac!$R41))=FALSE,CONCATENATE(EfInz!$A$18,", "),""),IF(ISERR(FIND(EfInz!$D$19,Stac!$R41))=FALSE,CONCATENATE(EfInz!$A$19,", "),""),IF(ISERR(FIND(EfInz!$D$20,Stac!$R41))=FALSE,CONCATENATE(EfInz!$A$20,", "),""),IF(ISERR(FIND(EfInz!$D$21,Stac!$R41))=FALSE,CONCATENATE(EfInz!$A$21,", "),""),IF(ISERR(FIND(EfInz!$D$22,Stac!$R41))=FALSE,CONCATENATE(EfInz!$A$22,", "),""),IF(ISERR(FIND(EfInz!$D$23,Stac!$R41))=FALSE,CONCATENATE(EfInz!$A$23,", "),""),IF(ISERR(FIND(EfInz!$D$24,Stac!$R41))=FALSE,CONCATENATE(EfInz!$A$24,", "),""))</f>
        <v xml:space="preserve">K1_U11, K1_U24, </v>
      </c>
      <c r="D41" s="221"/>
    </row>
    <row r="42" spans="1:4" ht="12.75" x14ac:dyDescent="0.2">
      <c r="A42" s="147" t="str">
        <f>(Stac!$C42)</f>
        <v>Podstawy elektroniki</v>
      </c>
      <c r="B42" s="48" t="str">
        <f>CONCATENATE(IF(ISERR(FIND(EfInz!$D$5,Stac!$Q42))=FALSE,CONCATENATE(EfInz!$A$5,", "),""),IF(ISERR(FIND(EfInz!$D$6,Stac!$Q42))=FALSE,CONCATENATE(EfInz!$A$6,", "),""),IF(ISERR(FIND(EfInz!$D$7,Stac!$Q42))=FALSE,CONCATENATE(EfInz!$A$7,", "),""),IF(ISERR(FIND(EfInz!$D$8,Stac!$Q42))=FALSE,CONCATENATE(EfInz!$A$8,", "),""))</f>
        <v/>
      </c>
      <c r="C42" s="48" t="str">
        <f>CONCATENATE(IF(ISERR(FIND(EfInz!$D$10,Stac!$R42))=FALSE,CONCATENATE(EfInz!$A$10,", "),""),IF(ISERR(FIND(EfInz!$D$11,Stac!$R42))=FALSE,CONCATENATE(EfInz!$A$11,", "),""),IF(ISERR(FIND(EfInz!$D$12,Stac!$R42))=FALSE,CONCATENATE(EfInz!$A$12,", "),""),IF(ISERR(FIND(EfInz!$D$13,Stac!$R42))=FALSE,CONCATENATE(EfInz!$A$13,", "),""),IF(ISERR(FIND(EfInz!$D$14,Stac!$R42))=FALSE,CONCATENATE(EfInz!$A$14,", "),""),IF(ISERR(FIND(EfInz!$D$15,Stac!$R42))=FALSE,CONCATENATE(EfInz!$A$15,", "),""),IF(ISERR(FIND(EfInz!$D$16,Stac!$R42))=FALSE,CONCATENATE(EfInz!$A$16,", "),""),IF(ISERR(FIND(EfInz!$D$17,Stac!$R42))=FALSE,CONCATENATE(EfInz!$A$17,", "),""),IF(ISERR(FIND(EfInz!$D$18,Stac!$R42))=FALSE,CONCATENATE(EfInz!$A$18,", "),""),IF(ISERR(FIND(EfInz!$D$19,Stac!$R42))=FALSE,CONCATENATE(EfInz!$A$19,", "),""),IF(ISERR(FIND(EfInz!$D$20,Stac!$R42))=FALSE,CONCATENATE(EfInz!$A$20,", "),""),IF(ISERR(FIND(EfInz!$D$21,Stac!$R42))=FALSE,CONCATENATE(EfInz!$A$21,", "),""),IF(ISERR(FIND(EfInz!$D$22,Stac!$R42))=FALSE,CONCATENATE(EfInz!$A$22,", "),""),IF(ISERR(FIND(EfInz!$D$23,Stac!$R42))=FALSE,CONCATENATE(EfInz!$A$23,", "),""),IF(ISERR(FIND(EfInz!$D$24,Stac!$R42))=FALSE,CONCATENATE(EfInz!$A$24,", "),""))</f>
        <v xml:space="preserve">K1_U15, K1_U25, </v>
      </c>
      <c r="D42" s="221"/>
    </row>
    <row r="43" spans="1:4" ht="12.75" x14ac:dyDescent="0.2">
      <c r="A43" s="147" t="str">
        <f>(Stac!$C43)</f>
        <v>Systemy czasu rzeczywistego</v>
      </c>
      <c r="B43" s="48" t="str">
        <f>CONCATENATE(IF(ISERR(FIND(EfInz!$D$5,Stac!$Q43))=FALSE,CONCATENATE(EfInz!$A$5,", "),""),IF(ISERR(FIND(EfInz!$D$6,Stac!$Q43))=FALSE,CONCATENATE(EfInz!$A$6,", "),""),IF(ISERR(FIND(EfInz!$D$7,Stac!$Q43))=FALSE,CONCATENATE(EfInz!$A$7,", "),""),IF(ISERR(FIND(EfInz!$D$8,Stac!$Q43))=FALSE,CONCATENATE(EfInz!$A$8,", "),""))</f>
        <v/>
      </c>
      <c r="C43" s="48" t="str">
        <f>CONCATENATE(IF(ISERR(FIND(EfInz!$D$10,Stac!$R43))=FALSE,CONCATENATE(EfInz!$A$10,", "),""),IF(ISERR(FIND(EfInz!$D$11,Stac!$R43))=FALSE,CONCATENATE(EfInz!$A$11,", "),""),IF(ISERR(FIND(EfInz!$D$12,Stac!$R43))=FALSE,CONCATENATE(EfInz!$A$12,", "),""),IF(ISERR(FIND(EfInz!$D$13,Stac!$R43))=FALSE,CONCATENATE(EfInz!$A$13,", "),""),IF(ISERR(FIND(EfInz!$D$14,Stac!$R43))=FALSE,CONCATENATE(EfInz!$A$14,", "),""),IF(ISERR(FIND(EfInz!$D$15,Stac!$R43))=FALSE,CONCATENATE(EfInz!$A$15,", "),""),IF(ISERR(FIND(EfInz!$D$16,Stac!$R43))=FALSE,CONCATENATE(EfInz!$A$16,", "),""),IF(ISERR(FIND(EfInz!$D$17,Stac!$R43))=FALSE,CONCATENATE(EfInz!$A$17,", "),""),IF(ISERR(FIND(EfInz!$D$18,Stac!$R43))=FALSE,CONCATENATE(EfInz!$A$18,", "),""),IF(ISERR(FIND(EfInz!$D$19,Stac!$R43))=FALSE,CONCATENATE(EfInz!$A$19,", "),""),IF(ISERR(FIND(EfInz!$D$20,Stac!$R43))=FALSE,CONCATENATE(EfInz!$A$20,", "),""),IF(ISERR(FIND(EfInz!$D$21,Stac!$R43))=FALSE,CONCATENATE(EfInz!$A$21,", "),""),IF(ISERR(FIND(EfInz!$D$22,Stac!$R43))=FALSE,CONCATENATE(EfInz!$A$22,", "),""),IF(ISERR(FIND(EfInz!$D$23,Stac!$R43))=FALSE,CONCATENATE(EfInz!$A$23,", "),""),IF(ISERR(FIND(EfInz!$D$24,Stac!$R43))=FALSE,CONCATENATE(EfInz!$A$24,", "),""))</f>
        <v xml:space="preserve">K1_U26, K1_U27, K1_U28, </v>
      </c>
      <c r="D43" s="221"/>
    </row>
    <row r="44" spans="1:4" ht="12.75" x14ac:dyDescent="0.2">
      <c r="A44" s="147" t="str">
        <f>(Stac!$C44)</f>
        <v>Grafika inżynierska</v>
      </c>
      <c r="B44" s="48" t="str">
        <f>CONCATENATE(IF(ISERR(FIND(EfInz!$D$5,Stac!$Q44))=FALSE,CONCATENATE(EfInz!$A$5,", "),""),IF(ISERR(FIND(EfInz!$D$6,Stac!$Q44))=FALSE,CONCATENATE(EfInz!$A$6,", "),""),IF(ISERR(FIND(EfInz!$D$7,Stac!$Q44))=FALSE,CONCATENATE(EfInz!$A$7,", "),""),IF(ISERR(FIND(EfInz!$D$8,Stac!$Q44))=FALSE,CONCATENATE(EfInz!$A$8,", "),""))</f>
        <v/>
      </c>
      <c r="C44" s="48" t="str">
        <f>CONCATENATE(IF(ISERR(FIND(EfInz!$D$10,Stac!$R44))=FALSE,CONCATENATE(EfInz!$A$10,", "),""),IF(ISERR(FIND(EfInz!$D$11,Stac!$R44))=FALSE,CONCATENATE(EfInz!$A$11,", "),""),IF(ISERR(FIND(EfInz!$D$12,Stac!$R44))=FALSE,CONCATENATE(EfInz!$A$12,", "),""),IF(ISERR(FIND(EfInz!$D$13,Stac!$R44))=FALSE,CONCATENATE(EfInz!$A$13,", "),""),IF(ISERR(FIND(EfInz!$D$14,Stac!$R44))=FALSE,CONCATENATE(EfInz!$A$14,", "),""),IF(ISERR(FIND(EfInz!$D$15,Stac!$R44))=FALSE,CONCATENATE(EfInz!$A$15,", "),""),IF(ISERR(FIND(EfInz!$D$16,Stac!$R44))=FALSE,CONCATENATE(EfInz!$A$16,", "),""),IF(ISERR(FIND(EfInz!$D$17,Stac!$R44))=FALSE,CONCATENATE(EfInz!$A$17,", "),""),IF(ISERR(FIND(EfInz!$D$18,Stac!$R44))=FALSE,CONCATENATE(EfInz!$A$18,", "),""),IF(ISERR(FIND(EfInz!$D$19,Stac!$R44))=FALSE,CONCATENATE(EfInz!$A$19,", "),""),IF(ISERR(FIND(EfInz!$D$20,Stac!$R44))=FALSE,CONCATENATE(EfInz!$A$20,", "),""),IF(ISERR(FIND(EfInz!$D$21,Stac!$R44))=FALSE,CONCATENATE(EfInz!$A$21,", "),""),IF(ISERR(FIND(EfInz!$D$22,Stac!$R44))=FALSE,CONCATENATE(EfInz!$A$22,", "),""),IF(ISERR(FIND(EfInz!$D$23,Stac!$R44))=FALSE,CONCATENATE(EfInz!$A$23,", "),""),IF(ISERR(FIND(EfInz!$D$24,Stac!$R44))=FALSE,CONCATENATE(EfInz!$A$24,", "),""))</f>
        <v xml:space="preserve">K1_U23, K1_U24, K1_U25, </v>
      </c>
      <c r="D44" s="221"/>
    </row>
    <row r="45" spans="1:4" ht="12.75" x14ac:dyDescent="0.2">
      <c r="A45" s="147" t="str">
        <f>(Stac!$C45)</f>
        <v>Język obcy</v>
      </c>
      <c r="B45" s="48" t="str">
        <f>CONCATENATE(IF(ISERR(FIND(EfInz!$D$5,Stac!$Q45))=FALSE,CONCATENATE(EfInz!$A$5,", "),""),IF(ISERR(FIND(EfInz!$D$6,Stac!$Q45))=FALSE,CONCATENATE(EfInz!$A$6,", "),""),IF(ISERR(FIND(EfInz!$D$7,Stac!$Q45))=FALSE,CONCATENATE(EfInz!$A$7,", "),""),IF(ISERR(FIND(EfInz!$D$8,Stac!$Q45))=FALSE,CONCATENATE(EfInz!$A$8,", "),""))</f>
        <v/>
      </c>
      <c r="C45" s="48" t="str">
        <f>CONCATENATE(IF(ISERR(FIND(EfInz!$D$10,Stac!$R45))=FALSE,CONCATENATE(EfInz!$A$10,", "),""),IF(ISERR(FIND(EfInz!$D$11,Stac!$R45))=FALSE,CONCATENATE(EfInz!$A$11,", "),""),IF(ISERR(FIND(EfInz!$D$12,Stac!$R45))=FALSE,CONCATENATE(EfInz!$A$12,", "),""),IF(ISERR(FIND(EfInz!$D$13,Stac!$R45))=FALSE,CONCATENATE(EfInz!$A$13,", "),""),IF(ISERR(FIND(EfInz!$D$14,Stac!$R45))=FALSE,CONCATENATE(EfInz!$A$14,", "),""),IF(ISERR(FIND(EfInz!$D$15,Stac!$R45))=FALSE,CONCATENATE(EfInz!$A$15,", "),""),IF(ISERR(FIND(EfInz!$D$16,Stac!$R45))=FALSE,CONCATENATE(EfInz!$A$16,", "),""),IF(ISERR(FIND(EfInz!$D$17,Stac!$R45))=FALSE,CONCATENATE(EfInz!$A$17,", "),""),IF(ISERR(FIND(EfInz!$D$18,Stac!$R45))=FALSE,CONCATENATE(EfInz!$A$18,", "),""),IF(ISERR(FIND(EfInz!$D$19,Stac!$R45))=FALSE,CONCATENATE(EfInz!$A$19,", "),""),IF(ISERR(FIND(EfInz!$D$20,Stac!$R45))=FALSE,CONCATENATE(EfInz!$A$20,", "),""),IF(ISERR(FIND(EfInz!$D$21,Stac!$R45))=FALSE,CONCATENATE(EfInz!$A$21,", "),""),IF(ISERR(FIND(EfInz!$D$22,Stac!$R45))=FALSE,CONCATENATE(EfInz!$A$22,", "),""),IF(ISERR(FIND(EfInz!$D$23,Stac!$R45))=FALSE,CONCATENATE(EfInz!$A$23,", "),""),IF(ISERR(FIND(EfInz!$D$24,Stac!$R45))=FALSE,CONCATENATE(EfInz!$A$24,", "),""))</f>
        <v/>
      </c>
      <c r="D45" s="221"/>
    </row>
    <row r="46" spans="1:4" ht="12.75" x14ac:dyDescent="0.2">
      <c r="A46" s="147">
        <f>(Stac!$C46)</f>
        <v>0</v>
      </c>
      <c r="B46" s="48" t="str">
        <f>CONCATENATE(IF(ISERR(FIND(EfInz!$D$5,Stac!$Q46))=FALSE,CONCATENATE(EfInz!$A$5,", "),""),IF(ISERR(FIND(EfInz!$D$6,Stac!$Q46))=FALSE,CONCATENATE(EfInz!$A$6,", "),""),IF(ISERR(FIND(EfInz!$D$7,Stac!$Q46))=FALSE,CONCATENATE(EfInz!$A$7,", "),""),IF(ISERR(FIND(EfInz!$D$8,Stac!$Q46))=FALSE,CONCATENATE(EfInz!$A$8,", "),""))</f>
        <v/>
      </c>
      <c r="C46" s="48" t="str">
        <f>CONCATENATE(IF(ISERR(FIND(EfInz!$D$10,Stac!$R46))=FALSE,CONCATENATE(EfInz!$A$10,", "),""),IF(ISERR(FIND(EfInz!$D$11,Stac!$R46))=FALSE,CONCATENATE(EfInz!$A$11,", "),""),IF(ISERR(FIND(EfInz!$D$12,Stac!$R46))=FALSE,CONCATENATE(EfInz!$A$12,", "),""),IF(ISERR(FIND(EfInz!$D$13,Stac!$R46))=FALSE,CONCATENATE(EfInz!$A$13,", "),""),IF(ISERR(FIND(EfInz!$D$14,Stac!$R46))=FALSE,CONCATENATE(EfInz!$A$14,", "),""),IF(ISERR(FIND(EfInz!$D$15,Stac!$R46))=FALSE,CONCATENATE(EfInz!$A$15,", "),""),IF(ISERR(FIND(EfInz!$D$16,Stac!$R46))=FALSE,CONCATENATE(EfInz!$A$16,", "),""),IF(ISERR(FIND(EfInz!$D$17,Stac!$R46))=FALSE,CONCATENATE(EfInz!$A$17,", "),""),IF(ISERR(FIND(EfInz!$D$18,Stac!$R46))=FALSE,CONCATENATE(EfInz!$A$18,", "),""),IF(ISERR(FIND(EfInz!$D$19,Stac!$R46))=FALSE,CONCATENATE(EfInz!$A$19,", "),""),IF(ISERR(FIND(EfInz!$D$20,Stac!$R46))=FALSE,CONCATENATE(EfInz!$A$20,", "),""),IF(ISERR(FIND(EfInz!$D$21,Stac!$R46))=FALSE,CONCATENATE(EfInz!$A$21,", "),""),IF(ISERR(FIND(EfInz!$D$22,Stac!$R46))=FALSE,CONCATENATE(EfInz!$A$22,", "),""),IF(ISERR(FIND(EfInz!$D$23,Stac!$R46))=FALSE,CONCATENATE(EfInz!$A$23,", "),""),IF(ISERR(FIND(EfInz!$D$24,Stac!$R46))=FALSE,CONCATENATE(EfInz!$A$24,", "),""))</f>
        <v/>
      </c>
      <c r="D46" s="221"/>
    </row>
    <row r="47" spans="1:4" ht="12.75" x14ac:dyDescent="0.2">
      <c r="A47" s="147">
        <f>(Stac!$C47)</f>
        <v>0</v>
      </c>
      <c r="B47" s="48" t="str">
        <f>CONCATENATE(IF(ISERR(FIND(EfInz!$D$5,Stac!$Q47))=FALSE,CONCATENATE(EfInz!$A$5,", "),""),IF(ISERR(FIND(EfInz!$D$6,Stac!$Q47))=FALSE,CONCATENATE(EfInz!$A$6,", "),""),IF(ISERR(FIND(EfInz!$D$7,Stac!$Q47))=FALSE,CONCATENATE(EfInz!$A$7,", "),""),IF(ISERR(FIND(EfInz!$D$8,Stac!$Q47))=FALSE,CONCATENATE(EfInz!$A$8,", "),""))</f>
        <v/>
      </c>
      <c r="C47" s="48" t="str">
        <f>CONCATENATE(IF(ISERR(FIND(EfInz!$D$10,Stac!$R47))=FALSE,CONCATENATE(EfInz!$A$10,", "),""),IF(ISERR(FIND(EfInz!$D$11,Stac!$R47))=FALSE,CONCATENATE(EfInz!$A$11,", "),""),IF(ISERR(FIND(EfInz!$D$12,Stac!$R47))=FALSE,CONCATENATE(EfInz!$A$12,", "),""),IF(ISERR(FIND(EfInz!$D$13,Stac!$R47))=FALSE,CONCATENATE(EfInz!$A$13,", "),""),IF(ISERR(FIND(EfInz!$D$14,Stac!$R47))=FALSE,CONCATENATE(EfInz!$A$14,", "),""),IF(ISERR(FIND(EfInz!$D$15,Stac!$R47))=FALSE,CONCATENATE(EfInz!$A$15,", "),""),IF(ISERR(FIND(EfInz!$D$16,Stac!$R47))=FALSE,CONCATENATE(EfInz!$A$16,", "),""),IF(ISERR(FIND(EfInz!$D$17,Stac!$R47))=FALSE,CONCATENATE(EfInz!$A$17,", "),""),IF(ISERR(FIND(EfInz!$D$18,Stac!$R47))=FALSE,CONCATENATE(EfInz!$A$18,", "),""),IF(ISERR(FIND(EfInz!$D$19,Stac!$R47))=FALSE,CONCATENATE(EfInz!$A$19,", "),""),IF(ISERR(FIND(EfInz!$D$20,Stac!$R47))=FALSE,CONCATENATE(EfInz!$A$20,", "),""),IF(ISERR(FIND(EfInz!$D$21,Stac!$R47))=FALSE,CONCATENATE(EfInz!$A$21,", "),""),IF(ISERR(FIND(EfInz!$D$22,Stac!$R47))=FALSE,CONCATENATE(EfInz!$A$22,", "),""),IF(ISERR(FIND(EfInz!$D$23,Stac!$R47))=FALSE,CONCATENATE(EfInz!$A$23,", "),""),IF(ISERR(FIND(EfInz!$D$24,Stac!$R47))=FALSE,CONCATENATE(EfInz!$A$24,", "),""))</f>
        <v/>
      </c>
      <c r="D47" s="221"/>
    </row>
    <row r="48" spans="1:4" ht="12.75" x14ac:dyDescent="0.2">
      <c r="A48" s="144" t="str">
        <f>(Stac!$C48)</f>
        <v>Semestr 4:</v>
      </c>
      <c r="B48" s="48" t="str">
        <f>CONCATENATE(IF(ISERR(FIND(EfInz!$D$5,Stac!$Q48))=FALSE,CONCATENATE(EfInz!$A$5,", "),""),IF(ISERR(FIND(EfInz!$D$6,Stac!$Q48))=FALSE,CONCATENATE(EfInz!$A$6,", "),""),IF(ISERR(FIND(EfInz!$D$7,Stac!$Q48))=FALSE,CONCATENATE(EfInz!$A$7,", "),""),IF(ISERR(FIND(EfInz!$D$8,Stac!$Q48))=FALSE,CONCATENATE(EfInz!$A$8,", "),""))</f>
        <v/>
      </c>
      <c r="C48" s="48" t="str">
        <f>CONCATENATE(IF(ISERR(FIND(EfInz!$D$10,Stac!$R48))=FALSE,CONCATENATE(EfInz!$A$10,", "),""),IF(ISERR(FIND(EfInz!$D$11,Stac!$R48))=FALSE,CONCATENATE(EfInz!$A$11,", "),""),IF(ISERR(FIND(EfInz!$D$12,Stac!$R48))=FALSE,CONCATENATE(EfInz!$A$12,", "),""),IF(ISERR(FIND(EfInz!$D$13,Stac!$R48))=FALSE,CONCATENATE(EfInz!$A$13,", "),""),IF(ISERR(FIND(EfInz!$D$14,Stac!$R48))=FALSE,CONCATENATE(EfInz!$A$14,", "),""),IF(ISERR(FIND(EfInz!$D$15,Stac!$R48))=FALSE,CONCATENATE(EfInz!$A$15,", "),""),IF(ISERR(FIND(EfInz!$D$16,Stac!$R48))=FALSE,CONCATENATE(EfInz!$A$16,", "),""),IF(ISERR(FIND(EfInz!$D$17,Stac!$R48))=FALSE,CONCATENATE(EfInz!$A$17,", "),""),IF(ISERR(FIND(EfInz!$D$18,Stac!$R48))=FALSE,CONCATENATE(EfInz!$A$18,", "),""),IF(ISERR(FIND(EfInz!$D$19,Stac!$R48))=FALSE,CONCATENATE(EfInz!$A$19,", "),""),IF(ISERR(FIND(EfInz!$D$20,Stac!$R48))=FALSE,CONCATENATE(EfInz!$A$20,", "),""),IF(ISERR(FIND(EfInz!$D$21,Stac!$R48))=FALSE,CONCATENATE(EfInz!$A$21,", "),""),IF(ISERR(FIND(EfInz!$D$22,Stac!$R48))=FALSE,CONCATENATE(EfInz!$A$22,", "),""),IF(ISERR(FIND(EfInz!$D$23,Stac!$R48))=FALSE,CONCATENATE(EfInz!$A$23,", "),""),IF(ISERR(FIND(EfInz!$D$24,Stac!$R48))=FALSE,CONCATENATE(EfInz!$A$24,", "),""))</f>
        <v/>
      </c>
      <c r="D48" s="221"/>
    </row>
    <row r="49" spans="1:4" ht="12.75" x14ac:dyDescent="0.2">
      <c r="A49" s="144" t="str">
        <f>(Stac!$C49)</f>
        <v>Moduł kształcenia</v>
      </c>
      <c r="B49" s="48" t="str">
        <f>CONCATENATE(IF(ISERR(FIND(EfInz!$D$5,Stac!$Q49))=FALSE,CONCATENATE(EfInz!$A$5,", "),""),IF(ISERR(FIND(EfInz!$D$6,Stac!$Q49))=FALSE,CONCATENATE(EfInz!$A$6,", "),""),IF(ISERR(FIND(EfInz!$D$7,Stac!$Q49))=FALSE,CONCATENATE(EfInz!$A$7,", "),""),IF(ISERR(FIND(EfInz!$D$8,Stac!$Q49))=FALSE,CONCATENATE(EfInz!$A$8,", "),""))</f>
        <v/>
      </c>
      <c r="C49" s="48" t="str">
        <f>CONCATENATE(IF(ISERR(FIND(EfInz!$D$10,Stac!$R49))=FALSE,CONCATENATE(EfInz!$A$10,", "),""),IF(ISERR(FIND(EfInz!$D$11,Stac!$R49))=FALSE,CONCATENATE(EfInz!$A$11,", "),""),IF(ISERR(FIND(EfInz!$D$12,Stac!$R49))=FALSE,CONCATENATE(EfInz!$A$12,", "),""),IF(ISERR(FIND(EfInz!$D$13,Stac!$R49))=FALSE,CONCATENATE(EfInz!$A$13,", "),""),IF(ISERR(FIND(EfInz!$D$14,Stac!$R49))=FALSE,CONCATENATE(EfInz!$A$14,", "),""),IF(ISERR(FIND(EfInz!$D$15,Stac!$R49))=FALSE,CONCATENATE(EfInz!$A$15,", "),""),IF(ISERR(FIND(EfInz!$D$16,Stac!$R49))=FALSE,CONCATENATE(EfInz!$A$16,", "),""),IF(ISERR(FIND(EfInz!$D$17,Stac!$R49))=FALSE,CONCATENATE(EfInz!$A$17,", "),""),IF(ISERR(FIND(EfInz!$D$18,Stac!$R49))=FALSE,CONCATENATE(EfInz!$A$18,", "),""),IF(ISERR(FIND(EfInz!$D$19,Stac!$R49))=FALSE,CONCATENATE(EfInz!$A$19,", "),""),IF(ISERR(FIND(EfInz!$D$20,Stac!$R49))=FALSE,CONCATENATE(EfInz!$A$20,", "),""),IF(ISERR(FIND(EfInz!$D$21,Stac!$R49))=FALSE,CONCATENATE(EfInz!$A$21,", "),""),IF(ISERR(FIND(EfInz!$D$22,Stac!$R49))=FALSE,CONCATENATE(EfInz!$A$22,", "),""),IF(ISERR(FIND(EfInz!$D$23,Stac!$R49))=FALSE,CONCATENATE(EfInz!$A$23,", "),""),IF(ISERR(FIND(EfInz!$D$24,Stac!$R49))=FALSE,CONCATENATE(EfInz!$A$24,", "),""))</f>
        <v/>
      </c>
      <c r="D49" s="221"/>
    </row>
    <row r="50" spans="1:4" ht="12.75" x14ac:dyDescent="0.2">
      <c r="A50" s="147" t="str">
        <f>(Stac!$C50)</f>
        <v>Przetwarzanie informacji</v>
      </c>
      <c r="B50" s="48" t="str">
        <f>CONCATENATE(IF(ISERR(FIND(EfInz!$D$5,Stac!$Q50))=FALSE,CONCATENATE(EfInz!$A$5,", "),""),IF(ISERR(FIND(EfInz!$D$6,Stac!$Q50))=FALSE,CONCATENATE(EfInz!$A$6,", "),""),IF(ISERR(FIND(EfInz!$D$7,Stac!$Q50))=FALSE,CONCATENATE(EfInz!$A$7,", "),""),IF(ISERR(FIND(EfInz!$D$8,Stac!$Q50))=FALSE,CONCATENATE(EfInz!$A$8,", "),""))</f>
        <v/>
      </c>
      <c r="C50" s="48" t="str">
        <f>CONCATENATE(IF(ISERR(FIND(EfInz!$D$10,Stac!$R50))=FALSE,CONCATENATE(EfInz!$A$10,", "),""),IF(ISERR(FIND(EfInz!$D$11,Stac!$R50))=FALSE,CONCATENATE(EfInz!$A$11,", "),""),IF(ISERR(FIND(EfInz!$D$12,Stac!$R50))=FALSE,CONCATENATE(EfInz!$A$12,", "),""),IF(ISERR(FIND(EfInz!$D$13,Stac!$R50))=FALSE,CONCATENATE(EfInz!$A$13,", "),""),IF(ISERR(FIND(EfInz!$D$14,Stac!$R50))=FALSE,CONCATENATE(EfInz!$A$14,", "),""),IF(ISERR(FIND(EfInz!$D$15,Stac!$R50))=FALSE,CONCATENATE(EfInz!$A$15,", "),""),IF(ISERR(FIND(EfInz!$D$16,Stac!$R50))=FALSE,CONCATENATE(EfInz!$A$16,", "),""),IF(ISERR(FIND(EfInz!$D$17,Stac!$R50))=FALSE,CONCATENATE(EfInz!$A$17,", "),""),IF(ISERR(FIND(EfInz!$D$18,Stac!$R50))=FALSE,CONCATENATE(EfInz!$A$18,", "),""),IF(ISERR(FIND(EfInz!$D$19,Stac!$R50))=FALSE,CONCATENATE(EfInz!$A$19,", "),""),IF(ISERR(FIND(EfInz!$D$20,Stac!$R50))=FALSE,CONCATENATE(EfInz!$A$20,", "),""),IF(ISERR(FIND(EfInz!$D$21,Stac!$R50))=FALSE,CONCATENATE(EfInz!$A$21,", "),""),IF(ISERR(FIND(EfInz!$D$22,Stac!$R50))=FALSE,CONCATENATE(EfInz!$A$22,", "),""),IF(ISERR(FIND(EfInz!$D$23,Stac!$R50))=FALSE,CONCATENATE(EfInz!$A$23,", "),""),IF(ISERR(FIND(EfInz!$D$24,Stac!$R50))=FALSE,CONCATENATE(EfInz!$A$24,", "),""))</f>
        <v xml:space="preserve">K1_U9, </v>
      </c>
      <c r="D50" s="221"/>
    </row>
    <row r="51" spans="1:4" ht="25.5" x14ac:dyDescent="0.2">
      <c r="A51" s="147" t="str">
        <f>(Stac!$C51)</f>
        <v>Sterowanie procesami ciągłymi i dyskretnymi</v>
      </c>
      <c r="B51" s="48" t="str">
        <f>CONCATENATE(IF(ISERR(FIND(EfInz!$D$5,Stac!$Q51))=FALSE,CONCATENATE(EfInz!$A$5,", "),""),IF(ISERR(FIND(EfInz!$D$6,Stac!$Q51))=FALSE,CONCATENATE(EfInz!$A$6,", "),""),IF(ISERR(FIND(EfInz!$D$7,Stac!$Q51))=FALSE,CONCATENATE(EfInz!$A$7,", "),""),IF(ISERR(FIND(EfInz!$D$8,Stac!$Q51))=FALSE,CONCATENATE(EfInz!$A$8,", "),""))</f>
        <v/>
      </c>
      <c r="C51" s="48" t="str">
        <f>CONCATENATE(IF(ISERR(FIND(EfInz!$D$10,Stac!$R51))=FALSE,CONCATENATE(EfInz!$A$10,", "),""),IF(ISERR(FIND(EfInz!$D$11,Stac!$R51))=FALSE,CONCATENATE(EfInz!$A$11,", "),""),IF(ISERR(FIND(EfInz!$D$12,Stac!$R51))=FALSE,CONCATENATE(EfInz!$A$12,", "),""),IF(ISERR(FIND(EfInz!$D$13,Stac!$R51))=FALSE,CONCATENATE(EfInz!$A$13,", "),""),IF(ISERR(FIND(EfInz!$D$14,Stac!$R51))=FALSE,CONCATENATE(EfInz!$A$14,", "),""),IF(ISERR(FIND(EfInz!$D$15,Stac!$R51))=FALSE,CONCATENATE(EfInz!$A$15,", "),""),IF(ISERR(FIND(EfInz!$D$16,Stac!$R51))=FALSE,CONCATENATE(EfInz!$A$16,", "),""),IF(ISERR(FIND(EfInz!$D$17,Stac!$R51))=FALSE,CONCATENATE(EfInz!$A$17,", "),""),IF(ISERR(FIND(EfInz!$D$18,Stac!$R51))=FALSE,CONCATENATE(EfInz!$A$18,", "),""),IF(ISERR(FIND(EfInz!$D$19,Stac!$R51))=FALSE,CONCATENATE(EfInz!$A$19,", "),""),IF(ISERR(FIND(EfInz!$D$20,Stac!$R51))=FALSE,CONCATENATE(EfInz!$A$20,", "),""),IF(ISERR(FIND(EfInz!$D$21,Stac!$R51))=FALSE,CONCATENATE(EfInz!$A$21,", "),""),IF(ISERR(FIND(EfInz!$D$22,Stac!$R51))=FALSE,CONCATENATE(EfInz!$A$22,", "),""),IF(ISERR(FIND(EfInz!$D$23,Stac!$R51))=FALSE,CONCATENATE(EfInz!$A$23,", "),""),IF(ISERR(FIND(EfInz!$D$24,Stac!$R51))=FALSE,CONCATENATE(EfInz!$A$24,", "),""))</f>
        <v xml:space="preserve">K1_U10, K1_U11, K1_U24, K1_U12, </v>
      </c>
      <c r="D51" s="221"/>
    </row>
    <row r="52" spans="1:4" ht="12.75" x14ac:dyDescent="0.2">
      <c r="A52" s="147" t="str">
        <f>(Stac!$C52)</f>
        <v>Modelowanie i sterowanie robotów</v>
      </c>
      <c r="B52" s="48" t="str">
        <f>CONCATENATE(IF(ISERR(FIND(EfInz!$D$5,Stac!$Q52))=FALSE,CONCATENATE(EfInz!$A$5,", "),""),IF(ISERR(FIND(EfInz!$D$6,Stac!$Q52))=FALSE,CONCATENATE(EfInz!$A$6,", "),""),IF(ISERR(FIND(EfInz!$D$7,Stac!$Q52))=FALSE,CONCATENATE(EfInz!$A$7,", "),""),IF(ISERR(FIND(EfInz!$D$8,Stac!$Q52))=FALSE,CONCATENATE(EfInz!$A$8,", "),""))</f>
        <v xml:space="preserve">K1_W21, </v>
      </c>
      <c r="C52" s="48" t="str">
        <f>CONCATENATE(IF(ISERR(FIND(EfInz!$D$10,Stac!$R52))=FALSE,CONCATENATE(EfInz!$A$10,", "),""),IF(ISERR(FIND(EfInz!$D$11,Stac!$R52))=FALSE,CONCATENATE(EfInz!$A$11,", "),""),IF(ISERR(FIND(EfInz!$D$12,Stac!$R52))=FALSE,CONCATENATE(EfInz!$A$12,", "),""),IF(ISERR(FIND(EfInz!$D$13,Stac!$R52))=FALSE,CONCATENATE(EfInz!$A$13,", "),""),IF(ISERR(FIND(EfInz!$D$14,Stac!$R52))=FALSE,CONCATENATE(EfInz!$A$14,", "),""),IF(ISERR(FIND(EfInz!$D$15,Stac!$R52))=FALSE,CONCATENATE(EfInz!$A$15,", "),""),IF(ISERR(FIND(EfInz!$D$16,Stac!$R52))=FALSE,CONCATENATE(EfInz!$A$16,", "),""),IF(ISERR(FIND(EfInz!$D$17,Stac!$R52))=FALSE,CONCATENATE(EfInz!$A$17,", "),""),IF(ISERR(FIND(EfInz!$D$18,Stac!$R52))=FALSE,CONCATENATE(EfInz!$A$18,", "),""),IF(ISERR(FIND(EfInz!$D$19,Stac!$R52))=FALSE,CONCATENATE(EfInz!$A$19,", "),""),IF(ISERR(FIND(EfInz!$D$20,Stac!$R52))=FALSE,CONCATENATE(EfInz!$A$20,", "),""),IF(ISERR(FIND(EfInz!$D$21,Stac!$R52))=FALSE,CONCATENATE(EfInz!$A$21,", "),""),IF(ISERR(FIND(EfInz!$D$22,Stac!$R52))=FALSE,CONCATENATE(EfInz!$A$22,", "),""),IF(ISERR(FIND(EfInz!$D$23,Stac!$R52))=FALSE,CONCATENATE(EfInz!$A$23,", "),""),IF(ISERR(FIND(EfInz!$D$24,Stac!$R52))=FALSE,CONCATENATE(EfInz!$A$24,", "),""))</f>
        <v xml:space="preserve">K1_U11, </v>
      </c>
      <c r="D52" s="221"/>
    </row>
    <row r="53" spans="1:4" ht="12.75" x14ac:dyDescent="0.2">
      <c r="A53" s="147" t="str">
        <f>(Stac!$C53)</f>
        <v>Programowanie sterowników PLC i regulatorów przemysłowych</v>
      </c>
      <c r="B53" s="48" t="str">
        <f>CONCATENATE(IF(ISERR(FIND(EfInz!$D$5,Stac!$Q53))=FALSE,CONCATENATE(EfInz!$A$5,", "),""),IF(ISERR(FIND(EfInz!$D$6,Stac!$Q53))=FALSE,CONCATENATE(EfInz!$A$6,", "),""),IF(ISERR(FIND(EfInz!$D$7,Stac!$Q53))=FALSE,CONCATENATE(EfInz!$A$7,", "),""),IF(ISERR(FIND(EfInz!$D$8,Stac!$Q53))=FALSE,CONCATENATE(EfInz!$A$8,", "),""))</f>
        <v/>
      </c>
      <c r="C53" s="48" t="str">
        <f>CONCATENATE(IF(ISERR(FIND(EfInz!$D$10,Stac!$R53))=FALSE,CONCATENATE(EfInz!$A$10,", "),""),IF(ISERR(FIND(EfInz!$D$11,Stac!$R53))=FALSE,CONCATENATE(EfInz!$A$11,", "),""),IF(ISERR(FIND(EfInz!$D$12,Stac!$R53))=FALSE,CONCATENATE(EfInz!$A$12,", "),""),IF(ISERR(FIND(EfInz!$D$13,Stac!$R53))=FALSE,CONCATENATE(EfInz!$A$13,", "),""),IF(ISERR(FIND(EfInz!$D$14,Stac!$R53))=FALSE,CONCATENATE(EfInz!$A$14,", "),""),IF(ISERR(FIND(EfInz!$D$15,Stac!$R53))=FALSE,CONCATENATE(EfInz!$A$15,", "),""),IF(ISERR(FIND(EfInz!$D$16,Stac!$R53))=FALSE,CONCATENATE(EfInz!$A$16,", "),""),IF(ISERR(FIND(EfInz!$D$17,Stac!$R53))=FALSE,CONCATENATE(EfInz!$A$17,", "),""),IF(ISERR(FIND(EfInz!$D$18,Stac!$R53))=FALSE,CONCATENATE(EfInz!$A$18,", "),""),IF(ISERR(FIND(EfInz!$D$19,Stac!$R53))=FALSE,CONCATENATE(EfInz!$A$19,", "),""),IF(ISERR(FIND(EfInz!$D$20,Stac!$R53))=FALSE,CONCATENATE(EfInz!$A$20,", "),""),IF(ISERR(FIND(EfInz!$D$21,Stac!$R53))=FALSE,CONCATENATE(EfInz!$A$21,", "),""),IF(ISERR(FIND(EfInz!$D$22,Stac!$R53))=FALSE,CONCATENATE(EfInz!$A$22,", "),""),IF(ISERR(FIND(EfInz!$D$23,Stac!$R53))=FALSE,CONCATENATE(EfInz!$A$23,", "),""),IF(ISERR(FIND(EfInz!$D$24,Stac!$R53))=FALSE,CONCATENATE(EfInz!$A$24,", "),""))</f>
        <v xml:space="preserve">K1_U24, K1_U27, </v>
      </c>
      <c r="D53" s="221"/>
    </row>
    <row r="54" spans="1:4" ht="12.75" x14ac:dyDescent="0.2">
      <c r="A54" s="147" t="str">
        <f>(Stac!$C54)</f>
        <v>Technika cyfrowa</v>
      </c>
      <c r="B54" s="48" t="str">
        <f>CONCATENATE(IF(ISERR(FIND(EfInz!$D$5,Stac!$Q54))=FALSE,CONCATENATE(EfInz!$A$5,", "),""),IF(ISERR(FIND(EfInz!$D$6,Stac!$Q54))=FALSE,CONCATENATE(EfInz!$A$6,", "),""),IF(ISERR(FIND(EfInz!$D$7,Stac!$Q54))=FALSE,CONCATENATE(EfInz!$A$7,", "),""),IF(ISERR(FIND(EfInz!$D$8,Stac!$Q54))=FALSE,CONCATENATE(EfInz!$A$8,", "),""))</f>
        <v/>
      </c>
      <c r="C54" s="48" t="str">
        <f>CONCATENATE(IF(ISERR(FIND(EfInz!$D$10,Stac!$R54))=FALSE,CONCATENATE(EfInz!$A$10,", "),""),IF(ISERR(FIND(EfInz!$D$11,Stac!$R54))=FALSE,CONCATENATE(EfInz!$A$11,", "),""),IF(ISERR(FIND(EfInz!$D$12,Stac!$R54))=FALSE,CONCATENATE(EfInz!$A$12,", "),""),IF(ISERR(FIND(EfInz!$D$13,Stac!$R54))=FALSE,CONCATENATE(EfInz!$A$13,", "),""),IF(ISERR(FIND(EfInz!$D$14,Stac!$R54))=FALSE,CONCATENATE(EfInz!$A$14,", "),""),IF(ISERR(FIND(EfInz!$D$15,Stac!$R54))=FALSE,CONCATENATE(EfInz!$A$15,", "),""),IF(ISERR(FIND(EfInz!$D$16,Stac!$R54))=FALSE,CONCATENATE(EfInz!$A$16,", "),""),IF(ISERR(FIND(EfInz!$D$17,Stac!$R54))=FALSE,CONCATENATE(EfInz!$A$17,", "),""),IF(ISERR(FIND(EfInz!$D$18,Stac!$R54))=FALSE,CONCATENATE(EfInz!$A$18,", "),""),IF(ISERR(FIND(EfInz!$D$19,Stac!$R54))=FALSE,CONCATENATE(EfInz!$A$19,", "),""),IF(ISERR(FIND(EfInz!$D$20,Stac!$R54))=FALSE,CONCATENATE(EfInz!$A$20,", "),""),IF(ISERR(FIND(EfInz!$D$21,Stac!$R54))=FALSE,CONCATENATE(EfInz!$A$21,", "),""),IF(ISERR(FIND(EfInz!$D$22,Stac!$R54))=FALSE,CONCATENATE(EfInz!$A$22,", "),""),IF(ISERR(FIND(EfInz!$D$23,Stac!$R54))=FALSE,CONCATENATE(EfInz!$A$23,", "),""),IF(ISERR(FIND(EfInz!$D$24,Stac!$R54))=FALSE,CONCATENATE(EfInz!$A$24,", "),""))</f>
        <v xml:space="preserve">K1_U15, K1_U25, </v>
      </c>
      <c r="D54" s="221"/>
    </row>
    <row r="55" spans="1:4" ht="12.75" x14ac:dyDescent="0.2">
      <c r="A55" s="147" t="str">
        <f>(Stac!$C55)</f>
        <v>Metrologia</v>
      </c>
      <c r="B55" s="48" t="str">
        <f>CONCATENATE(IF(ISERR(FIND(EfInz!$D$5,Stac!$Q55))=FALSE,CONCATENATE(EfInz!$A$5,", "),""),IF(ISERR(FIND(EfInz!$D$6,Stac!$Q55))=FALSE,CONCATENATE(EfInz!$A$6,", "),""),IF(ISERR(FIND(EfInz!$D$7,Stac!$Q55))=FALSE,CONCATENATE(EfInz!$A$7,", "),""),IF(ISERR(FIND(EfInz!$D$8,Stac!$Q55))=FALSE,CONCATENATE(EfInz!$A$8,", "),""))</f>
        <v/>
      </c>
      <c r="C55" s="48" t="str">
        <f>CONCATENATE(IF(ISERR(FIND(EfInz!$D$10,Stac!$R55))=FALSE,CONCATENATE(EfInz!$A$10,", "),""),IF(ISERR(FIND(EfInz!$D$11,Stac!$R55))=FALSE,CONCATENATE(EfInz!$A$11,", "),""),IF(ISERR(FIND(EfInz!$D$12,Stac!$R55))=FALSE,CONCATENATE(EfInz!$A$12,", "),""),IF(ISERR(FIND(EfInz!$D$13,Stac!$R55))=FALSE,CONCATENATE(EfInz!$A$13,", "),""),IF(ISERR(FIND(EfInz!$D$14,Stac!$R55))=FALSE,CONCATENATE(EfInz!$A$14,", "),""),IF(ISERR(FIND(EfInz!$D$15,Stac!$R55))=FALSE,CONCATENATE(EfInz!$A$15,", "),""),IF(ISERR(FIND(EfInz!$D$16,Stac!$R55))=FALSE,CONCATENATE(EfInz!$A$16,", "),""),IF(ISERR(FIND(EfInz!$D$17,Stac!$R55))=FALSE,CONCATENATE(EfInz!$A$17,", "),""),IF(ISERR(FIND(EfInz!$D$18,Stac!$R55))=FALSE,CONCATENATE(EfInz!$A$18,", "),""),IF(ISERR(FIND(EfInz!$D$19,Stac!$R55))=FALSE,CONCATENATE(EfInz!$A$19,", "),""),IF(ISERR(FIND(EfInz!$D$20,Stac!$R55))=FALSE,CONCATENATE(EfInz!$A$20,", "),""),IF(ISERR(FIND(EfInz!$D$21,Stac!$R55))=FALSE,CONCATENATE(EfInz!$A$21,", "),""),IF(ISERR(FIND(EfInz!$D$22,Stac!$R55))=FALSE,CONCATENATE(EfInz!$A$22,", "),""),IF(ISERR(FIND(EfInz!$D$23,Stac!$R55))=FALSE,CONCATENATE(EfInz!$A$23,", "),""),IF(ISERR(FIND(EfInz!$D$24,Stac!$R55))=FALSE,CONCATENATE(EfInz!$A$24,", "),""))</f>
        <v xml:space="preserve">K1_U14, </v>
      </c>
      <c r="D55" s="221"/>
    </row>
    <row r="56" spans="1:4" ht="12.75" x14ac:dyDescent="0.2">
      <c r="A56" s="147" t="str">
        <f>(Stac!$C56)</f>
        <v>Język obcy</v>
      </c>
      <c r="B56" s="48" t="str">
        <f>CONCATENATE(IF(ISERR(FIND(EfInz!$D$5,Stac!$Q56))=FALSE,CONCATENATE(EfInz!$A$5,", "),""),IF(ISERR(FIND(EfInz!$D$6,Stac!$Q56))=FALSE,CONCATENATE(EfInz!$A$6,", "),""),IF(ISERR(FIND(EfInz!$D$7,Stac!$Q56))=FALSE,CONCATENATE(EfInz!$A$7,", "),""),IF(ISERR(FIND(EfInz!$D$8,Stac!$Q56))=FALSE,CONCATENATE(EfInz!$A$8,", "),""))</f>
        <v/>
      </c>
      <c r="C56" s="48" t="str">
        <f>CONCATENATE(IF(ISERR(FIND(EfInz!$D$10,Stac!$R56))=FALSE,CONCATENATE(EfInz!$A$10,", "),""),IF(ISERR(FIND(EfInz!$D$11,Stac!$R56))=FALSE,CONCATENATE(EfInz!$A$11,", "),""),IF(ISERR(FIND(EfInz!$D$12,Stac!$R56))=FALSE,CONCATENATE(EfInz!$A$12,", "),""),IF(ISERR(FIND(EfInz!$D$13,Stac!$R56))=FALSE,CONCATENATE(EfInz!$A$13,", "),""),IF(ISERR(FIND(EfInz!$D$14,Stac!$R56))=FALSE,CONCATENATE(EfInz!$A$14,", "),""),IF(ISERR(FIND(EfInz!$D$15,Stac!$R56))=FALSE,CONCATENATE(EfInz!$A$15,", "),""),IF(ISERR(FIND(EfInz!$D$16,Stac!$R56))=FALSE,CONCATENATE(EfInz!$A$16,", "),""),IF(ISERR(FIND(EfInz!$D$17,Stac!$R56))=FALSE,CONCATENATE(EfInz!$A$17,", "),""),IF(ISERR(FIND(EfInz!$D$18,Stac!$R56))=FALSE,CONCATENATE(EfInz!$A$18,", "),""),IF(ISERR(FIND(EfInz!$D$19,Stac!$R56))=FALSE,CONCATENATE(EfInz!$A$19,", "),""),IF(ISERR(FIND(EfInz!$D$20,Stac!$R56))=FALSE,CONCATENATE(EfInz!$A$20,", "),""),IF(ISERR(FIND(EfInz!$D$21,Stac!$R56))=FALSE,CONCATENATE(EfInz!$A$21,", "),""),IF(ISERR(FIND(EfInz!$D$22,Stac!$R56))=FALSE,CONCATENATE(EfInz!$A$22,", "),""),IF(ISERR(FIND(EfInz!$D$23,Stac!$R56))=FALSE,CONCATENATE(EfInz!$A$23,", "),""),IF(ISERR(FIND(EfInz!$D$24,Stac!$R56))=FALSE,CONCATENATE(EfInz!$A$24,", "),""))</f>
        <v/>
      </c>
      <c r="D56" s="221"/>
    </row>
    <row r="57" spans="1:4" ht="12.75" x14ac:dyDescent="0.2">
      <c r="A57" s="147">
        <f>(Stac!$C57)</f>
        <v>0</v>
      </c>
      <c r="B57" s="48" t="str">
        <f>CONCATENATE(IF(ISERR(FIND(EfInz!$D$5,Stac!$Q57))=FALSE,CONCATENATE(EfInz!$A$5,", "),""),IF(ISERR(FIND(EfInz!$D$6,Stac!$Q57))=FALSE,CONCATENATE(EfInz!$A$6,", "),""),IF(ISERR(FIND(EfInz!$D$7,Stac!$Q57))=FALSE,CONCATENATE(EfInz!$A$7,", "),""),IF(ISERR(FIND(EfInz!$D$8,Stac!$Q57))=FALSE,CONCATENATE(EfInz!$A$8,", "),""))</f>
        <v/>
      </c>
      <c r="C57" s="48" t="str">
        <f>CONCATENATE(IF(ISERR(FIND(EfInz!$D$10,Stac!$R57))=FALSE,CONCATENATE(EfInz!$A$10,", "),""),IF(ISERR(FIND(EfInz!$D$11,Stac!$R57))=FALSE,CONCATENATE(EfInz!$A$11,", "),""),IF(ISERR(FIND(EfInz!$D$12,Stac!$R57))=FALSE,CONCATENATE(EfInz!$A$12,", "),""),IF(ISERR(FIND(EfInz!$D$13,Stac!$R57))=FALSE,CONCATENATE(EfInz!$A$13,", "),""),IF(ISERR(FIND(EfInz!$D$14,Stac!$R57))=FALSE,CONCATENATE(EfInz!$A$14,", "),""),IF(ISERR(FIND(EfInz!$D$15,Stac!$R57))=FALSE,CONCATENATE(EfInz!$A$15,", "),""),IF(ISERR(FIND(EfInz!$D$16,Stac!$R57))=FALSE,CONCATENATE(EfInz!$A$16,", "),""),IF(ISERR(FIND(EfInz!$D$17,Stac!$R57))=FALSE,CONCATENATE(EfInz!$A$17,", "),""),IF(ISERR(FIND(EfInz!$D$18,Stac!$R57))=FALSE,CONCATENATE(EfInz!$A$18,", "),""),IF(ISERR(FIND(EfInz!$D$19,Stac!$R57))=FALSE,CONCATENATE(EfInz!$A$19,", "),""),IF(ISERR(FIND(EfInz!$D$20,Stac!$R57))=FALSE,CONCATENATE(EfInz!$A$20,", "),""),IF(ISERR(FIND(EfInz!$D$21,Stac!$R57))=FALSE,CONCATENATE(EfInz!$A$21,", "),""),IF(ISERR(FIND(EfInz!$D$22,Stac!$R57))=FALSE,CONCATENATE(EfInz!$A$22,", "),""),IF(ISERR(FIND(EfInz!$D$23,Stac!$R57))=FALSE,CONCATENATE(EfInz!$A$23,", "),""),IF(ISERR(FIND(EfInz!$D$24,Stac!$R57))=FALSE,CONCATENATE(EfInz!$A$24,", "),""))</f>
        <v/>
      </c>
      <c r="D57" s="221"/>
    </row>
    <row r="58" spans="1:4" ht="12.75" x14ac:dyDescent="0.2">
      <c r="A58" s="147">
        <f>(Stac!$C58)</f>
        <v>0</v>
      </c>
      <c r="B58" s="48" t="str">
        <f>CONCATENATE(IF(ISERR(FIND(EfInz!$D$5,Stac!$Q58))=FALSE,CONCATENATE(EfInz!$A$5,", "),""),IF(ISERR(FIND(EfInz!$D$6,Stac!$Q58))=FALSE,CONCATENATE(EfInz!$A$6,", "),""),IF(ISERR(FIND(EfInz!$D$7,Stac!$Q58))=FALSE,CONCATENATE(EfInz!$A$7,", "),""),IF(ISERR(FIND(EfInz!$D$8,Stac!$Q58))=FALSE,CONCATENATE(EfInz!$A$8,", "),""))</f>
        <v/>
      </c>
      <c r="C58" s="48" t="str">
        <f>CONCATENATE(IF(ISERR(FIND(EfInz!$D$10,Stac!$R58))=FALSE,CONCATENATE(EfInz!$A$10,", "),""),IF(ISERR(FIND(EfInz!$D$11,Stac!$R58))=FALSE,CONCATENATE(EfInz!$A$11,", "),""),IF(ISERR(FIND(EfInz!$D$12,Stac!$R58))=FALSE,CONCATENATE(EfInz!$A$12,", "),""),IF(ISERR(FIND(EfInz!$D$13,Stac!$R58))=FALSE,CONCATENATE(EfInz!$A$13,", "),""),IF(ISERR(FIND(EfInz!$D$14,Stac!$R58))=FALSE,CONCATENATE(EfInz!$A$14,", "),""),IF(ISERR(FIND(EfInz!$D$15,Stac!$R58))=FALSE,CONCATENATE(EfInz!$A$15,", "),""),IF(ISERR(FIND(EfInz!$D$16,Stac!$R58))=FALSE,CONCATENATE(EfInz!$A$16,", "),""),IF(ISERR(FIND(EfInz!$D$17,Stac!$R58))=FALSE,CONCATENATE(EfInz!$A$17,", "),""),IF(ISERR(FIND(EfInz!$D$18,Stac!$R58))=FALSE,CONCATENATE(EfInz!$A$18,", "),""),IF(ISERR(FIND(EfInz!$D$19,Stac!$R58))=FALSE,CONCATENATE(EfInz!$A$19,", "),""),IF(ISERR(FIND(EfInz!$D$20,Stac!$R58))=FALSE,CONCATENATE(EfInz!$A$20,", "),""),IF(ISERR(FIND(EfInz!$D$21,Stac!$R58))=FALSE,CONCATENATE(EfInz!$A$21,", "),""),IF(ISERR(FIND(EfInz!$D$22,Stac!$R58))=FALSE,CONCATENATE(EfInz!$A$22,", "),""),IF(ISERR(FIND(EfInz!$D$23,Stac!$R58))=FALSE,CONCATENATE(EfInz!$A$23,", "),""),IF(ISERR(FIND(EfInz!$D$24,Stac!$R58))=FALSE,CONCATENATE(EfInz!$A$24,", "),""))</f>
        <v/>
      </c>
      <c r="D58" s="221"/>
    </row>
    <row r="59" spans="1:4" ht="12.75" x14ac:dyDescent="0.2">
      <c r="A59" s="144" t="str">
        <f>(Stac!$C59)</f>
        <v>Semestr 5:</v>
      </c>
      <c r="B59" s="48" t="str">
        <f>CONCATENATE(IF(ISERR(FIND(EfInz!$D$5,Stac!$Q59))=FALSE,CONCATENATE(EfInz!$A$5,", "),""),IF(ISERR(FIND(EfInz!$D$6,Stac!$Q59))=FALSE,CONCATENATE(EfInz!$A$6,", "),""),IF(ISERR(FIND(EfInz!$D$7,Stac!$Q59))=FALSE,CONCATENATE(EfInz!$A$7,", "),""),IF(ISERR(FIND(EfInz!$D$8,Stac!$Q59))=FALSE,CONCATENATE(EfInz!$A$8,", "),""))</f>
        <v/>
      </c>
      <c r="C59" s="48" t="str">
        <f>CONCATENATE(IF(ISERR(FIND(EfInz!$D$10,Stac!$R59))=FALSE,CONCATENATE(EfInz!$A$10,", "),""),IF(ISERR(FIND(EfInz!$D$11,Stac!$R59))=FALSE,CONCATENATE(EfInz!$A$11,", "),""),IF(ISERR(FIND(EfInz!$D$12,Stac!$R59))=FALSE,CONCATENATE(EfInz!$A$12,", "),""),IF(ISERR(FIND(EfInz!$D$13,Stac!$R59))=FALSE,CONCATENATE(EfInz!$A$13,", "),""),IF(ISERR(FIND(EfInz!$D$14,Stac!$R59))=FALSE,CONCATENATE(EfInz!$A$14,", "),""),IF(ISERR(FIND(EfInz!$D$15,Stac!$R59))=FALSE,CONCATENATE(EfInz!$A$15,", "),""),IF(ISERR(FIND(EfInz!$D$16,Stac!$R59))=FALSE,CONCATENATE(EfInz!$A$16,", "),""),IF(ISERR(FIND(EfInz!$D$17,Stac!$R59))=FALSE,CONCATENATE(EfInz!$A$17,", "),""),IF(ISERR(FIND(EfInz!$D$18,Stac!$R59))=FALSE,CONCATENATE(EfInz!$A$18,", "),""),IF(ISERR(FIND(EfInz!$D$19,Stac!$R59))=FALSE,CONCATENATE(EfInz!$A$19,", "),""),IF(ISERR(FIND(EfInz!$D$20,Stac!$R59))=FALSE,CONCATENATE(EfInz!$A$20,", "),""),IF(ISERR(FIND(EfInz!$D$21,Stac!$R59))=FALSE,CONCATENATE(EfInz!$A$21,", "),""),IF(ISERR(FIND(EfInz!$D$22,Stac!$R59))=FALSE,CONCATENATE(EfInz!$A$22,", "),""),IF(ISERR(FIND(EfInz!$D$23,Stac!$R59))=FALSE,CONCATENATE(EfInz!$A$23,", "),""),IF(ISERR(FIND(EfInz!$D$24,Stac!$R59))=FALSE,CONCATENATE(EfInz!$A$24,", "),""))</f>
        <v/>
      </c>
      <c r="D59" s="221"/>
    </row>
    <row r="60" spans="1:4" ht="12.75" x14ac:dyDescent="0.2">
      <c r="A60" s="144" t="str">
        <f>(Stac!$C60)</f>
        <v>Moduł kształcenia</v>
      </c>
      <c r="B60" s="48" t="str">
        <f>CONCATENATE(IF(ISERR(FIND(EfInz!$D$5,Stac!$Q60))=FALSE,CONCATENATE(EfInz!$A$5,", "),""),IF(ISERR(FIND(EfInz!$D$6,Stac!$Q60))=FALSE,CONCATENATE(EfInz!$A$6,", "),""),IF(ISERR(FIND(EfInz!$D$7,Stac!$Q60))=FALSE,CONCATENATE(EfInz!$A$7,", "),""),IF(ISERR(FIND(EfInz!$D$8,Stac!$Q60))=FALSE,CONCATENATE(EfInz!$A$8,", "),""))</f>
        <v/>
      </c>
      <c r="C60" s="48" t="str">
        <f>CONCATENATE(IF(ISERR(FIND(EfInz!$D$10,Stac!$R60))=FALSE,CONCATENATE(EfInz!$A$10,", "),""),IF(ISERR(FIND(EfInz!$D$11,Stac!$R60))=FALSE,CONCATENATE(EfInz!$A$11,", "),""),IF(ISERR(FIND(EfInz!$D$12,Stac!$R60))=FALSE,CONCATENATE(EfInz!$A$12,", "),""),IF(ISERR(FIND(EfInz!$D$13,Stac!$R60))=FALSE,CONCATENATE(EfInz!$A$13,", "),""),IF(ISERR(FIND(EfInz!$D$14,Stac!$R60))=FALSE,CONCATENATE(EfInz!$A$14,", "),""),IF(ISERR(FIND(EfInz!$D$15,Stac!$R60))=FALSE,CONCATENATE(EfInz!$A$15,", "),""),IF(ISERR(FIND(EfInz!$D$16,Stac!$R60))=FALSE,CONCATENATE(EfInz!$A$16,", "),""),IF(ISERR(FIND(EfInz!$D$17,Stac!$R60))=FALSE,CONCATENATE(EfInz!$A$17,", "),""),IF(ISERR(FIND(EfInz!$D$18,Stac!$R60))=FALSE,CONCATENATE(EfInz!$A$18,", "),""),IF(ISERR(FIND(EfInz!$D$19,Stac!$R60))=FALSE,CONCATENATE(EfInz!$A$19,", "),""),IF(ISERR(FIND(EfInz!$D$20,Stac!$R60))=FALSE,CONCATENATE(EfInz!$A$20,", "),""),IF(ISERR(FIND(EfInz!$D$21,Stac!$R60))=FALSE,CONCATENATE(EfInz!$A$21,", "),""),IF(ISERR(FIND(EfInz!$D$22,Stac!$R60))=FALSE,CONCATENATE(EfInz!$A$22,", "),""),IF(ISERR(FIND(EfInz!$D$23,Stac!$R60))=FALSE,CONCATENATE(EfInz!$A$23,", "),""),IF(ISERR(FIND(EfInz!$D$24,Stac!$R60))=FALSE,CONCATENATE(EfInz!$A$24,", "),""))</f>
        <v/>
      </c>
      <c r="D60" s="221"/>
    </row>
    <row r="61" spans="1:4" ht="12.75" x14ac:dyDescent="0.2">
      <c r="A61" s="147" t="str">
        <f>(Stac!$C61)</f>
        <v>Teoria sterowania</v>
      </c>
      <c r="B61" s="48" t="str">
        <f>CONCATENATE(IF(ISERR(FIND(EfInz!$D$5,Stac!$Q61))=FALSE,CONCATENATE(EfInz!$A$5,", "),""),IF(ISERR(FIND(EfInz!$D$6,Stac!$Q61))=FALSE,CONCATENATE(EfInz!$A$6,", "),""),IF(ISERR(FIND(EfInz!$D$7,Stac!$Q61))=FALSE,CONCATENATE(EfInz!$A$7,", "),""),IF(ISERR(FIND(EfInz!$D$8,Stac!$Q61))=FALSE,CONCATENATE(EfInz!$A$8,", "),""))</f>
        <v xml:space="preserve">K1_W21, </v>
      </c>
      <c r="C61" s="48" t="str">
        <f>CONCATENATE(IF(ISERR(FIND(EfInz!$D$10,Stac!$R61))=FALSE,CONCATENATE(EfInz!$A$10,", "),""),IF(ISERR(FIND(EfInz!$D$11,Stac!$R61))=FALSE,CONCATENATE(EfInz!$A$11,", "),""),IF(ISERR(FIND(EfInz!$D$12,Stac!$R61))=FALSE,CONCATENATE(EfInz!$A$12,", "),""),IF(ISERR(FIND(EfInz!$D$13,Stac!$R61))=FALSE,CONCATENATE(EfInz!$A$13,", "),""),IF(ISERR(FIND(EfInz!$D$14,Stac!$R61))=FALSE,CONCATENATE(EfInz!$A$14,", "),""),IF(ISERR(FIND(EfInz!$D$15,Stac!$R61))=FALSE,CONCATENATE(EfInz!$A$15,", "),""),IF(ISERR(FIND(EfInz!$D$16,Stac!$R61))=FALSE,CONCATENATE(EfInz!$A$16,", "),""),IF(ISERR(FIND(EfInz!$D$17,Stac!$R61))=FALSE,CONCATENATE(EfInz!$A$17,", "),""),IF(ISERR(FIND(EfInz!$D$18,Stac!$R61))=FALSE,CONCATENATE(EfInz!$A$18,", "),""),IF(ISERR(FIND(EfInz!$D$19,Stac!$R61))=FALSE,CONCATENATE(EfInz!$A$19,", "),""),IF(ISERR(FIND(EfInz!$D$20,Stac!$R61))=FALSE,CONCATENATE(EfInz!$A$20,", "),""),IF(ISERR(FIND(EfInz!$D$21,Stac!$R61))=FALSE,CONCATENATE(EfInz!$A$21,", "),""),IF(ISERR(FIND(EfInz!$D$22,Stac!$R61))=FALSE,CONCATENATE(EfInz!$A$22,", "),""),IF(ISERR(FIND(EfInz!$D$23,Stac!$R61))=FALSE,CONCATENATE(EfInz!$A$23,", "),""),IF(ISERR(FIND(EfInz!$D$24,Stac!$R61))=FALSE,CONCATENATE(EfInz!$A$24,", "),""))</f>
        <v xml:space="preserve">K1_U12, </v>
      </c>
      <c r="D61" s="221"/>
    </row>
    <row r="62" spans="1:4" ht="25.5" x14ac:dyDescent="0.2">
      <c r="A62" s="147" t="str">
        <f>(Stac!$C62)</f>
        <v>Identyfikacja systemów</v>
      </c>
      <c r="B62" s="48" t="str">
        <f>CONCATENATE(IF(ISERR(FIND(EfInz!$D$5,Stac!$Q62))=FALSE,CONCATENATE(EfInz!$A$5,", "),""),IF(ISERR(FIND(EfInz!$D$6,Stac!$Q62))=FALSE,CONCATENATE(EfInz!$A$6,", "),""),IF(ISERR(FIND(EfInz!$D$7,Stac!$Q62))=FALSE,CONCATENATE(EfInz!$A$7,", "),""),IF(ISERR(FIND(EfInz!$D$8,Stac!$Q62))=FALSE,CONCATENATE(EfInz!$A$8,", "),""))</f>
        <v/>
      </c>
      <c r="C62" s="48" t="str">
        <f>CONCATENATE(IF(ISERR(FIND(EfInz!$D$10,Stac!$R62))=FALSE,CONCATENATE(EfInz!$A$10,", "),""),IF(ISERR(FIND(EfInz!$D$11,Stac!$R62))=FALSE,CONCATENATE(EfInz!$A$11,", "),""),IF(ISERR(FIND(EfInz!$D$12,Stac!$R62))=FALSE,CONCATENATE(EfInz!$A$12,", "),""),IF(ISERR(FIND(EfInz!$D$13,Stac!$R62))=FALSE,CONCATENATE(EfInz!$A$13,", "),""),IF(ISERR(FIND(EfInz!$D$14,Stac!$R62))=FALSE,CONCATENATE(EfInz!$A$14,", "),""),IF(ISERR(FIND(EfInz!$D$15,Stac!$R62))=FALSE,CONCATENATE(EfInz!$A$15,", "),""),IF(ISERR(FIND(EfInz!$D$16,Stac!$R62))=FALSE,CONCATENATE(EfInz!$A$16,", "),""),IF(ISERR(FIND(EfInz!$D$17,Stac!$R62))=FALSE,CONCATENATE(EfInz!$A$17,", "),""),IF(ISERR(FIND(EfInz!$D$18,Stac!$R62))=FALSE,CONCATENATE(EfInz!$A$18,", "),""),IF(ISERR(FIND(EfInz!$D$19,Stac!$R62))=FALSE,CONCATENATE(EfInz!$A$19,", "),""),IF(ISERR(FIND(EfInz!$D$20,Stac!$R62))=FALSE,CONCATENATE(EfInz!$A$20,", "),""),IF(ISERR(FIND(EfInz!$D$21,Stac!$R62))=FALSE,CONCATENATE(EfInz!$A$21,", "),""),IF(ISERR(FIND(EfInz!$D$22,Stac!$R62))=FALSE,CONCATENATE(EfInz!$A$22,", "),""),IF(ISERR(FIND(EfInz!$D$23,Stac!$R62))=FALSE,CONCATENATE(EfInz!$A$23,", "),""),IF(ISERR(FIND(EfInz!$D$24,Stac!$R62))=FALSE,CONCATENATE(EfInz!$A$24,", "),""))</f>
        <v xml:space="preserve">K1_U9, K1_U11, K1_U14, K1_U24, </v>
      </c>
      <c r="D62" s="221"/>
    </row>
    <row r="63" spans="1:4" ht="12.75" x14ac:dyDescent="0.2">
      <c r="A63" s="147" t="str">
        <f>(Stac!$C63)</f>
        <v>Systemy mikroprocesorowe</v>
      </c>
      <c r="B63" s="48" t="str">
        <f>CONCATENATE(IF(ISERR(FIND(EfInz!$D$5,Stac!$Q63))=FALSE,CONCATENATE(EfInz!$A$5,", "),""),IF(ISERR(FIND(EfInz!$D$6,Stac!$Q63))=FALSE,CONCATENATE(EfInz!$A$6,", "),""),IF(ISERR(FIND(EfInz!$D$7,Stac!$Q63))=FALSE,CONCATENATE(EfInz!$A$7,", "),""),IF(ISERR(FIND(EfInz!$D$8,Stac!$Q63))=FALSE,CONCATENATE(EfInz!$A$8,", "),""))</f>
        <v/>
      </c>
      <c r="C63" s="48" t="str">
        <f>CONCATENATE(IF(ISERR(FIND(EfInz!$D$10,Stac!$R63))=FALSE,CONCATENATE(EfInz!$A$10,", "),""),IF(ISERR(FIND(EfInz!$D$11,Stac!$R63))=FALSE,CONCATENATE(EfInz!$A$11,", "),""),IF(ISERR(FIND(EfInz!$D$12,Stac!$R63))=FALSE,CONCATENATE(EfInz!$A$12,", "),""),IF(ISERR(FIND(EfInz!$D$13,Stac!$R63))=FALSE,CONCATENATE(EfInz!$A$13,", "),""),IF(ISERR(FIND(EfInz!$D$14,Stac!$R63))=FALSE,CONCATENATE(EfInz!$A$14,", "),""),IF(ISERR(FIND(EfInz!$D$15,Stac!$R63))=FALSE,CONCATENATE(EfInz!$A$15,", "),""),IF(ISERR(FIND(EfInz!$D$16,Stac!$R63))=FALSE,CONCATENATE(EfInz!$A$16,", "),""),IF(ISERR(FIND(EfInz!$D$17,Stac!$R63))=FALSE,CONCATENATE(EfInz!$A$17,", "),""),IF(ISERR(FIND(EfInz!$D$18,Stac!$R63))=FALSE,CONCATENATE(EfInz!$A$18,", "),""),IF(ISERR(FIND(EfInz!$D$19,Stac!$R63))=FALSE,CONCATENATE(EfInz!$A$19,", "),""),IF(ISERR(FIND(EfInz!$D$20,Stac!$R63))=FALSE,CONCATENATE(EfInz!$A$20,", "),""),IF(ISERR(FIND(EfInz!$D$21,Stac!$R63))=FALSE,CONCATENATE(EfInz!$A$21,", "),""),IF(ISERR(FIND(EfInz!$D$22,Stac!$R63))=FALSE,CONCATENATE(EfInz!$A$22,", "),""),IF(ISERR(FIND(EfInz!$D$23,Stac!$R63))=FALSE,CONCATENATE(EfInz!$A$23,", "),""),IF(ISERR(FIND(EfInz!$D$24,Stac!$R63))=FALSE,CONCATENATE(EfInz!$A$24,", "),""))</f>
        <v xml:space="preserve">K1_U13, K1_U27, </v>
      </c>
      <c r="D63" s="221"/>
    </row>
    <row r="64" spans="1:4" ht="25.5" x14ac:dyDescent="0.2">
      <c r="A64" s="147" t="str">
        <f>(Stac!$C64)</f>
        <v>Elementy i urządzenia automatyki</v>
      </c>
      <c r="B64" s="48" t="str">
        <f>CONCATENATE(IF(ISERR(FIND(EfInz!$D$5,Stac!$Q64))=FALSE,CONCATENATE(EfInz!$A$5,", "),""),IF(ISERR(FIND(EfInz!$D$6,Stac!$Q64))=FALSE,CONCATENATE(EfInz!$A$6,", "),""),IF(ISERR(FIND(EfInz!$D$7,Stac!$Q64))=FALSE,CONCATENATE(EfInz!$A$7,", "),""),IF(ISERR(FIND(EfInz!$D$8,Stac!$Q64))=FALSE,CONCATENATE(EfInz!$A$8,", "),""))</f>
        <v xml:space="preserve">K1_W22, </v>
      </c>
      <c r="C64" s="48" t="str">
        <f>CONCATENATE(IF(ISERR(FIND(EfInz!$D$10,Stac!$R64))=FALSE,CONCATENATE(EfInz!$A$10,", "),""),IF(ISERR(FIND(EfInz!$D$11,Stac!$R64))=FALSE,CONCATENATE(EfInz!$A$11,", "),""),IF(ISERR(FIND(EfInz!$D$12,Stac!$R64))=FALSE,CONCATENATE(EfInz!$A$12,", "),""),IF(ISERR(FIND(EfInz!$D$13,Stac!$R64))=FALSE,CONCATENATE(EfInz!$A$13,", "),""),IF(ISERR(FIND(EfInz!$D$14,Stac!$R64))=FALSE,CONCATENATE(EfInz!$A$14,", "),""),IF(ISERR(FIND(EfInz!$D$15,Stac!$R64))=FALSE,CONCATENATE(EfInz!$A$15,", "),""),IF(ISERR(FIND(EfInz!$D$16,Stac!$R64))=FALSE,CONCATENATE(EfInz!$A$16,", "),""),IF(ISERR(FIND(EfInz!$D$17,Stac!$R64))=FALSE,CONCATENATE(EfInz!$A$17,", "),""),IF(ISERR(FIND(EfInz!$D$18,Stac!$R64))=FALSE,CONCATENATE(EfInz!$A$18,", "),""),IF(ISERR(FIND(EfInz!$D$19,Stac!$R64))=FALSE,CONCATENATE(EfInz!$A$19,", "),""),IF(ISERR(FIND(EfInz!$D$20,Stac!$R64))=FALSE,CONCATENATE(EfInz!$A$20,", "),""),IF(ISERR(FIND(EfInz!$D$21,Stac!$R64))=FALSE,CONCATENATE(EfInz!$A$21,", "),""),IF(ISERR(FIND(EfInz!$D$22,Stac!$R64))=FALSE,CONCATENATE(EfInz!$A$22,", "),""),IF(ISERR(FIND(EfInz!$D$23,Stac!$R64))=FALSE,CONCATENATE(EfInz!$A$23,", "),""),IF(ISERR(FIND(EfInz!$D$24,Stac!$R64))=FALSE,CONCATENATE(EfInz!$A$24,", "),""))</f>
        <v xml:space="preserve">K1_U11, K1_U14, K1_U21, K1_U15, </v>
      </c>
      <c r="D64" s="221"/>
    </row>
    <row r="65" spans="1:4" ht="12.75" x14ac:dyDescent="0.2">
      <c r="A65" s="147" t="str">
        <f>(Stac!$C65)</f>
        <v>Napędy przekształtnikowe</v>
      </c>
      <c r="B65" s="48" t="str">
        <f>CONCATENATE(IF(ISERR(FIND(EfInz!$D$5,Stac!$Q65))=FALSE,CONCATENATE(EfInz!$A$5,", "),""),IF(ISERR(FIND(EfInz!$D$6,Stac!$Q65))=FALSE,CONCATENATE(EfInz!$A$6,", "),""),IF(ISERR(FIND(EfInz!$D$7,Stac!$Q65))=FALSE,CONCATENATE(EfInz!$A$7,", "),""),IF(ISERR(FIND(EfInz!$D$8,Stac!$Q65))=FALSE,CONCATENATE(EfInz!$A$8,", "),""))</f>
        <v/>
      </c>
      <c r="C65" s="48" t="str">
        <f>CONCATENATE(IF(ISERR(FIND(EfInz!$D$10,Stac!$R65))=FALSE,CONCATENATE(EfInz!$A$10,", "),""),IF(ISERR(FIND(EfInz!$D$11,Stac!$R65))=FALSE,CONCATENATE(EfInz!$A$11,", "),""),IF(ISERR(FIND(EfInz!$D$12,Stac!$R65))=FALSE,CONCATENATE(EfInz!$A$12,", "),""),IF(ISERR(FIND(EfInz!$D$13,Stac!$R65))=FALSE,CONCATENATE(EfInz!$A$13,", "),""),IF(ISERR(FIND(EfInz!$D$14,Stac!$R65))=FALSE,CONCATENATE(EfInz!$A$14,", "),""),IF(ISERR(FIND(EfInz!$D$15,Stac!$R65))=FALSE,CONCATENATE(EfInz!$A$15,", "),""),IF(ISERR(FIND(EfInz!$D$16,Stac!$R65))=FALSE,CONCATENATE(EfInz!$A$16,", "),""),IF(ISERR(FIND(EfInz!$D$17,Stac!$R65))=FALSE,CONCATENATE(EfInz!$A$17,", "),""),IF(ISERR(FIND(EfInz!$D$18,Stac!$R65))=FALSE,CONCATENATE(EfInz!$A$18,", "),""),IF(ISERR(FIND(EfInz!$D$19,Stac!$R65))=FALSE,CONCATENATE(EfInz!$A$19,", "),""),IF(ISERR(FIND(EfInz!$D$20,Stac!$R65))=FALSE,CONCATENATE(EfInz!$A$20,", "),""),IF(ISERR(FIND(EfInz!$D$21,Stac!$R65))=FALSE,CONCATENATE(EfInz!$A$21,", "),""),IF(ISERR(FIND(EfInz!$D$22,Stac!$R65))=FALSE,CONCATENATE(EfInz!$A$22,", "),""),IF(ISERR(FIND(EfInz!$D$23,Stac!$R65))=FALSE,CONCATENATE(EfInz!$A$23,", "),""),IF(ISERR(FIND(EfInz!$D$24,Stac!$R65))=FALSE,CONCATENATE(EfInz!$A$24,", "),""))</f>
        <v xml:space="preserve">K1_U11, K1_U15, </v>
      </c>
      <c r="D65" s="221"/>
    </row>
    <row r="66" spans="1:4" ht="51" x14ac:dyDescent="0.2">
      <c r="A66" s="147" t="str">
        <f>(Stac!$C66)</f>
        <v xml:space="preserve">Przedmiot obieralny 2: 
1) Narzędzia i oprogramowanie dla przemysłowych systemów sterowania
2) Narzędzia i oprogramowanie dla systemów robotycznych </v>
      </c>
      <c r="B66" s="48" t="str">
        <f>CONCATENATE(IF(ISERR(FIND(EfInz!$D$5,Stac!$Q66))=FALSE,CONCATENATE(EfInz!$A$5,", "),""),IF(ISERR(FIND(EfInz!$D$6,Stac!$Q66))=FALSE,CONCATENATE(EfInz!$A$6,", "),""),IF(ISERR(FIND(EfInz!$D$7,Stac!$Q66))=FALSE,CONCATENATE(EfInz!$A$7,", "),""),IF(ISERR(FIND(EfInz!$D$8,Stac!$Q66))=FALSE,CONCATENATE(EfInz!$A$8,", "),""))</f>
        <v xml:space="preserve">K1_W21, </v>
      </c>
      <c r="C66" s="48" t="str">
        <f>CONCATENATE(IF(ISERR(FIND(EfInz!$D$10,Stac!$R66))=FALSE,CONCATENATE(EfInz!$A$10,", "),""),IF(ISERR(FIND(EfInz!$D$11,Stac!$R66))=FALSE,CONCATENATE(EfInz!$A$11,", "),""),IF(ISERR(FIND(EfInz!$D$12,Stac!$R66))=FALSE,CONCATENATE(EfInz!$A$12,", "),""),IF(ISERR(FIND(EfInz!$D$13,Stac!$R66))=FALSE,CONCATENATE(EfInz!$A$13,", "),""),IF(ISERR(FIND(EfInz!$D$14,Stac!$R66))=FALSE,CONCATENATE(EfInz!$A$14,", "),""),IF(ISERR(FIND(EfInz!$D$15,Stac!$R66))=FALSE,CONCATENATE(EfInz!$A$15,", "),""),IF(ISERR(FIND(EfInz!$D$16,Stac!$R66))=FALSE,CONCATENATE(EfInz!$A$16,", "),""),IF(ISERR(FIND(EfInz!$D$17,Stac!$R66))=FALSE,CONCATENATE(EfInz!$A$17,", "),""),IF(ISERR(FIND(EfInz!$D$18,Stac!$R66))=FALSE,CONCATENATE(EfInz!$A$18,", "),""),IF(ISERR(FIND(EfInz!$D$19,Stac!$R66))=FALSE,CONCATENATE(EfInz!$A$19,", "),""),IF(ISERR(FIND(EfInz!$D$20,Stac!$R66))=FALSE,CONCATENATE(EfInz!$A$20,", "),""),IF(ISERR(FIND(EfInz!$D$21,Stac!$R66))=FALSE,CONCATENATE(EfInz!$A$21,", "),""),IF(ISERR(FIND(EfInz!$D$22,Stac!$R66))=FALSE,CONCATENATE(EfInz!$A$22,", "),""),IF(ISERR(FIND(EfInz!$D$23,Stac!$R66))=FALSE,CONCATENATE(EfInz!$A$23,", "),""),IF(ISERR(FIND(EfInz!$D$24,Stac!$R66))=FALSE,CONCATENATE(EfInz!$A$24,", "),""))</f>
        <v xml:space="preserve">K1_U10, K1_U26, </v>
      </c>
      <c r="D66" s="221"/>
    </row>
    <row r="67" spans="1:4" ht="51" x14ac:dyDescent="0.2">
      <c r="A67" s="147" t="str">
        <f>(Stac!$C67)</f>
        <v xml:space="preserve">Przedmiot obieralny 3:
1) Automatyka w budynkach inteligentnych
2) Reprogramowalne układy elektroniczne w sterowaniu
</v>
      </c>
      <c r="B67" s="48" t="str">
        <f>CONCATENATE(IF(ISERR(FIND(EfInz!$D$5,Stac!$Q67))=FALSE,CONCATENATE(EfInz!$A$5,", "),""),IF(ISERR(FIND(EfInz!$D$6,Stac!$Q67))=FALSE,CONCATENATE(EfInz!$A$6,", "),""),IF(ISERR(FIND(EfInz!$D$7,Stac!$Q67))=FALSE,CONCATENATE(EfInz!$A$7,", "),""),IF(ISERR(FIND(EfInz!$D$8,Stac!$Q67))=FALSE,CONCATENATE(EfInz!$A$8,", "),""))</f>
        <v/>
      </c>
      <c r="C67" s="48" t="str">
        <f>CONCATENATE(IF(ISERR(FIND(EfInz!$D$10,Stac!$R67))=FALSE,CONCATENATE(EfInz!$A$10,", "),""),IF(ISERR(FIND(EfInz!$D$11,Stac!$R67))=FALSE,CONCATENATE(EfInz!$A$11,", "),""),IF(ISERR(FIND(EfInz!$D$12,Stac!$R67))=FALSE,CONCATENATE(EfInz!$A$12,", "),""),IF(ISERR(FIND(EfInz!$D$13,Stac!$R67))=FALSE,CONCATENATE(EfInz!$A$13,", "),""),IF(ISERR(FIND(EfInz!$D$14,Stac!$R67))=FALSE,CONCATENATE(EfInz!$A$14,", "),""),IF(ISERR(FIND(EfInz!$D$15,Stac!$R67))=FALSE,CONCATENATE(EfInz!$A$15,", "),""),IF(ISERR(FIND(EfInz!$D$16,Stac!$R67))=FALSE,CONCATENATE(EfInz!$A$16,", "),""),IF(ISERR(FIND(EfInz!$D$17,Stac!$R67))=FALSE,CONCATENATE(EfInz!$A$17,", "),""),IF(ISERR(FIND(EfInz!$D$18,Stac!$R67))=FALSE,CONCATENATE(EfInz!$A$18,", "),""),IF(ISERR(FIND(EfInz!$D$19,Stac!$R67))=FALSE,CONCATENATE(EfInz!$A$19,", "),""),IF(ISERR(FIND(EfInz!$D$20,Stac!$R67))=FALSE,CONCATENATE(EfInz!$A$20,", "),""),IF(ISERR(FIND(EfInz!$D$21,Stac!$R67))=FALSE,CONCATENATE(EfInz!$A$21,", "),""),IF(ISERR(FIND(EfInz!$D$22,Stac!$R67))=FALSE,CONCATENATE(EfInz!$A$22,", "),""),IF(ISERR(FIND(EfInz!$D$23,Stac!$R67))=FALSE,CONCATENATE(EfInz!$A$23,", "),""),IF(ISERR(FIND(EfInz!$D$24,Stac!$R67))=FALSE,CONCATENATE(EfInz!$A$24,", "),""))</f>
        <v xml:space="preserve">K1_U23, K1_U13, K1_U28, </v>
      </c>
      <c r="D67" s="221"/>
    </row>
    <row r="68" spans="1:4" ht="12.75" x14ac:dyDescent="0.2">
      <c r="A68" s="147" t="str">
        <f>(Stac!$C68)</f>
        <v>Język obcy</v>
      </c>
      <c r="B68" s="48" t="str">
        <f>CONCATENATE(IF(ISERR(FIND(EfInz!$D$5,Stac!$Q68))=FALSE,CONCATENATE(EfInz!$A$5,", "),""),IF(ISERR(FIND(EfInz!$D$6,Stac!$Q68))=FALSE,CONCATENATE(EfInz!$A$6,", "),""),IF(ISERR(FIND(EfInz!$D$7,Stac!$Q68))=FALSE,CONCATENATE(EfInz!$A$7,", "),""),IF(ISERR(FIND(EfInz!$D$8,Stac!$Q68))=FALSE,CONCATENATE(EfInz!$A$8,", "),""))</f>
        <v/>
      </c>
      <c r="C68" s="48" t="str">
        <f>CONCATENATE(IF(ISERR(FIND(EfInz!$D$10,Stac!$R68))=FALSE,CONCATENATE(EfInz!$A$10,", "),""),IF(ISERR(FIND(EfInz!$D$11,Stac!$R68))=FALSE,CONCATENATE(EfInz!$A$11,", "),""),IF(ISERR(FIND(EfInz!$D$12,Stac!$R68))=FALSE,CONCATENATE(EfInz!$A$12,", "),""),IF(ISERR(FIND(EfInz!$D$13,Stac!$R68))=FALSE,CONCATENATE(EfInz!$A$13,", "),""),IF(ISERR(FIND(EfInz!$D$14,Stac!$R68))=FALSE,CONCATENATE(EfInz!$A$14,", "),""),IF(ISERR(FIND(EfInz!$D$15,Stac!$R68))=FALSE,CONCATENATE(EfInz!$A$15,", "),""),IF(ISERR(FIND(EfInz!$D$16,Stac!$R68))=FALSE,CONCATENATE(EfInz!$A$16,", "),""),IF(ISERR(FIND(EfInz!$D$17,Stac!$R68))=FALSE,CONCATENATE(EfInz!$A$17,", "),""),IF(ISERR(FIND(EfInz!$D$18,Stac!$R68))=FALSE,CONCATENATE(EfInz!$A$18,", "),""),IF(ISERR(FIND(EfInz!$D$19,Stac!$R68))=FALSE,CONCATENATE(EfInz!$A$19,", "),""),IF(ISERR(FIND(EfInz!$D$20,Stac!$R68))=FALSE,CONCATENATE(EfInz!$A$20,", "),""),IF(ISERR(FIND(EfInz!$D$21,Stac!$R68))=FALSE,CONCATENATE(EfInz!$A$21,", "),""),IF(ISERR(FIND(EfInz!$D$22,Stac!$R68))=FALSE,CONCATENATE(EfInz!$A$22,", "),""),IF(ISERR(FIND(EfInz!$D$23,Stac!$R68))=FALSE,CONCATENATE(EfInz!$A$23,", "),""),IF(ISERR(FIND(EfInz!$D$24,Stac!$R68))=FALSE,CONCATENATE(EfInz!$A$24,", "),""))</f>
        <v/>
      </c>
      <c r="D68" s="221"/>
    </row>
    <row r="69" spans="1:4" ht="12.75" x14ac:dyDescent="0.2">
      <c r="A69" s="147">
        <f>(Stac!$C69)</f>
        <v>0</v>
      </c>
      <c r="B69" s="48" t="str">
        <f>CONCATENATE(IF(ISERR(FIND(EfInz!$D$5,Stac!$Q69))=FALSE,CONCATENATE(EfInz!$A$5,", "),""),IF(ISERR(FIND(EfInz!$D$6,Stac!$Q69))=FALSE,CONCATENATE(EfInz!$A$6,", "),""),IF(ISERR(FIND(EfInz!$D$7,Stac!$Q69))=FALSE,CONCATENATE(EfInz!$A$7,", "),""),IF(ISERR(FIND(EfInz!$D$8,Stac!$Q69))=FALSE,CONCATENATE(EfInz!$A$8,", "),""))</f>
        <v/>
      </c>
      <c r="C69" s="48" t="str">
        <f>CONCATENATE(IF(ISERR(FIND(EfInz!$D$10,Stac!$R69))=FALSE,CONCATENATE(EfInz!$A$10,", "),""),IF(ISERR(FIND(EfInz!$D$11,Stac!$R69))=FALSE,CONCATENATE(EfInz!$A$11,", "),""),IF(ISERR(FIND(EfInz!$D$12,Stac!$R69))=FALSE,CONCATENATE(EfInz!$A$12,", "),""),IF(ISERR(FIND(EfInz!$D$13,Stac!$R69))=FALSE,CONCATENATE(EfInz!$A$13,", "),""),IF(ISERR(FIND(EfInz!$D$14,Stac!$R69))=FALSE,CONCATENATE(EfInz!$A$14,", "),""),IF(ISERR(FIND(EfInz!$D$15,Stac!$R69))=FALSE,CONCATENATE(EfInz!$A$15,", "),""),IF(ISERR(FIND(EfInz!$D$16,Stac!$R69))=FALSE,CONCATENATE(EfInz!$A$16,", "),""),IF(ISERR(FIND(EfInz!$D$17,Stac!$R69))=FALSE,CONCATENATE(EfInz!$A$17,", "),""),IF(ISERR(FIND(EfInz!$D$18,Stac!$R69))=FALSE,CONCATENATE(EfInz!$A$18,", "),""),IF(ISERR(FIND(EfInz!$D$19,Stac!$R69))=FALSE,CONCATENATE(EfInz!$A$19,", "),""),IF(ISERR(FIND(EfInz!$D$20,Stac!$R69))=FALSE,CONCATENATE(EfInz!$A$20,", "),""),IF(ISERR(FIND(EfInz!$D$21,Stac!$R69))=FALSE,CONCATENATE(EfInz!$A$21,", "),""),IF(ISERR(FIND(EfInz!$D$22,Stac!$R69))=FALSE,CONCATENATE(EfInz!$A$22,", "),""),IF(ISERR(FIND(EfInz!$D$23,Stac!$R69))=FALSE,CONCATENATE(EfInz!$A$23,", "),""),IF(ISERR(FIND(EfInz!$D$24,Stac!$R69))=FALSE,CONCATENATE(EfInz!$A$24,", "),""))</f>
        <v/>
      </c>
      <c r="D69" s="221"/>
    </row>
    <row r="70" spans="1:4" ht="12.75" x14ac:dyDescent="0.2">
      <c r="A70" s="147">
        <f>(Stac!$C70)</f>
        <v>0</v>
      </c>
      <c r="B70" s="48" t="str">
        <f>CONCATENATE(IF(ISERR(FIND(EfInz!$D$5,Stac!$Q70))=FALSE,CONCATENATE(EfInz!$A$5,", "),""),IF(ISERR(FIND(EfInz!$D$6,Stac!$Q70))=FALSE,CONCATENATE(EfInz!$A$6,", "),""),IF(ISERR(FIND(EfInz!$D$7,Stac!$Q70))=FALSE,CONCATENATE(EfInz!$A$7,", "),""),IF(ISERR(FIND(EfInz!$D$8,Stac!$Q70))=FALSE,CONCATENATE(EfInz!$A$8,", "),""))</f>
        <v/>
      </c>
      <c r="C70" s="48" t="str">
        <f>CONCATENATE(IF(ISERR(FIND(EfInz!$D$10,Stac!$R70))=FALSE,CONCATENATE(EfInz!$A$10,", "),""),IF(ISERR(FIND(EfInz!$D$11,Stac!$R70))=FALSE,CONCATENATE(EfInz!$A$11,", "),""),IF(ISERR(FIND(EfInz!$D$12,Stac!$R70))=FALSE,CONCATENATE(EfInz!$A$12,", "),""),IF(ISERR(FIND(EfInz!$D$13,Stac!$R70))=FALSE,CONCATENATE(EfInz!$A$13,", "),""),IF(ISERR(FIND(EfInz!$D$14,Stac!$R70))=FALSE,CONCATENATE(EfInz!$A$14,", "),""),IF(ISERR(FIND(EfInz!$D$15,Stac!$R70))=FALSE,CONCATENATE(EfInz!$A$15,", "),""),IF(ISERR(FIND(EfInz!$D$16,Stac!$R70))=FALSE,CONCATENATE(EfInz!$A$16,", "),""),IF(ISERR(FIND(EfInz!$D$17,Stac!$R70))=FALSE,CONCATENATE(EfInz!$A$17,", "),""),IF(ISERR(FIND(EfInz!$D$18,Stac!$R70))=FALSE,CONCATENATE(EfInz!$A$18,", "),""),IF(ISERR(FIND(EfInz!$D$19,Stac!$R70))=FALSE,CONCATENATE(EfInz!$A$19,", "),""),IF(ISERR(FIND(EfInz!$D$20,Stac!$R70))=FALSE,CONCATENATE(EfInz!$A$20,", "),""),IF(ISERR(FIND(EfInz!$D$21,Stac!$R70))=FALSE,CONCATENATE(EfInz!$A$21,", "),""),IF(ISERR(FIND(EfInz!$D$22,Stac!$R70))=FALSE,CONCATENATE(EfInz!$A$22,", "),""),IF(ISERR(FIND(EfInz!$D$23,Stac!$R70))=FALSE,CONCATENATE(EfInz!$A$23,", "),""),IF(ISERR(FIND(EfInz!$D$24,Stac!$R70))=FALSE,CONCATENATE(EfInz!$A$24,", "),""))</f>
        <v/>
      </c>
      <c r="D70" s="221"/>
    </row>
    <row r="71" spans="1:4" ht="12.75" x14ac:dyDescent="0.2">
      <c r="A71" s="144" t="str">
        <f>(Stac!$C71)</f>
        <v>Semestr 6:</v>
      </c>
      <c r="B71" s="48" t="str">
        <f>CONCATENATE(IF(ISERR(FIND(EfInz!$D$5,Stac!$Q71))=FALSE,CONCATENATE(EfInz!$A$5,", "),""),IF(ISERR(FIND(EfInz!$D$6,Stac!$Q71))=FALSE,CONCATENATE(EfInz!$A$6,", "),""),IF(ISERR(FIND(EfInz!$D$7,Stac!$Q71))=FALSE,CONCATENATE(EfInz!$A$7,", "),""),IF(ISERR(FIND(EfInz!$D$8,Stac!$Q71))=FALSE,CONCATENATE(EfInz!$A$8,", "),""))</f>
        <v/>
      </c>
      <c r="C71" s="48" t="str">
        <f>CONCATENATE(IF(ISERR(FIND(EfInz!$D$10,Stac!$R71))=FALSE,CONCATENATE(EfInz!$A$10,", "),""),IF(ISERR(FIND(EfInz!$D$11,Stac!$R71))=FALSE,CONCATENATE(EfInz!$A$11,", "),""),IF(ISERR(FIND(EfInz!$D$12,Stac!$R71))=FALSE,CONCATENATE(EfInz!$A$12,", "),""),IF(ISERR(FIND(EfInz!$D$13,Stac!$R71))=FALSE,CONCATENATE(EfInz!$A$13,", "),""),IF(ISERR(FIND(EfInz!$D$14,Stac!$R71))=FALSE,CONCATENATE(EfInz!$A$14,", "),""),IF(ISERR(FIND(EfInz!$D$15,Stac!$R71))=FALSE,CONCATENATE(EfInz!$A$15,", "),""),IF(ISERR(FIND(EfInz!$D$16,Stac!$R71))=FALSE,CONCATENATE(EfInz!$A$16,", "),""),IF(ISERR(FIND(EfInz!$D$17,Stac!$R71))=FALSE,CONCATENATE(EfInz!$A$17,", "),""),IF(ISERR(FIND(EfInz!$D$18,Stac!$R71))=FALSE,CONCATENATE(EfInz!$A$18,", "),""),IF(ISERR(FIND(EfInz!$D$19,Stac!$R71))=FALSE,CONCATENATE(EfInz!$A$19,", "),""),IF(ISERR(FIND(EfInz!$D$20,Stac!$R71))=FALSE,CONCATENATE(EfInz!$A$20,", "),""),IF(ISERR(FIND(EfInz!$D$21,Stac!$R71))=FALSE,CONCATENATE(EfInz!$A$21,", "),""),IF(ISERR(FIND(EfInz!$D$22,Stac!$R71))=FALSE,CONCATENATE(EfInz!$A$22,", "),""),IF(ISERR(FIND(EfInz!$D$23,Stac!$R71))=FALSE,CONCATENATE(EfInz!$A$23,", "),""),IF(ISERR(FIND(EfInz!$D$24,Stac!$R71))=FALSE,CONCATENATE(EfInz!$A$24,", "),""))</f>
        <v/>
      </c>
      <c r="D71" s="221"/>
    </row>
    <row r="72" spans="1:4" ht="12.75" x14ac:dyDescent="0.2">
      <c r="A72" s="144" t="str">
        <f>(Stac!$C72)</f>
        <v>Moduł kształcenia</v>
      </c>
      <c r="B72" s="48" t="str">
        <f>CONCATENATE(IF(ISERR(FIND(EfInz!$D$5,Stac!$Q72))=FALSE,CONCATENATE(EfInz!$A$5,", "),""),IF(ISERR(FIND(EfInz!$D$6,Stac!$Q72))=FALSE,CONCATENATE(EfInz!$A$6,", "),""),IF(ISERR(FIND(EfInz!$D$7,Stac!$Q72))=FALSE,CONCATENATE(EfInz!$A$7,", "),""),IF(ISERR(FIND(EfInz!$D$8,Stac!$Q72))=FALSE,CONCATENATE(EfInz!$A$8,", "),""))</f>
        <v/>
      </c>
      <c r="C72" s="48" t="str">
        <f>CONCATENATE(IF(ISERR(FIND(EfInz!$D$10,Stac!$R72))=FALSE,CONCATENATE(EfInz!$A$10,", "),""),IF(ISERR(FIND(EfInz!$D$11,Stac!$R72))=FALSE,CONCATENATE(EfInz!$A$11,", "),""),IF(ISERR(FIND(EfInz!$D$12,Stac!$R72))=FALSE,CONCATENATE(EfInz!$A$12,", "),""),IF(ISERR(FIND(EfInz!$D$13,Stac!$R72))=FALSE,CONCATENATE(EfInz!$A$13,", "),""),IF(ISERR(FIND(EfInz!$D$14,Stac!$R72))=FALSE,CONCATENATE(EfInz!$A$14,", "),""),IF(ISERR(FIND(EfInz!$D$15,Stac!$R72))=FALSE,CONCATENATE(EfInz!$A$15,", "),""),IF(ISERR(FIND(EfInz!$D$16,Stac!$R72))=FALSE,CONCATENATE(EfInz!$A$16,", "),""),IF(ISERR(FIND(EfInz!$D$17,Stac!$R72))=FALSE,CONCATENATE(EfInz!$A$17,", "),""),IF(ISERR(FIND(EfInz!$D$18,Stac!$R72))=FALSE,CONCATENATE(EfInz!$A$18,", "),""),IF(ISERR(FIND(EfInz!$D$19,Stac!$R72))=FALSE,CONCATENATE(EfInz!$A$19,", "),""),IF(ISERR(FIND(EfInz!$D$20,Stac!$R72))=FALSE,CONCATENATE(EfInz!$A$20,", "),""),IF(ISERR(FIND(EfInz!$D$21,Stac!$R72))=FALSE,CONCATENATE(EfInz!$A$21,", "),""),IF(ISERR(FIND(EfInz!$D$22,Stac!$R72))=FALSE,CONCATENATE(EfInz!$A$22,", "),""),IF(ISERR(FIND(EfInz!$D$23,Stac!$R72))=FALSE,CONCATENATE(EfInz!$A$23,", "),""),IF(ISERR(FIND(EfInz!$D$24,Stac!$R72))=FALSE,CONCATENATE(EfInz!$A$24,", "),""))</f>
        <v/>
      </c>
      <c r="D72" s="221"/>
    </row>
    <row r="73" spans="1:4" ht="12.75" x14ac:dyDescent="0.2">
      <c r="A73" s="147" t="str">
        <f>(Stac!$C73)</f>
        <v>Projektowanie układów regulacji</v>
      </c>
      <c r="B73" s="48" t="str">
        <f>CONCATENATE(IF(ISERR(FIND(EfInz!$D$5,Stac!$Q73))=FALSE,CONCATENATE(EfInz!$A$5,", "),""),IF(ISERR(FIND(EfInz!$D$6,Stac!$Q73))=FALSE,CONCATENATE(EfInz!$A$6,", "),""),IF(ISERR(FIND(EfInz!$D$7,Stac!$Q73))=FALSE,CONCATENATE(EfInz!$A$7,", "),""),IF(ISERR(FIND(EfInz!$D$8,Stac!$Q73))=FALSE,CONCATENATE(EfInz!$A$8,", "),""))</f>
        <v/>
      </c>
      <c r="C73" s="48" t="str">
        <f>CONCATENATE(IF(ISERR(FIND(EfInz!$D$10,Stac!$R73))=FALSE,CONCATENATE(EfInz!$A$10,", "),""),IF(ISERR(FIND(EfInz!$D$11,Stac!$R73))=FALSE,CONCATENATE(EfInz!$A$11,", "),""),IF(ISERR(FIND(EfInz!$D$12,Stac!$R73))=FALSE,CONCATENATE(EfInz!$A$12,", "),""),IF(ISERR(FIND(EfInz!$D$13,Stac!$R73))=FALSE,CONCATENATE(EfInz!$A$13,", "),""),IF(ISERR(FIND(EfInz!$D$14,Stac!$R73))=FALSE,CONCATENATE(EfInz!$A$14,", "),""),IF(ISERR(FIND(EfInz!$D$15,Stac!$R73))=FALSE,CONCATENATE(EfInz!$A$15,", "),""),IF(ISERR(FIND(EfInz!$D$16,Stac!$R73))=FALSE,CONCATENATE(EfInz!$A$16,", "),""),IF(ISERR(FIND(EfInz!$D$17,Stac!$R73))=FALSE,CONCATENATE(EfInz!$A$17,", "),""),IF(ISERR(FIND(EfInz!$D$18,Stac!$R73))=FALSE,CONCATENATE(EfInz!$A$18,", "),""),IF(ISERR(FIND(EfInz!$D$19,Stac!$R73))=FALSE,CONCATENATE(EfInz!$A$19,", "),""),IF(ISERR(FIND(EfInz!$D$20,Stac!$R73))=FALSE,CONCATENATE(EfInz!$A$20,", "),""),IF(ISERR(FIND(EfInz!$D$21,Stac!$R73))=FALSE,CONCATENATE(EfInz!$A$21,", "),""),IF(ISERR(FIND(EfInz!$D$22,Stac!$R73))=FALSE,CONCATENATE(EfInz!$A$22,", "),""),IF(ISERR(FIND(EfInz!$D$23,Stac!$R73))=FALSE,CONCATENATE(EfInz!$A$23,", "),""),IF(ISERR(FIND(EfInz!$D$24,Stac!$R73))=FALSE,CONCATENATE(EfInz!$A$24,", "),""))</f>
        <v xml:space="preserve">K1_U9, K1_U24, </v>
      </c>
      <c r="D73" s="221"/>
    </row>
    <row r="74" spans="1:4" ht="12.75" x14ac:dyDescent="0.2">
      <c r="A74" s="147" t="str">
        <f>(Stac!$C74)</f>
        <v>Wprowadzenie do sztucznej inteligencji</v>
      </c>
      <c r="B74" s="48" t="str">
        <f>CONCATENATE(IF(ISERR(FIND(EfInz!$D$5,Stac!$Q74))=FALSE,CONCATENATE(EfInz!$A$5,", "),""),IF(ISERR(FIND(EfInz!$D$6,Stac!$Q74))=FALSE,CONCATENATE(EfInz!$A$6,", "),""),IF(ISERR(FIND(EfInz!$D$7,Stac!$Q74))=FALSE,CONCATENATE(EfInz!$A$7,", "),""),IF(ISERR(FIND(EfInz!$D$8,Stac!$Q74))=FALSE,CONCATENATE(EfInz!$A$8,", "),""))</f>
        <v xml:space="preserve">K1_W21, </v>
      </c>
      <c r="C74" s="48" t="str">
        <f>CONCATENATE(IF(ISERR(FIND(EfInz!$D$10,Stac!$R74))=FALSE,CONCATENATE(EfInz!$A$10,", "),""),IF(ISERR(FIND(EfInz!$D$11,Stac!$R74))=FALSE,CONCATENATE(EfInz!$A$11,", "),""),IF(ISERR(FIND(EfInz!$D$12,Stac!$R74))=FALSE,CONCATENATE(EfInz!$A$12,", "),""),IF(ISERR(FIND(EfInz!$D$13,Stac!$R74))=FALSE,CONCATENATE(EfInz!$A$13,", "),""),IF(ISERR(FIND(EfInz!$D$14,Stac!$R74))=FALSE,CONCATENATE(EfInz!$A$14,", "),""),IF(ISERR(FIND(EfInz!$D$15,Stac!$R74))=FALSE,CONCATENATE(EfInz!$A$15,", "),""),IF(ISERR(FIND(EfInz!$D$16,Stac!$R74))=FALSE,CONCATENATE(EfInz!$A$16,", "),""),IF(ISERR(FIND(EfInz!$D$17,Stac!$R74))=FALSE,CONCATENATE(EfInz!$A$17,", "),""),IF(ISERR(FIND(EfInz!$D$18,Stac!$R74))=FALSE,CONCATENATE(EfInz!$A$18,", "),""),IF(ISERR(FIND(EfInz!$D$19,Stac!$R74))=FALSE,CONCATENATE(EfInz!$A$19,", "),""),IF(ISERR(FIND(EfInz!$D$20,Stac!$R74))=FALSE,CONCATENATE(EfInz!$A$20,", "),""),IF(ISERR(FIND(EfInz!$D$21,Stac!$R74))=FALSE,CONCATENATE(EfInz!$A$21,", "),""),IF(ISERR(FIND(EfInz!$D$22,Stac!$R74))=FALSE,CONCATENATE(EfInz!$A$22,", "),""),IF(ISERR(FIND(EfInz!$D$23,Stac!$R74))=FALSE,CONCATENATE(EfInz!$A$23,", "),""),IF(ISERR(FIND(EfInz!$D$24,Stac!$R74))=FALSE,CONCATENATE(EfInz!$A$24,", "),""))</f>
        <v xml:space="preserve">K1_U9, K1_U21, K1_U26, </v>
      </c>
      <c r="D74" s="221"/>
    </row>
    <row r="75" spans="1:4" ht="38.25" x14ac:dyDescent="0.2">
      <c r="A75" s="147" t="str">
        <f>(Stac!$C75)</f>
        <v>Przedmiot obieralny 4:  
1) Aplikacje mobilne
2) Systemy rozproszone automatyki</v>
      </c>
      <c r="B75" s="48" t="str">
        <f>CONCATENATE(IF(ISERR(FIND(EfInz!$D$5,Stac!$Q75))=FALSE,CONCATENATE(EfInz!$A$5,", "),""),IF(ISERR(FIND(EfInz!$D$6,Stac!$Q75))=FALSE,CONCATENATE(EfInz!$A$6,", "),""),IF(ISERR(FIND(EfInz!$D$7,Stac!$Q75))=FALSE,CONCATENATE(EfInz!$A$7,", "),""),IF(ISERR(FIND(EfInz!$D$8,Stac!$Q75))=FALSE,CONCATENATE(EfInz!$A$8,", "),""))</f>
        <v/>
      </c>
      <c r="C75" s="48" t="str">
        <f>CONCATENATE(IF(ISERR(FIND(EfInz!$D$10,Stac!$R75))=FALSE,CONCATENATE(EfInz!$A$10,", "),""),IF(ISERR(FIND(EfInz!$D$11,Stac!$R75))=FALSE,CONCATENATE(EfInz!$A$11,", "),""),IF(ISERR(FIND(EfInz!$D$12,Stac!$R75))=FALSE,CONCATENATE(EfInz!$A$12,", "),""),IF(ISERR(FIND(EfInz!$D$13,Stac!$R75))=FALSE,CONCATENATE(EfInz!$A$13,", "),""),IF(ISERR(FIND(EfInz!$D$14,Stac!$R75))=FALSE,CONCATENATE(EfInz!$A$14,", "),""),IF(ISERR(FIND(EfInz!$D$15,Stac!$R75))=FALSE,CONCATENATE(EfInz!$A$15,", "),""),IF(ISERR(FIND(EfInz!$D$16,Stac!$R75))=FALSE,CONCATENATE(EfInz!$A$16,", "),""),IF(ISERR(FIND(EfInz!$D$17,Stac!$R75))=FALSE,CONCATENATE(EfInz!$A$17,", "),""),IF(ISERR(FIND(EfInz!$D$18,Stac!$R75))=FALSE,CONCATENATE(EfInz!$A$18,", "),""),IF(ISERR(FIND(EfInz!$D$19,Stac!$R75))=FALSE,CONCATENATE(EfInz!$A$19,", "),""),IF(ISERR(FIND(EfInz!$D$20,Stac!$R75))=FALSE,CONCATENATE(EfInz!$A$20,", "),""),IF(ISERR(FIND(EfInz!$D$21,Stac!$R75))=FALSE,CONCATENATE(EfInz!$A$21,", "),""),IF(ISERR(FIND(EfInz!$D$22,Stac!$R75))=FALSE,CONCATENATE(EfInz!$A$22,", "),""),IF(ISERR(FIND(EfInz!$D$23,Stac!$R75))=FALSE,CONCATENATE(EfInz!$A$23,", "),""),IF(ISERR(FIND(EfInz!$D$24,Stac!$R75))=FALSE,CONCATENATE(EfInz!$A$24,", "),""))</f>
        <v xml:space="preserve">K1_U23, K1_U13, K1_U26, K1_U27, K1_U28, </v>
      </c>
      <c r="D75" s="221"/>
    </row>
    <row r="76" spans="1:4" ht="38.25" x14ac:dyDescent="0.2">
      <c r="A76" s="147" t="str">
        <f>(Stac!$C76)</f>
        <v>Przedmiot obieralny 5: 
1) Automatyka układów napędowych
2) Serwonapędy w automatyce</v>
      </c>
      <c r="B76" s="48" t="str">
        <f>CONCATENATE(IF(ISERR(FIND(EfInz!$D$5,Stac!$Q76))=FALSE,CONCATENATE(EfInz!$A$5,", "),""),IF(ISERR(FIND(EfInz!$D$6,Stac!$Q76))=FALSE,CONCATENATE(EfInz!$A$6,", "),""),IF(ISERR(FIND(EfInz!$D$7,Stac!$Q76))=FALSE,CONCATENATE(EfInz!$A$7,", "),""),IF(ISERR(FIND(EfInz!$D$8,Stac!$Q76))=FALSE,CONCATENATE(EfInz!$A$8,", "),""))</f>
        <v xml:space="preserve">K1_W22, </v>
      </c>
      <c r="C76" s="48" t="str">
        <f>CONCATENATE(IF(ISERR(FIND(EfInz!$D$10,Stac!$R76))=FALSE,CONCATENATE(EfInz!$A$10,", "),""),IF(ISERR(FIND(EfInz!$D$11,Stac!$R76))=FALSE,CONCATENATE(EfInz!$A$11,", "),""),IF(ISERR(FIND(EfInz!$D$12,Stac!$R76))=FALSE,CONCATENATE(EfInz!$A$12,", "),""),IF(ISERR(FIND(EfInz!$D$13,Stac!$R76))=FALSE,CONCATENATE(EfInz!$A$13,", "),""),IF(ISERR(FIND(EfInz!$D$14,Stac!$R76))=FALSE,CONCATENATE(EfInz!$A$14,", "),""),IF(ISERR(FIND(EfInz!$D$15,Stac!$R76))=FALSE,CONCATENATE(EfInz!$A$15,", "),""),IF(ISERR(FIND(EfInz!$D$16,Stac!$R76))=FALSE,CONCATENATE(EfInz!$A$16,", "),""),IF(ISERR(FIND(EfInz!$D$17,Stac!$R76))=FALSE,CONCATENATE(EfInz!$A$17,", "),""),IF(ISERR(FIND(EfInz!$D$18,Stac!$R76))=FALSE,CONCATENATE(EfInz!$A$18,", "),""),IF(ISERR(FIND(EfInz!$D$19,Stac!$R76))=FALSE,CONCATENATE(EfInz!$A$19,", "),""),IF(ISERR(FIND(EfInz!$D$20,Stac!$R76))=FALSE,CONCATENATE(EfInz!$A$20,", "),""),IF(ISERR(FIND(EfInz!$D$21,Stac!$R76))=FALSE,CONCATENATE(EfInz!$A$21,", "),""),IF(ISERR(FIND(EfInz!$D$22,Stac!$R76))=FALSE,CONCATENATE(EfInz!$A$22,", "),""),IF(ISERR(FIND(EfInz!$D$23,Stac!$R76))=FALSE,CONCATENATE(EfInz!$A$23,", "),""),IF(ISERR(FIND(EfInz!$D$24,Stac!$R76))=FALSE,CONCATENATE(EfInz!$A$24,", "),""))</f>
        <v xml:space="preserve">K1_U11, </v>
      </c>
      <c r="D76" s="221"/>
    </row>
    <row r="77" spans="1:4" ht="38.25" x14ac:dyDescent="0.2">
      <c r="A77" s="147" t="str">
        <f>(Stac!$C77)</f>
        <v>Przedmiot obieralny 6:
1) Układy sterowania optymalnego
2) Zastosowania sterowników przemysłowych</v>
      </c>
      <c r="B77" s="48" t="str">
        <f>CONCATENATE(IF(ISERR(FIND(EfInz!$D$5,Stac!$Q77))=FALSE,CONCATENATE(EfInz!$A$5,", "),""),IF(ISERR(FIND(EfInz!$D$6,Stac!$Q77))=FALSE,CONCATENATE(EfInz!$A$6,", "),""),IF(ISERR(FIND(EfInz!$D$7,Stac!$Q77))=FALSE,CONCATENATE(EfInz!$A$7,", "),""),IF(ISERR(FIND(EfInz!$D$8,Stac!$Q77))=FALSE,CONCATENATE(EfInz!$A$8,", "),""))</f>
        <v/>
      </c>
      <c r="C77" s="48" t="str">
        <f>CONCATENATE(IF(ISERR(FIND(EfInz!$D$10,Stac!$R77))=FALSE,CONCATENATE(EfInz!$A$10,", "),""),IF(ISERR(FIND(EfInz!$D$11,Stac!$R77))=FALSE,CONCATENATE(EfInz!$A$11,", "),""),IF(ISERR(FIND(EfInz!$D$12,Stac!$R77))=FALSE,CONCATENATE(EfInz!$A$12,", "),""),IF(ISERR(FIND(EfInz!$D$13,Stac!$R77))=FALSE,CONCATENATE(EfInz!$A$13,", "),""),IF(ISERR(FIND(EfInz!$D$14,Stac!$R77))=FALSE,CONCATENATE(EfInz!$A$14,", "),""),IF(ISERR(FIND(EfInz!$D$15,Stac!$R77))=FALSE,CONCATENATE(EfInz!$A$15,", "),""),IF(ISERR(FIND(EfInz!$D$16,Stac!$R77))=FALSE,CONCATENATE(EfInz!$A$16,", "),""),IF(ISERR(FIND(EfInz!$D$17,Stac!$R77))=FALSE,CONCATENATE(EfInz!$A$17,", "),""),IF(ISERR(FIND(EfInz!$D$18,Stac!$R77))=FALSE,CONCATENATE(EfInz!$A$18,", "),""),IF(ISERR(FIND(EfInz!$D$19,Stac!$R77))=FALSE,CONCATENATE(EfInz!$A$19,", "),""),IF(ISERR(FIND(EfInz!$D$20,Stac!$R77))=FALSE,CONCATENATE(EfInz!$A$20,", "),""),IF(ISERR(FIND(EfInz!$D$21,Stac!$R77))=FALSE,CONCATENATE(EfInz!$A$21,", "),""),IF(ISERR(FIND(EfInz!$D$22,Stac!$R77))=FALSE,CONCATENATE(EfInz!$A$22,", "),""),IF(ISERR(FIND(EfInz!$D$23,Stac!$R77))=FALSE,CONCATENATE(EfInz!$A$23,", "),""),IF(ISERR(FIND(EfInz!$D$24,Stac!$R77))=FALSE,CONCATENATE(EfInz!$A$24,", "),""))</f>
        <v xml:space="preserve">K1_U23, K1_U13, K1_U28, </v>
      </c>
      <c r="D77" s="221"/>
    </row>
    <row r="78" spans="1:4" ht="38.25" x14ac:dyDescent="0.2">
      <c r="A78" s="147" t="str">
        <f>(Stac!$C78)</f>
        <v>Przedmiot obieralny 7:
1) Energoelektronika
2) Projektowanie układów elektronicznych i elektrycznych</v>
      </c>
      <c r="B78" s="48" t="str">
        <f>CONCATENATE(IF(ISERR(FIND(EfInz!$D$5,Stac!$Q78))=FALSE,CONCATENATE(EfInz!$A$5,", "),""),IF(ISERR(FIND(EfInz!$D$6,Stac!$Q78))=FALSE,CONCATENATE(EfInz!$A$6,", "),""),IF(ISERR(FIND(EfInz!$D$7,Stac!$Q78))=FALSE,CONCATENATE(EfInz!$A$7,", "),""),IF(ISERR(FIND(EfInz!$D$8,Stac!$Q78))=FALSE,CONCATENATE(EfInz!$A$8,", "),""))</f>
        <v xml:space="preserve">K1_W21, </v>
      </c>
      <c r="C78" s="48" t="str">
        <f>CONCATENATE(IF(ISERR(FIND(EfInz!$D$10,Stac!$R78))=FALSE,CONCATENATE(EfInz!$A$10,", "),""),IF(ISERR(FIND(EfInz!$D$11,Stac!$R78))=FALSE,CONCATENATE(EfInz!$A$11,", "),""),IF(ISERR(FIND(EfInz!$D$12,Stac!$R78))=FALSE,CONCATENATE(EfInz!$A$12,", "),""),IF(ISERR(FIND(EfInz!$D$13,Stac!$R78))=FALSE,CONCATENATE(EfInz!$A$13,", "),""),IF(ISERR(FIND(EfInz!$D$14,Stac!$R78))=FALSE,CONCATENATE(EfInz!$A$14,", "),""),IF(ISERR(FIND(EfInz!$D$15,Stac!$R78))=FALSE,CONCATENATE(EfInz!$A$15,", "),""),IF(ISERR(FIND(EfInz!$D$16,Stac!$R78))=FALSE,CONCATENATE(EfInz!$A$16,", "),""),IF(ISERR(FIND(EfInz!$D$17,Stac!$R78))=FALSE,CONCATENATE(EfInz!$A$17,", "),""),IF(ISERR(FIND(EfInz!$D$18,Stac!$R78))=FALSE,CONCATENATE(EfInz!$A$18,", "),""),IF(ISERR(FIND(EfInz!$D$19,Stac!$R78))=FALSE,CONCATENATE(EfInz!$A$19,", "),""),IF(ISERR(FIND(EfInz!$D$20,Stac!$R78))=FALSE,CONCATENATE(EfInz!$A$20,", "),""),IF(ISERR(FIND(EfInz!$D$21,Stac!$R78))=FALSE,CONCATENATE(EfInz!$A$21,", "),""),IF(ISERR(FIND(EfInz!$D$22,Stac!$R78))=FALSE,CONCATENATE(EfInz!$A$22,", "),""),IF(ISERR(FIND(EfInz!$D$23,Stac!$R78))=FALSE,CONCATENATE(EfInz!$A$23,", "),""),IF(ISERR(FIND(EfInz!$D$24,Stac!$R78))=FALSE,CONCATENATE(EfInz!$A$24,", "),""))</f>
        <v xml:space="preserve">K1_U13, K1_U15, K1_U25, </v>
      </c>
      <c r="D78" s="221"/>
    </row>
    <row r="79" spans="1:4" ht="38.25" x14ac:dyDescent="0.2">
      <c r="A79" s="147" t="str">
        <f>(Stac!$C79)</f>
        <v>Przedmiot obieralny 8: 
1) Aplikacje Internetu rzeczy
2) Wprowadzenie do przetwarzania obrazów</v>
      </c>
      <c r="B79" s="48" t="str">
        <f>CONCATENATE(IF(ISERR(FIND(EfInz!$D$5,Stac!$Q79))=FALSE,CONCATENATE(EfInz!$A$5,", "),""),IF(ISERR(FIND(EfInz!$D$6,Stac!$Q79))=FALSE,CONCATENATE(EfInz!$A$6,", "),""),IF(ISERR(FIND(EfInz!$D$7,Stac!$Q79))=FALSE,CONCATENATE(EfInz!$A$7,", "),""),IF(ISERR(FIND(EfInz!$D$8,Stac!$Q79))=FALSE,CONCATENATE(EfInz!$A$8,", "),""))</f>
        <v xml:space="preserve">K1_W21, </v>
      </c>
      <c r="C79" s="48" t="str">
        <f>CONCATENATE(IF(ISERR(FIND(EfInz!$D$10,Stac!$R79))=FALSE,CONCATENATE(EfInz!$A$10,", "),""),IF(ISERR(FIND(EfInz!$D$11,Stac!$R79))=FALSE,CONCATENATE(EfInz!$A$11,", "),""),IF(ISERR(FIND(EfInz!$D$12,Stac!$R79))=FALSE,CONCATENATE(EfInz!$A$12,", "),""),IF(ISERR(FIND(EfInz!$D$13,Stac!$R79))=FALSE,CONCATENATE(EfInz!$A$13,", "),""),IF(ISERR(FIND(EfInz!$D$14,Stac!$R79))=FALSE,CONCATENATE(EfInz!$A$14,", "),""),IF(ISERR(FIND(EfInz!$D$15,Stac!$R79))=FALSE,CONCATENATE(EfInz!$A$15,", "),""),IF(ISERR(FIND(EfInz!$D$16,Stac!$R79))=FALSE,CONCATENATE(EfInz!$A$16,", "),""),IF(ISERR(FIND(EfInz!$D$17,Stac!$R79))=FALSE,CONCATENATE(EfInz!$A$17,", "),""),IF(ISERR(FIND(EfInz!$D$18,Stac!$R79))=FALSE,CONCATENATE(EfInz!$A$18,", "),""),IF(ISERR(FIND(EfInz!$D$19,Stac!$R79))=FALSE,CONCATENATE(EfInz!$A$19,", "),""),IF(ISERR(FIND(EfInz!$D$20,Stac!$R79))=FALSE,CONCATENATE(EfInz!$A$20,", "),""),IF(ISERR(FIND(EfInz!$D$21,Stac!$R79))=FALSE,CONCATENATE(EfInz!$A$21,", "),""),IF(ISERR(FIND(EfInz!$D$22,Stac!$R79))=FALSE,CONCATENATE(EfInz!$A$22,", "),""),IF(ISERR(FIND(EfInz!$D$23,Stac!$R79))=FALSE,CONCATENATE(EfInz!$A$23,", "),""),IF(ISERR(FIND(EfInz!$D$24,Stac!$R79))=FALSE,CONCATENATE(EfInz!$A$24,", "),""))</f>
        <v xml:space="preserve">K1_U23, K1_U21, K1_U26, </v>
      </c>
      <c r="D79" s="221"/>
    </row>
    <row r="80" spans="1:4" ht="12.75" x14ac:dyDescent="0.2">
      <c r="A80" s="147" t="str">
        <f>(Stac!$C80)</f>
        <v>Projekt przejściowy</v>
      </c>
      <c r="B80" s="48" t="str">
        <f>CONCATENATE(IF(ISERR(FIND(EfInz!$D$5,Stac!$Q80))=FALSE,CONCATENATE(EfInz!$A$5,", "),""),IF(ISERR(FIND(EfInz!$D$6,Stac!$Q80))=FALSE,CONCATENATE(EfInz!$A$6,", "),""),IF(ISERR(FIND(EfInz!$D$7,Stac!$Q80))=FALSE,CONCATENATE(EfInz!$A$7,", "),""),IF(ISERR(FIND(EfInz!$D$8,Stac!$Q80))=FALSE,CONCATENATE(EfInz!$A$8,", "),""))</f>
        <v xml:space="preserve">K1_W21, </v>
      </c>
      <c r="C80" s="48" t="str">
        <f>CONCATENATE(IF(ISERR(FIND(EfInz!$D$10,Stac!$R80))=FALSE,CONCATENATE(EfInz!$A$10,", "),""),IF(ISERR(FIND(EfInz!$D$11,Stac!$R80))=FALSE,CONCATENATE(EfInz!$A$11,", "),""),IF(ISERR(FIND(EfInz!$D$12,Stac!$R80))=FALSE,CONCATENATE(EfInz!$A$12,", "),""),IF(ISERR(FIND(EfInz!$D$13,Stac!$R80))=FALSE,CONCATENATE(EfInz!$A$13,", "),""),IF(ISERR(FIND(EfInz!$D$14,Stac!$R80))=FALSE,CONCATENATE(EfInz!$A$14,", "),""),IF(ISERR(FIND(EfInz!$D$15,Stac!$R80))=FALSE,CONCATENATE(EfInz!$A$15,", "),""),IF(ISERR(FIND(EfInz!$D$16,Stac!$R80))=FALSE,CONCATENATE(EfInz!$A$16,", "),""),IF(ISERR(FIND(EfInz!$D$17,Stac!$R80))=FALSE,CONCATENATE(EfInz!$A$17,", "),""),IF(ISERR(FIND(EfInz!$D$18,Stac!$R80))=FALSE,CONCATENATE(EfInz!$A$18,", "),""),IF(ISERR(FIND(EfInz!$D$19,Stac!$R80))=FALSE,CONCATENATE(EfInz!$A$19,", "),""),IF(ISERR(FIND(EfInz!$D$20,Stac!$R80))=FALSE,CONCATENATE(EfInz!$A$20,", "),""),IF(ISERR(FIND(EfInz!$D$21,Stac!$R80))=FALSE,CONCATENATE(EfInz!$A$21,", "),""),IF(ISERR(FIND(EfInz!$D$22,Stac!$R80))=FALSE,CONCATENATE(EfInz!$A$22,", "),""),IF(ISERR(FIND(EfInz!$D$23,Stac!$R80))=FALSE,CONCATENATE(EfInz!$A$23,", "),""),IF(ISERR(FIND(EfInz!$D$24,Stac!$R80))=FALSE,CONCATENATE(EfInz!$A$24,", "),""))</f>
        <v/>
      </c>
      <c r="D80" s="221"/>
    </row>
    <row r="81" spans="1:4" ht="25.5" x14ac:dyDescent="0.2">
      <c r="A81" s="147" t="str">
        <f>(Stac!$C81)</f>
        <v>Praktyka zawodowa (4 tyg.)</v>
      </c>
      <c r="B81" s="48" t="str">
        <f>CONCATENATE(IF(ISERR(FIND(EfInz!$D$5,Stac!$Q81))=FALSE,CONCATENATE(EfInz!$A$5,", "),""),IF(ISERR(FIND(EfInz!$D$6,Stac!$Q81))=FALSE,CONCATENATE(EfInz!$A$6,", "),""),IF(ISERR(FIND(EfInz!$D$7,Stac!$Q81))=FALSE,CONCATENATE(EfInz!$A$7,", "),""),IF(ISERR(FIND(EfInz!$D$8,Stac!$Q81))=FALSE,CONCATENATE(EfInz!$A$8,", "),""))</f>
        <v xml:space="preserve">K1_W21, K1_W25, K1_W27, </v>
      </c>
      <c r="C81" s="48" t="str">
        <f>CONCATENATE(IF(ISERR(FIND(EfInz!$D$10,Stac!$R81))=FALSE,CONCATENATE(EfInz!$A$10,", "),""),IF(ISERR(FIND(EfInz!$D$11,Stac!$R81))=FALSE,CONCATENATE(EfInz!$A$11,", "),""),IF(ISERR(FIND(EfInz!$D$12,Stac!$R81))=FALSE,CONCATENATE(EfInz!$A$12,", "),""),IF(ISERR(FIND(EfInz!$D$13,Stac!$R81))=FALSE,CONCATENATE(EfInz!$A$13,", "),""),IF(ISERR(FIND(EfInz!$D$14,Stac!$R81))=FALSE,CONCATENATE(EfInz!$A$14,", "),""),IF(ISERR(FIND(EfInz!$D$15,Stac!$R81))=FALSE,CONCATENATE(EfInz!$A$15,", "),""),IF(ISERR(FIND(EfInz!$D$16,Stac!$R81))=FALSE,CONCATENATE(EfInz!$A$16,", "),""),IF(ISERR(FIND(EfInz!$D$17,Stac!$R81))=FALSE,CONCATENATE(EfInz!$A$17,", "),""),IF(ISERR(FIND(EfInz!$D$18,Stac!$R81))=FALSE,CONCATENATE(EfInz!$A$18,", "),""),IF(ISERR(FIND(EfInz!$D$19,Stac!$R81))=FALSE,CONCATENATE(EfInz!$A$19,", "),""),IF(ISERR(FIND(EfInz!$D$20,Stac!$R81))=FALSE,CONCATENATE(EfInz!$A$20,", "),""),IF(ISERR(FIND(EfInz!$D$21,Stac!$R81))=FALSE,CONCATENATE(EfInz!$A$21,", "),""),IF(ISERR(FIND(EfInz!$D$22,Stac!$R81))=FALSE,CONCATENATE(EfInz!$A$22,", "),""),IF(ISERR(FIND(EfInz!$D$23,Stac!$R81))=FALSE,CONCATENATE(EfInz!$A$23,", "),""),IF(ISERR(FIND(EfInz!$D$24,Stac!$R81))=FALSE,CONCATENATE(EfInz!$A$24,", "),""))</f>
        <v xml:space="preserve">K1_U23, </v>
      </c>
      <c r="D81" s="221"/>
    </row>
    <row r="82" spans="1:4" ht="12.75" x14ac:dyDescent="0.2">
      <c r="A82" s="147">
        <f>(Stac!$C82)</f>
        <v>0</v>
      </c>
      <c r="B82" s="48" t="str">
        <f>CONCATENATE(IF(ISERR(FIND(EfInz!$D$5,Stac!$Q82))=FALSE,CONCATENATE(EfInz!$A$5,", "),""),IF(ISERR(FIND(EfInz!$D$6,Stac!$Q82))=FALSE,CONCATENATE(EfInz!$A$6,", "),""),IF(ISERR(FIND(EfInz!$D$7,Stac!$Q82))=FALSE,CONCATENATE(EfInz!$A$7,", "),""),IF(ISERR(FIND(EfInz!$D$8,Stac!$Q82))=FALSE,CONCATENATE(EfInz!$A$8,", "),""))</f>
        <v/>
      </c>
      <c r="C82" s="48" t="str">
        <f>CONCATENATE(IF(ISERR(FIND(EfInz!$D$10,Stac!$R82))=FALSE,CONCATENATE(EfInz!$A$10,", "),""),IF(ISERR(FIND(EfInz!$D$11,Stac!$R82))=FALSE,CONCATENATE(EfInz!$A$11,", "),""),IF(ISERR(FIND(EfInz!$D$12,Stac!$R82))=FALSE,CONCATENATE(EfInz!$A$12,", "),""),IF(ISERR(FIND(EfInz!$D$13,Stac!$R82))=FALSE,CONCATENATE(EfInz!$A$13,", "),""),IF(ISERR(FIND(EfInz!$D$14,Stac!$R82))=FALSE,CONCATENATE(EfInz!$A$14,", "),""),IF(ISERR(FIND(EfInz!$D$15,Stac!$R82))=FALSE,CONCATENATE(EfInz!$A$15,", "),""),IF(ISERR(FIND(EfInz!$D$16,Stac!$R82))=FALSE,CONCATENATE(EfInz!$A$16,", "),""),IF(ISERR(FIND(EfInz!$D$17,Stac!$R82))=FALSE,CONCATENATE(EfInz!$A$17,", "),""),IF(ISERR(FIND(EfInz!$D$18,Stac!$R82))=FALSE,CONCATENATE(EfInz!$A$18,", "),""),IF(ISERR(FIND(EfInz!$D$19,Stac!$R82))=FALSE,CONCATENATE(EfInz!$A$19,", "),""),IF(ISERR(FIND(EfInz!$D$20,Stac!$R82))=FALSE,CONCATENATE(EfInz!$A$20,", "),""),IF(ISERR(FIND(EfInz!$D$21,Stac!$R82))=FALSE,CONCATENATE(EfInz!$A$21,", "),""),IF(ISERR(FIND(EfInz!$D$22,Stac!$R82))=FALSE,CONCATENATE(EfInz!$A$22,", "),""),IF(ISERR(FIND(EfInz!$D$23,Stac!$R82))=FALSE,CONCATENATE(EfInz!$A$23,", "),""),IF(ISERR(FIND(EfInz!$D$24,Stac!$R82))=FALSE,CONCATENATE(EfInz!$A$24,", "),""))</f>
        <v/>
      </c>
      <c r="D82" s="221"/>
    </row>
    <row r="83" spans="1:4" ht="12.75" x14ac:dyDescent="0.2">
      <c r="A83" s="147">
        <f>(Stac!$C83)</f>
        <v>0</v>
      </c>
      <c r="B83" s="48" t="str">
        <f>CONCATENATE(IF(ISERR(FIND(EfInz!$D$5,Stac!$Q83))=FALSE,CONCATENATE(EfInz!$A$5,", "),""),IF(ISERR(FIND(EfInz!$D$6,Stac!$Q83))=FALSE,CONCATENATE(EfInz!$A$6,", "),""),IF(ISERR(FIND(EfInz!$D$7,Stac!$Q83))=FALSE,CONCATENATE(EfInz!$A$7,", "),""),IF(ISERR(FIND(EfInz!$D$8,Stac!$Q83))=FALSE,CONCATENATE(EfInz!$A$8,", "),""))</f>
        <v/>
      </c>
      <c r="C83" s="48" t="str">
        <f>CONCATENATE(IF(ISERR(FIND(EfInz!$D$10,Stac!$R83))=FALSE,CONCATENATE(EfInz!$A$10,", "),""),IF(ISERR(FIND(EfInz!$D$11,Stac!$R83))=FALSE,CONCATENATE(EfInz!$A$11,", "),""),IF(ISERR(FIND(EfInz!$D$12,Stac!$R83))=FALSE,CONCATENATE(EfInz!$A$12,", "),""),IF(ISERR(FIND(EfInz!$D$13,Stac!$R83))=FALSE,CONCATENATE(EfInz!$A$13,", "),""),IF(ISERR(FIND(EfInz!$D$14,Stac!$R83))=FALSE,CONCATENATE(EfInz!$A$14,", "),""),IF(ISERR(FIND(EfInz!$D$15,Stac!$R83))=FALSE,CONCATENATE(EfInz!$A$15,", "),""),IF(ISERR(FIND(EfInz!$D$16,Stac!$R83))=FALSE,CONCATENATE(EfInz!$A$16,", "),""),IF(ISERR(FIND(EfInz!$D$17,Stac!$R83))=FALSE,CONCATENATE(EfInz!$A$17,", "),""),IF(ISERR(FIND(EfInz!$D$18,Stac!$R83))=FALSE,CONCATENATE(EfInz!$A$18,", "),""),IF(ISERR(FIND(EfInz!$D$19,Stac!$R83))=FALSE,CONCATENATE(EfInz!$A$19,", "),""),IF(ISERR(FIND(EfInz!$D$20,Stac!$R83))=FALSE,CONCATENATE(EfInz!$A$20,", "),""),IF(ISERR(FIND(EfInz!$D$21,Stac!$R83))=FALSE,CONCATENATE(EfInz!$A$21,", "),""),IF(ISERR(FIND(EfInz!$D$22,Stac!$R83))=FALSE,CONCATENATE(EfInz!$A$22,", "),""),IF(ISERR(FIND(EfInz!$D$23,Stac!$R83))=FALSE,CONCATENATE(EfInz!$A$23,", "),""),IF(ISERR(FIND(EfInz!$D$24,Stac!$R83))=FALSE,CONCATENATE(EfInz!$A$24,", "),""))</f>
        <v/>
      </c>
      <c r="D83" s="221"/>
    </row>
    <row r="84" spans="1:4" ht="12.75" x14ac:dyDescent="0.2">
      <c r="A84" s="144" t="str">
        <f>(Stac!$C84)</f>
        <v>Semestr 7:</v>
      </c>
      <c r="B84" s="48" t="str">
        <f>CONCATENATE(IF(ISERR(FIND(EfInz!$D$5,Stac!$Q84))=FALSE,CONCATENATE(EfInz!$A$5,", "),""),IF(ISERR(FIND(EfInz!$D$6,Stac!$Q84))=FALSE,CONCATENATE(EfInz!$A$6,", "),""),IF(ISERR(FIND(EfInz!$D$7,Stac!$Q84))=FALSE,CONCATENATE(EfInz!$A$7,", "),""),IF(ISERR(FIND(EfInz!$D$8,Stac!$Q84))=FALSE,CONCATENATE(EfInz!$A$8,", "),""))</f>
        <v/>
      </c>
      <c r="C84" s="48" t="str">
        <f>CONCATENATE(IF(ISERR(FIND(EfInz!$D$10,Stac!$R84))=FALSE,CONCATENATE(EfInz!$A$10,", "),""),IF(ISERR(FIND(EfInz!$D$11,Stac!$R84))=FALSE,CONCATENATE(EfInz!$A$11,", "),""),IF(ISERR(FIND(EfInz!$D$12,Stac!$R84))=FALSE,CONCATENATE(EfInz!$A$12,", "),""),IF(ISERR(FIND(EfInz!$D$13,Stac!$R84))=FALSE,CONCATENATE(EfInz!$A$13,", "),""),IF(ISERR(FIND(EfInz!$D$14,Stac!$R84))=FALSE,CONCATENATE(EfInz!$A$14,", "),""),IF(ISERR(FIND(EfInz!$D$15,Stac!$R84))=FALSE,CONCATENATE(EfInz!$A$15,", "),""),IF(ISERR(FIND(EfInz!$D$16,Stac!$R84))=FALSE,CONCATENATE(EfInz!$A$16,", "),""),IF(ISERR(FIND(EfInz!$D$17,Stac!$R84))=FALSE,CONCATENATE(EfInz!$A$17,", "),""),IF(ISERR(FIND(EfInz!$D$18,Stac!$R84))=FALSE,CONCATENATE(EfInz!$A$18,", "),""),IF(ISERR(FIND(EfInz!$D$19,Stac!$R84))=FALSE,CONCATENATE(EfInz!$A$19,", "),""),IF(ISERR(FIND(EfInz!$D$20,Stac!$R84))=FALSE,CONCATENATE(EfInz!$A$20,", "),""),IF(ISERR(FIND(EfInz!$D$21,Stac!$R84))=FALSE,CONCATENATE(EfInz!$A$21,", "),""),IF(ISERR(FIND(EfInz!$D$22,Stac!$R84))=FALSE,CONCATENATE(EfInz!$A$22,", "),""),IF(ISERR(FIND(EfInz!$D$23,Stac!$R84))=FALSE,CONCATENATE(EfInz!$A$23,", "),""),IF(ISERR(FIND(EfInz!$D$24,Stac!$R84))=FALSE,CONCATENATE(EfInz!$A$24,", "),""))</f>
        <v/>
      </c>
      <c r="D84" s="221"/>
    </row>
    <row r="85" spans="1:4" ht="12.75" x14ac:dyDescent="0.2">
      <c r="A85" s="144" t="str">
        <f>(Stac!$C85)</f>
        <v>Moduł kształcenia</v>
      </c>
      <c r="B85" s="48" t="str">
        <f>CONCATENATE(IF(ISERR(FIND(EfInz!$D$5,Stac!$Q85))=FALSE,CONCATENATE(EfInz!$A$5,", "),""),IF(ISERR(FIND(EfInz!$D$6,Stac!$Q85))=FALSE,CONCATENATE(EfInz!$A$6,", "),""),IF(ISERR(FIND(EfInz!$D$7,Stac!$Q85))=FALSE,CONCATENATE(EfInz!$A$7,", "),""),IF(ISERR(FIND(EfInz!$D$8,Stac!$Q85))=FALSE,CONCATENATE(EfInz!$A$8,", "),""))</f>
        <v/>
      </c>
      <c r="C85" s="48" t="str">
        <f>CONCATENATE(IF(ISERR(FIND(EfInz!$D$10,Stac!$R85))=FALSE,CONCATENATE(EfInz!$A$10,", "),""),IF(ISERR(FIND(EfInz!$D$11,Stac!$R85))=FALSE,CONCATENATE(EfInz!$A$11,", "),""),IF(ISERR(FIND(EfInz!$D$12,Stac!$R85))=FALSE,CONCATENATE(EfInz!$A$12,", "),""),IF(ISERR(FIND(EfInz!$D$13,Stac!$R85))=FALSE,CONCATENATE(EfInz!$A$13,", "),""),IF(ISERR(FIND(EfInz!$D$14,Stac!$R85))=FALSE,CONCATENATE(EfInz!$A$14,", "),""),IF(ISERR(FIND(EfInz!$D$15,Stac!$R85))=FALSE,CONCATENATE(EfInz!$A$15,", "),""),IF(ISERR(FIND(EfInz!$D$16,Stac!$R85))=FALSE,CONCATENATE(EfInz!$A$16,", "),""),IF(ISERR(FIND(EfInz!$D$17,Stac!$R85))=FALSE,CONCATENATE(EfInz!$A$17,", "),""),IF(ISERR(FIND(EfInz!$D$18,Stac!$R85))=FALSE,CONCATENATE(EfInz!$A$18,", "),""),IF(ISERR(FIND(EfInz!$D$19,Stac!$R85))=FALSE,CONCATENATE(EfInz!$A$19,", "),""),IF(ISERR(FIND(EfInz!$D$20,Stac!$R85))=FALSE,CONCATENATE(EfInz!$A$20,", "),""),IF(ISERR(FIND(EfInz!$D$21,Stac!$R85))=FALSE,CONCATENATE(EfInz!$A$21,", "),""),IF(ISERR(FIND(EfInz!$D$22,Stac!$R85))=FALSE,CONCATENATE(EfInz!$A$22,", "),""),IF(ISERR(FIND(EfInz!$D$23,Stac!$R85))=FALSE,CONCATENATE(EfInz!$A$23,", "),""),IF(ISERR(FIND(EfInz!$D$24,Stac!$R85))=FALSE,CONCATENATE(EfInz!$A$24,", "),""))</f>
        <v/>
      </c>
      <c r="D85" s="221"/>
    </row>
    <row r="86" spans="1:4" ht="38.25" x14ac:dyDescent="0.2">
      <c r="A86" s="147" t="str">
        <f>(Stac!$C86)</f>
        <v>Przedmiot obieralny 9: 
1) Systemy SCADA
2) Zautomatyzowane systemy wytwórcze</v>
      </c>
      <c r="B86" s="48" t="str">
        <f>CONCATENATE(IF(ISERR(FIND(EfInz!$D$5,Stac!$Q86))=FALSE,CONCATENATE(EfInz!$A$5,", "),""),IF(ISERR(FIND(EfInz!$D$6,Stac!$Q86))=FALSE,CONCATENATE(EfInz!$A$6,", "),""),IF(ISERR(FIND(EfInz!$D$7,Stac!$Q86))=FALSE,CONCATENATE(EfInz!$A$7,", "),""),IF(ISERR(FIND(EfInz!$D$8,Stac!$Q86))=FALSE,CONCATENATE(EfInz!$A$8,", "),""))</f>
        <v xml:space="preserve">K1_W21, K1_W22, </v>
      </c>
      <c r="C86" s="48" t="str">
        <f>CONCATENATE(IF(ISERR(FIND(EfInz!$D$10,Stac!$R86))=FALSE,CONCATENATE(EfInz!$A$10,", "),""),IF(ISERR(FIND(EfInz!$D$11,Stac!$R86))=FALSE,CONCATENATE(EfInz!$A$11,", "),""),IF(ISERR(FIND(EfInz!$D$12,Stac!$R86))=FALSE,CONCATENATE(EfInz!$A$12,", "),""),IF(ISERR(FIND(EfInz!$D$13,Stac!$R86))=FALSE,CONCATENATE(EfInz!$A$13,", "),""),IF(ISERR(FIND(EfInz!$D$14,Stac!$R86))=FALSE,CONCATENATE(EfInz!$A$14,", "),""),IF(ISERR(FIND(EfInz!$D$15,Stac!$R86))=FALSE,CONCATENATE(EfInz!$A$15,", "),""),IF(ISERR(FIND(EfInz!$D$16,Stac!$R86))=FALSE,CONCATENATE(EfInz!$A$16,", "),""),IF(ISERR(FIND(EfInz!$D$17,Stac!$R86))=FALSE,CONCATENATE(EfInz!$A$17,", "),""),IF(ISERR(FIND(EfInz!$D$18,Stac!$R86))=FALSE,CONCATENATE(EfInz!$A$18,", "),""),IF(ISERR(FIND(EfInz!$D$19,Stac!$R86))=FALSE,CONCATENATE(EfInz!$A$19,", "),""),IF(ISERR(FIND(EfInz!$D$20,Stac!$R86))=FALSE,CONCATENATE(EfInz!$A$20,", "),""),IF(ISERR(FIND(EfInz!$D$21,Stac!$R86))=FALSE,CONCATENATE(EfInz!$A$21,", "),""),IF(ISERR(FIND(EfInz!$D$22,Stac!$R86))=FALSE,CONCATENATE(EfInz!$A$22,", "),""),IF(ISERR(FIND(EfInz!$D$23,Stac!$R86))=FALSE,CONCATENATE(EfInz!$A$23,", "),""),IF(ISERR(FIND(EfInz!$D$24,Stac!$R86))=FALSE,CONCATENATE(EfInz!$A$24,", "),""))</f>
        <v xml:space="preserve">K1_U11, K1_U20, K1_U24, K1_U13, </v>
      </c>
      <c r="D86" s="221"/>
    </row>
    <row r="87" spans="1:4" ht="38.25" x14ac:dyDescent="0.2">
      <c r="A87" s="147" t="str">
        <f>(Stac!$C87)</f>
        <v>Przedmiot obieralny 10:
1) Monitoring i sterowanie w inżynierii środowiska
2) Programowanie robotów i planowanie zadań</v>
      </c>
      <c r="B87" s="48" t="str">
        <f>CONCATENATE(IF(ISERR(FIND(EfInz!$D$5,Stac!$Q87))=FALSE,CONCATENATE(EfInz!$A$5,", "),""),IF(ISERR(FIND(EfInz!$D$6,Stac!$Q87))=FALSE,CONCATENATE(EfInz!$A$6,", "),""),IF(ISERR(FIND(EfInz!$D$7,Stac!$Q87))=FALSE,CONCATENATE(EfInz!$A$7,", "),""),IF(ISERR(FIND(EfInz!$D$8,Stac!$Q87))=FALSE,CONCATENATE(EfInz!$A$8,", "),""))</f>
        <v/>
      </c>
      <c r="C87" s="48" t="str">
        <f>CONCATENATE(IF(ISERR(FIND(EfInz!$D$10,Stac!$R87))=FALSE,CONCATENATE(EfInz!$A$10,", "),""),IF(ISERR(FIND(EfInz!$D$11,Stac!$R87))=FALSE,CONCATENATE(EfInz!$A$11,", "),""),IF(ISERR(FIND(EfInz!$D$12,Stac!$R87))=FALSE,CONCATENATE(EfInz!$A$12,", "),""),IF(ISERR(FIND(EfInz!$D$13,Stac!$R87))=FALSE,CONCATENATE(EfInz!$A$13,", "),""),IF(ISERR(FIND(EfInz!$D$14,Stac!$R87))=FALSE,CONCATENATE(EfInz!$A$14,", "),""),IF(ISERR(FIND(EfInz!$D$15,Stac!$R87))=FALSE,CONCATENATE(EfInz!$A$15,", "),""),IF(ISERR(FIND(EfInz!$D$16,Stac!$R87))=FALSE,CONCATENATE(EfInz!$A$16,", "),""),IF(ISERR(FIND(EfInz!$D$17,Stac!$R87))=FALSE,CONCATENATE(EfInz!$A$17,", "),""),IF(ISERR(FIND(EfInz!$D$18,Stac!$R87))=FALSE,CONCATENATE(EfInz!$A$18,", "),""),IF(ISERR(FIND(EfInz!$D$19,Stac!$R87))=FALSE,CONCATENATE(EfInz!$A$19,", "),""),IF(ISERR(FIND(EfInz!$D$20,Stac!$R87))=FALSE,CONCATENATE(EfInz!$A$20,", "),""),IF(ISERR(FIND(EfInz!$D$21,Stac!$R87))=FALSE,CONCATENATE(EfInz!$A$21,", "),""),IF(ISERR(FIND(EfInz!$D$22,Stac!$R87))=FALSE,CONCATENATE(EfInz!$A$22,", "),""),IF(ISERR(FIND(EfInz!$D$23,Stac!$R87))=FALSE,CONCATENATE(EfInz!$A$23,", "),""),IF(ISERR(FIND(EfInz!$D$24,Stac!$R87))=FALSE,CONCATENATE(EfInz!$A$24,", "),""))</f>
        <v xml:space="preserve">K1_U10, K1_U24, K1_U13, K1_U28, </v>
      </c>
      <c r="D87" s="221"/>
    </row>
    <row r="88" spans="1:4" ht="38.25" x14ac:dyDescent="0.2">
      <c r="A88" s="147" t="str">
        <f>(Stac!$C88)</f>
        <v>Przedmiot obieralny 11: 
1) Sieci komputerowe
2) Sterowniki programowalne i sieci przemysłowe</v>
      </c>
      <c r="B88" s="48" t="str">
        <f>CONCATENATE(IF(ISERR(FIND(EfInz!$D$5,Stac!$Q88))=FALSE,CONCATENATE(EfInz!$A$5,", "),""),IF(ISERR(FIND(EfInz!$D$6,Stac!$Q88))=FALSE,CONCATENATE(EfInz!$A$6,", "),""),IF(ISERR(FIND(EfInz!$D$7,Stac!$Q88))=FALSE,CONCATENATE(EfInz!$A$7,", "),""),IF(ISERR(FIND(EfInz!$D$8,Stac!$Q88))=FALSE,CONCATENATE(EfInz!$A$8,", "),""))</f>
        <v xml:space="preserve">K1_W22, </v>
      </c>
      <c r="C88" s="48" t="str">
        <f>CONCATENATE(IF(ISERR(FIND(EfInz!$D$10,Stac!$R88))=FALSE,CONCATENATE(EfInz!$A$10,", "),""),IF(ISERR(FIND(EfInz!$D$11,Stac!$R88))=FALSE,CONCATENATE(EfInz!$A$11,", "),""),IF(ISERR(FIND(EfInz!$D$12,Stac!$R88))=FALSE,CONCATENATE(EfInz!$A$12,", "),""),IF(ISERR(FIND(EfInz!$D$13,Stac!$R88))=FALSE,CONCATENATE(EfInz!$A$13,", "),""),IF(ISERR(FIND(EfInz!$D$14,Stac!$R88))=FALSE,CONCATENATE(EfInz!$A$14,", "),""),IF(ISERR(FIND(EfInz!$D$15,Stac!$R88))=FALSE,CONCATENATE(EfInz!$A$15,", "),""),IF(ISERR(FIND(EfInz!$D$16,Stac!$R88))=FALSE,CONCATENATE(EfInz!$A$16,", "),""),IF(ISERR(FIND(EfInz!$D$17,Stac!$R88))=FALSE,CONCATENATE(EfInz!$A$17,", "),""),IF(ISERR(FIND(EfInz!$D$18,Stac!$R88))=FALSE,CONCATENATE(EfInz!$A$18,", "),""),IF(ISERR(FIND(EfInz!$D$19,Stac!$R88))=FALSE,CONCATENATE(EfInz!$A$19,", "),""),IF(ISERR(FIND(EfInz!$D$20,Stac!$R88))=FALSE,CONCATENATE(EfInz!$A$20,", "),""),IF(ISERR(FIND(EfInz!$D$21,Stac!$R88))=FALSE,CONCATENATE(EfInz!$A$21,", "),""),IF(ISERR(FIND(EfInz!$D$22,Stac!$R88))=FALSE,CONCATENATE(EfInz!$A$22,", "),""),IF(ISERR(FIND(EfInz!$D$23,Stac!$R88))=FALSE,CONCATENATE(EfInz!$A$23,", "),""),IF(ISERR(FIND(EfInz!$D$24,Stac!$R88))=FALSE,CONCATENATE(EfInz!$A$24,", "),""))</f>
        <v xml:space="preserve">K1_U28, </v>
      </c>
      <c r="D88" s="221"/>
    </row>
    <row r="89" spans="1:4" ht="51" x14ac:dyDescent="0.2">
      <c r="A89" s="147" t="str">
        <f>(Stac!$C89)</f>
        <v>Przedmiot obieralny 12 - nauki humanistyczne:
1) Etyka 
2) Filozofia
3) Metodologia nauk dla inżynierów</v>
      </c>
      <c r="B89" s="48" t="str">
        <f>CONCATENATE(IF(ISERR(FIND(EfInz!$D$5,Stac!$Q89))=FALSE,CONCATENATE(EfInz!$A$5,", "),""),IF(ISERR(FIND(EfInz!$D$6,Stac!$Q89))=FALSE,CONCATENATE(EfInz!$A$6,", "),""),IF(ISERR(FIND(EfInz!$D$7,Stac!$Q89))=FALSE,CONCATENATE(EfInz!$A$7,", "),""),IF(ISERR(FIND(EfInz!$D$8,Stac!$Q89))=FALSE,CONCATENATE(EfInz!$A$8,", "),""))</f>
        <v/>
      </c>
      <c r="C89" s="48" t="str">
        <f>CONCATENATE(IF(ISERR(FIND(EfInz!$D$10,Stac!$R89))=FALSE,CONCATENATE(EfInz!$A$10,", "),""),IF(ISERR(FIND(EfInz!$D$11,Stac!$R89))=FALSE,CONCATENATE(EfInz!$A$11,", "),""),IF(ISERR(FIND(EfInz!$D$12,Stac!$R89))=FALSE,CONCATENATE(EfInz!$A$12,", "),""),IF(ISERR(FIND(EfInz!$D$13,Stac!$R89))=FALSE,CONCATENATE(EfInz!$A$13,", "),""),IF(ISERR(FIND(EfInz!$D$14,Stac!$R89))=FALSE,CONCATENATE(EfInz!$A$14,", "),""),IF(ISERR(FIND(EfInz!$D$15,Stac!$R89))=FALSE,CONCATENATE(EfInz!$A$15,", "),""),IF(ISERR(FIND(EfInz!$D$16,Stac!$R89))=FALSE,CONCATENATE(EfInz!$A$16,", "),""),IF(ISERR(FIND(EfInz!$D$17,Stac!$R89))=FALSE,CONCATENATE(EfInz!$A$17,", "),""),IF(ISERR(FIND(EfInz!$D$18,Stac!$R89))=FALSE,CONCATENATE(EfInz!$A$18,", "),""),IF(ISERR(FIND(EfInz!$D$19,Stac!$R89))=FALSE,CONCATENATE(EfInz!$A$19,", "),""),IF(ISERR(FIND(EfInz!$D$20,Stac!$R89))=FALSE,CONCATENATE(EfInz!$A$20,", "),""),IF(ISERR(FIND(EfInz!$D$21,Stac!$R89))=FALSE,CONCATENATE(EfInz!$A$21,", "),""),IF(ISERR(FIND(EfInz!$D$22,Stac!$R89))=FALSE,CONCATENATE(EfInz!$A$22,", "),""),IF(ISERR(FIND(EfInz!$D$23,Stac!$R89))=FALSE,CONCATENATE(EfInz!$A$23,", "),""),IF(ISERR(FIND(EfInz!$D$24,Stac!$R89))=FALSE,CONCATENATE(EfInz!$A$24,", "),""))</f>
        <v/>
      </c>
      <c r="D89" s="221"/>
    </row>
    <row r="90" spans="1:4" ht="12.75" x14ac:dyDescent="0.2">
      <c r="A90" s="147" t="str">
        <f>(Stac!$C90)</f>
        <v>Przygotowanie do badań naukowych</v>
      </c>
      <c r="B90" s="48" t="str">
        <f>CONCATENATE(IF(ISERR(FIND(EfInz!$D$5,Stac!$Q90))=FALSE,CONCATENATE(EfInz!$A$5,", "),""),IF(ISERR(FIND(EfInz!$D$6,Stac!$Q90))=FALSE,CONCATENATE(EfInz!$A$6,", "),""),IF(ISERR(FIND(EfInz!$D$7,Stac!$Q90))=FALSE,CONCATENATE(EfInz!$A$7,", "),""),IF(ISERR(FIND(EfInz!$D$8,Stac!$Q90))=FALSE,CONCATENATE(EfInz!$A$8,", "),""))</f>
        <v xml:space="preserve">K1_W21, </v>
      </c>
      <c r="C90" s="48" t="str">
        <f>CONCATENATE(IF(ISERR(FIND(EfInz!$D$10,Stac!$R90))=FALSE,CONCATENATE(EfInz!$A$10,", "),""),IF(ISERR(FIND(EfInz!$D$11,Stac!$R90))=FALSE,CONCATENATE(EfInz!$A$11,", "),""),IF(ISERR(FIND(EfInz!$D$12,Stac!$R90))=FALSE,CONCATENATE(EfInz!$A$12,", "),""),IF(ISERR(FIND(EfInz!$D$13,Stac!$R90))=FALSE,CONCATENATE(EfInz!$A$13,", "),""),IF(ISERR(FIND(EfInz!$D$14,Stac!$R90))=FALSE,CONCATENATE(EfInz!$A$14,", "),""),IF(ISERR(FIND(EfInz!$D$15,Stac!$R90))=FALSE,CONCATENATE(EfInz!$A$15,", "),""),IF(ISERR(FIND(EfInz!$D$16,Stac!$R90))=FALSE,CONCATENATE(EfInz!$A$16,", "),""),IF(ISERR(FIND(EfInz!$D$17,Stac!$R90))=FALSE,CONCATENATE(EfInz!$A$17,", "),""),IF(ISERR(FIND(EfInz!$D$18,Stac!$R90))=FALSE,CONCATENATE(EfInz!$A$18,", "),""),IF(ISERR(FIND(EfInz!$D$19,Stac!$R90))=FALSE,CONCATENATE(EfInz!$A$19,", "),""),IF(ISERR(FIND(EfInz!$D$20,Stac!$R90))=FALSE,CONCATENATE(EfInz!$A$20,", "),""),IF(ISERR(FIND(EfInz!$D$21,Stac!$R90))=FALSE,CONCATENATE(EfInz!$A$21,", "),""),IF(ISERR(FIND(EfInz!$D$22,Stac!$R90))=FALSE,CONCATENATE(EfInz!$A$22,", "),""),IF(ISERR(FIND(EfInz!$D$23,Stac!$R90))=FALSE,CONCATENATE(EfInz!$A$23,", "),""),IF(ISERR(FIND(EfInz!$D$24,Stac!$R90))=FALSE,CONCATENATE(EfInz!$A$24,", "),""))</f>
        <v/>
      </c>
      <c r="D90" s="221"/>
    </row>
    <row r="91" spans="1:4" ht="12.75" x14ac:dyDescent="0.2">
      <c r="A91" s="147" t="str">
        <f>(Stac!$C91)</f>
        <v>Seminarium dyplomowe</v>
      </c>
      <c r="B91" s="48" t="str">
        <f>CONCATENATE(IF(ISERR(FIND(EfInz!$D$5,Stac!$Q91))=FALSE,CONCATENATE(EfInz!$A$5,", "),""),IF(ISERR(FIND(EfInz!$D$6,Stac!$Q91))=FALSE,CONCATENATE(EfInz!$A$6,", "),""),IF(ISERR(FIND(EfInz!$D$7,Stac!$Q91))=FALSE,CONCATENATE(EfInz!$A$7,", "),""),IF(ISERR(FIND(EfInz!$D$8,Stac!$Q91))=FALSE,CONCATENATE(EfInz!$A$8,", "),""))</f>
        <v xml:space="preserve">K1_W21, </v>
      </c>
      <c r="C91" s="48" t="str">
        <f>CONCATENATE(IF(ISERR(FIND(EfInz!$D$10,Stac!$R91))=FALSE,CONCATENATE(EfInz!$A$10,", "),""),IF(ISERR(FIND(EfInz!$D$11,Stac!$R91))=FALSE,CONCATENATE(EfInz!$A$11,", "),""),IF(ISERR(FIND(EfInz!$D$12,Stac!$R91))=FALSE,CONCATENATE(EfInz!$A$12,", "),""),IF(ISERR(FIND(EfInz!$D$13,Stac!$R91))=FALSE,CONCATENATE(EfInz!$A$13,", "),""),IF(ISERR(FIND(EfInz!$D$14,Stac!$R91))=FALSE,CONCATENATE(EfInz!$A$14,", "),""),IF(ISERR(FIND(EfInz!$D$15,Stac!$R91))=FALSE,CONCATENATE(EfInz!$A$15,", "),""),IF(ISERR(FIND(EfInz!$D$16,Stac!$R91))=FALSE,CONCATENATE(EfInz!$A$16,", "),""),IF(ISERR(FIND(EfInz!$D$17,Stac!$R91))=FALSE,CONCATENATE(EfInz!$A$17,", "),""),IF(ISERR(FIND(EfInz!$D$18,Stac!$R91))=FALSE,CONCATENATE(EfInz!$A$18,", "),""),IF(ISERR(FIND(EfInz!$D$19,Stac!$R91))=FALSE,CONCATENATE(EfInz!$A$19,", "),""),IF(ISERR(FIND(EfInz!$D$20,Stac!$R91))=FALSE,CONCATENATE(EfInz!$A$20,", "),""),IF(ISERR(FIND(EfInz!$D$21,Stac!$R91))=FALSE,CONCATENATE(EfInz!$A$21,", "),""),IF(ISERR(FIND(EfInz!$D$22,Stac!$R91))=FALSE,CONCATENATE(EfInz!$A$22,", "),""),IF(ISERR(FIND(EfInz!$D$23,Stac!$R91))=FALSE,CONCATENATE(EfInz!$A$23,", "),""),IF(ISERR(FIND(EfInz!$D$24,Stac!$R91))=FALSE,CONCATENATE(EfInz!$A$24,", "),""))</f>
        <v/>
      </c>
      <c r="D91" s="221"/>
    </row>
    <row r="92" spans="1:4" ht="12.75" x14ac:dyDescent="0.2">
      <c r="A92" s="147" t="str">
        <f>(Stac!$C92)</f>
        <v>Przygotowanie pracy dyplomowej</v>
      </c>
      <c r="B92" s="48" t="str">
        <f>CONCATENATE(IF(ISERR(FIND(EfInz!$D$5,Stac!$Q92))=FALSE,CONCATENATE(EfInz!$A$5,", "),""),IF(ISERR(FIND(EfInz!$D$6,Stac!$Q92))=FALSE,CONCATENATE(EfInz!$A$6,", "),""),IF(ISERR(FIND(EfInz!$D$7,Stac!$Q92))=FALSE,CONCATENATE(EfInz!$A$7,", "),""),IF(ISERR(FIND(EfInz!$D$8,Stac!$Q92))=FALSE,CONCATENATE(EfInz!$A$8,", "),""))</f>
        <v xml:space="preserve">K1_W21, </v>
      </c>
      <c r="C92" s="48" t="str">
        <f>CONCATENATE(IF(ISERR(FIND(EfInz!$D$10,Stac!$R92))=FALSE,CONCATENATE(EfInz!$A$10,", "),""),IF(ISERR(FIND(EfInz!$D$11,Stac!$R92))=FALSE,CONCATENATE(EfInz!$A$11,", "),""),IF(ISERR(FIND(EfInz!$D$12,Stac!$R92))=FALSE,CONCATENATE(EfInz!$A$12,", "),""),IF(ISERR(FIND(EfInz!$D$13,Stac!$R92))=FALSE,CONCATENATE(EfInz!$A$13,", "),""),IF(ISERR(FIND(EfInz!$D$14,Stac!$R92))=FALSE,CONCATENATE(EfInz!$A$14,", "),""),IF(ISERR(FIND(EfInz!$D$15,Stac!$R92))=FALSE,CONCATENATE(EfInz!$A$15,", "),""),IF(ISERR(FIND(EfInz!$D$16,Stac!$R92))=FALSE,CONCATENATE(EfInz!$A$16,", "),""),IF(ISERR(FIND(EfInz!$D$17,Stac!$R92))=FALSE,CONCATENATE(EfInz!$A$17,", "),""),IF(ISERR(FIND(EfInz!$D$18,Stac!$R92))=FALSE,CONCATENATE(EfInz!$A$18,", "),""),IF(ISERR(FIND(EfInz!$D$19,Stac!$R92))=FALSE,CONCATENATE(EfInz!$A$19,", "),""),IF(ISERR(FIND(EfInz!$D$20,Stac!$R92))=FALSE,CONCATENATE(EfInz!$A$20,", "),""),IF(ISERR(FIND(EfInz!$D$21,Stac!$R92))=FALSE,CONCATENATE(EfInz!$A$21,", "),""),IF(ISERR(FIND(EfInz!$D$22,Stac!$R92))=FALSE,CONCATENATE(EfInz!$A$22,", "),""),IF(ISERR(FIND(EfInz!$D$23,Stac!$R92))=FALSE,CONCATENATE(EfInz!$A$23,", "),""),IF(ISERR(FIND(EfInz!$D$24,Stac!$R92))=FALSE,CONCATENATE(EfInz!$A$24,", "),""))</f>
        <v xml:space="preserve">K1_U23, K1_U24, </v>
      </c>
      <c r="D92" s="221"/>
    </row>
    <row r="93" spans="1:4" ht="12.75" x14ac:dyDescent="0.2">
      <c r="A93" s="147">
        <f>(Stac!$C93)</f>
        <v>0</v>
      </c>
      <c r="B93" s="48" t="str">
        <f>CONCATENATE(IF(ISERR(FIND(EfInz!$D$5,Stac!$Q93))=FALSE,CONCATENATE(EfInz!$A$5,", "),""),IF(ISERR(FIND(EfInz!$D$6,Stac!$Q93))=FALSE,CONCATENATE(EfInz!$A$6,", "),""),IF(ISERR(FIND(EfInz!$D$7,Stac!$Q93))=FALSE,CONCATENATE(EfInz!$A$7,", "),""),IF(ISERR(FIND(EfInz!$D$8,Stac!$Q93))=FALSE,CONCATENATE(EfInz!$A$8,", "),""))</f>
        <v/>
      </c>
      <c r="C93" s="48" t="str">
        <f>CONCATENATE(IF(ISERR(FIND(EfInz!$D$10,Stac!$R93))=FALSE,CONCATENATE(EfInz!$A$10,", "),""),IF(ISERR(FIND(EfInz!$D$11,Stac!$R93))=FALSE,CONCATENATE(EfInz!$A$11,", "),""),IF(ISERR(FIND(EfInz!$D$12,Stac!$R93))=FALSE,CONCATENATE(EfInz!$A$12,", "),""),IF(ISERR(FIND(EfInz!$D$13,Stac!$R93))=FALSE,CONCATENATE(EfInz!$A$13,", "),""),IF(ISERR(FIND(EfInz!$D$14,Stac!$R93))=FALSE,CONCATENATE(EfInz!$A$14,", "),""),IF(ISERR(FIND(EfInz!$D$15,Stac!$R93))=FALSE,CONCATENATE(EfInz!$A$15,", "),""),IF(ISERR(FIND(EfInz!$D$16,Stac!$R93))=FALSE,CONCATENATE(EfInz!$A$16,", "),""),IF(ISERR(FIND(EfInz!$D$17,Stac!$R93))=FALSE,CONCATENATE(EfInz!$A$17,", "),""),IF(ISERR(FIND(EfInz!$D$18,Stac!$R93))=FALSE,CONCATENATE(EfInz!$A$18,", "),""),IF(ISERR(FIND(EfInz!$D$19,Stac!$R93))=FALSE,CONCATENATE(EfInz!$A$19,", "),""),IF(ISERR(FIND(EfInz!$D$20,Stac!$R93))=FALSE,CONCATENATE(EfInz!$A$20,", "),""),IF(ISERR(FIND(EfInz!$D$21,Stac!$R93))=FALSE,CONCATENATE(EfInz!$A$21,", "),""),IF(ISERR(FIND(EfInz!$D$22,Stac!$R93))=FALSE,CONCATENATE(EfInz!$A$22,", "),""),IF(ISERR(FIND(EfInz!$D$23,Stac!$R93))=FALSE,CONCATENATE(EfInz!$A$23,", "),""),IF(ISERR(FIND(EfInz!$D$24,Stac!$R93))=FALSE,CONCATENATE(EfInz!$A$24,", "),""))</f>
        <v/>
      </c>
      <c r="D93" s="221"/>
    </row>
    <row r="94" spans="1:4" ht="12.75" x14ac:dyDescent="0.2">
      <c r="A94" s="134"/>
      <c r="B94" s="11"/>
      <c r="C94" s="11"/>
      <c r="D94" s="11"/>
    </row>
    <row r="95" spans="1:4" ht="12.75" x14ac:dyDescent="0.2">
      <c r="A95" s="134"/>
      <c r="B95" s="11"/>
      <c r="C95" s="11"/>
      <c r="D95" s="11"/>
    </row>
    <row r="96" spans="1:4" ht="12.75" customHeight="1" x14ac:dyDescent="0.2">
      <c r="A96" s="134"/>
      <c r="B96" s="11"/>
      <c r="C96" s="11"/>
      <c r="D96" s="11"/>
    </row>
    <row r="97" spans="1:4" ht="12.75" customHeight="1" x14ac:dyDescent="0.2">
      <c r="A97" s="134"/>
      <c r="B97" s="11"/>
      <c r="C97" s="11"/>
      <c r="D97" s="11"/>
    </row>
    <row r="98" spans="1:4" ht="12.75" customHeight="1" x14ac:dyDescent="0.2">
      <c r="A98" s="134"/>
      <c r="B98" s="11"/>
      <c r="C98" s="11"/>
      <c r="D98" s="11"/>
    </row>
    <row r="99" spans="1:4" ht="12.75" customHeight="1" x14ac:dyDescent="0.2">
      <c r="A99" s="134" t="str">
        <f>CONCATENATE(D12,D13,D14,D15,D16,D17,D18,D19,D20,D21,D26,D27,D28,D29,D30,D31,D32,D33,D39,D40)</f>
        <v/>
      </c>
      <c r="B99" s="11"/>
      <c r="C99" s="11"/>
      <c r="D99" s="11"/>
    </row>
    <row r="100" spans="1:4" ht="12.75" customHeight="1" x14ac:dyDescent="0.2">
      <c r="A100" s="134"/>
      <c r="B100" s="11"/>
      <c r="C100" s="11"/>
      <c r="D100" s="11"/>
    </row>
    <row r="101" spans="1:4" ht="12.75" customHeight="1" x14ac:dyDescent="0.2">
      <c r="A101" s="134"/>
      <c r="B101" s="11"/>
      <c r="C101" s="11"/>
      <c r="D101" s="11"/>
    </row>
    <row r="102" spans="1:4" ht="12.75" customHeight="1" x14ac:dyDescent="0.2">
      <c r="A102" s="134"/>
      <c r="B102" s="11"/>
      <c r="C102" s="11"/>
      <c r="D102" s="11"/>
    </row>
    <row r="103" spans="1:4" ht="12.75" customHeight="1" x14ac:dyDescent="0.2">
      <c r="A103" s="134"/>
      <c r="B103" s="11"/>
      <c r="C103" s="11"/>
      <c r="D103" s="11"/>
    </row>
    <row r="104" spans="1:4" ht="12.75" customHeight="1" x14ac:dyDescent="0.2">
      <c r="A104" s="134"/>
      <c r="B104" s="11"/>
      <c r="C104" s="11"/>
      <c r="D104" s="11"/>
    </row>
    <row r="105" spans="1:4" ht="12.75" customHeight="1" x14ac:dyDescent="0.2">
      <c r="A105" s="134"/>
      <c r="B105" s="11"/>
      <c r="C105" s="11"/>
      <c r="D105" s="11"/>
    </row>
    <row r="106" spans="1:4" ht="12.75" customHeight="1" x14ac:dyDescent="0.2">
      <c r="A106" s="134"/>
      <c r="B106" s="11"/>
      <c r="C106" s="11"/>
      <c r="D106" s="11"/>
    </row>
    <row r="107" spans="1:4" ht="12.75" customHeight="1" x14ac:dyDescent="0.2">
      <c r="A107" s="134"/>
      <c r="B107" s="11"/>
      <c r="C107" s="11"/>
      <c r="D107" s="11"/>
    </row>
    <row r="108" spans="1:4" ht="12.75" customHeight="1" x14ac:dyDescent="0.2">
      <c r="A108" s="134"/>
      <c r="B108" s="11"/>
      <c r="C108" s="11"/>
      <c r="D108" s="11"/>
    </row>
    <row r="109" spans="1:4" ht="12.75" customHeight="1" x14ac:dyDescent="0.2">
      <c r="A109" s="134"/>
      <c r="B109" s="11"/>
      <c r="C109" s="11"/>
      <c r="D109" s="11"/>
    </row>
    <row r="110" spans="1:4" ht="12.75" customHeight="1" x14ac:dyDescent="0.2">
      <c r="A110" s="134"/>
      <c r="B110" s="11"/>
      <c r="C110" s="11"/>
      <c r="D110" s="11"/>
    </row>
    <row r="111" spans="1:4" ht="12.75" customHeight="1" x14ac:dyDescent="0.2">
      <c r="A111" s="134"/>
      <c r="B111" s="11"/>
      <c r="C111" s="11"/>
      <c r="D111" s="11"/>
    </row>
    <row r="112" spans="1:4" ht="12.75" customHeight="1" x14ac:dyDescent="0.2">
      <c r="A112" s="134"/>
      <c r="B112" s="11"/>
      <c r="C112" s="11"/>
      <c r="D112" s="11"/>
    </row>
    <row r="113" spans="1:4" ht="12.75" customHeight="1" x14ac:dyDescent="0.2">
      <c r="A113" s="134"/>
      <c r="B113" s="11"/>
      <c r="C113" s="11"/>
      <c r="D113" s="11"/>
    </row>
    <row r="114" spans="1:4" ht="12.75" customHeight="1" x14ac:dyDescent="0.2">
      <c r="A114" s="134"/>
      <c r="B114" s="11"/>
      <c r="C114" s="11"/>
      <c r="D114" s="11"/>
    </row>
    <row r="115" spans="1:4" ht="12.75" customHeight="1" x14ac:dyDescent="0.2">
      <c r="A115" s="134"/>
      <c r="B115" s="11"/>
      <c r="C115" s="11"/>
      <c r="D115" s="11"/>
    </row>
    <row r="116" spans="1:4" ht="12.75" customHeight="1" x14ac:dyDescent="0.2">
      <c r="A116" s="134"/>
      <c r="B116" s="11"/>
      <c r="C116" s="11"/>
      <c r="D116" s="11"/>
    </row>
    <row r="117" spans="1:4" ht="12.75" customHeight="1" x14ac:dyDescent="0.2">
      <c r="A117" s="134"/>
      <c r="B117" s="11"/>
      <c r="C117" s="11"/>
      <c r="D117" s="11"/>
    </row>
    <row r="118" spans="1:4" ht="12.75" customHeight="1" x14ac:dyDescent="0.2">
      <c r="A118" s="134"/>
      <c r="B118" s="11"/>
      <c r="C118" s="11"/>
      <c r="D118" s="11"/>
    </row>
    <row r="119" spans="1:4" ht="12.75" customHeight="1" x14ac:dyDescent="0.2">
      <c r="A119" s="134"/>
      <c r="B119" s="11"/>
      <c r="C119" s="11"/>
      <c r="D119" s="11"/>
    </row>
    <row r="120" spans="1:4" ht="12.75" customHeight="1" x14ac:dyDescent="0.2">
      <c r="A120" s="134"/>
      <c r="B120" s="11"/>
      <c r="C120" s="11"/>
      <c r="D120" s="11"/>
    </row>
    <row r="121" spans="1:4" ht="12.75" customHeight="1" x14ac:dyDescent="0.2">
      <c r="A121" s="134"/>
      <c r="B121" s="11"/>
      <c r="C121" s="11"/>
      <c r="D121" s="11"/>
    </row>
    <row r="122" spans="1:4" ht="12.75" customHeight="1" x14ac:dyDescent="0.2">
      <c r="A122" s="134"/>
      <c r="B122" s="11"/>
      <c r="C122" s="11"/>
      <c r="D122" s="11"/>
    </row>
    <row r="123" spans="1:4" ht="12.75" customHeight="1" x14ac:dyDescent="0.2">
      <c r="A123" s="134"/>
      <c r="B123" s="11"/>
      <c r="C123" s="11"/>
      <c r="D123" s="11"/>
    </row>
    <row r="124" spans="1:4" ht="12.75" customHeight="1" x14ac:dyDescent="0.2">
      <c r="A124" s="134"/>
      <c r="B124" s="11"/>
      <c r="C124" s="11"/>
      <c r="D124" s="11"/>
    </row>
    <row r="125" spans="1:4" ht="12.75" customHeight="1" x14ac:dyDescent="0.2">
      <c r="A125" s="134"/>
      <c r="B125" s="11"/>
      <c r="C125" s="11"/>
      <c r="D125" s="11"/>
    </row>
    <row r="126" spans="1:4" ht="12.75" customHeight="1" x14ac:dyDescent="0.2">
      <c r="A126" s="134"/>
      <c r="B126" s="11"/>
      <c r="C126" s="11"/>
      <c r="D126" s="11"/>
    </row>
    <row r="127" spans="1:4" ht="12.75" customHeight="1" x14ac:dyDescent="0.2">
      <c r="A127" s="134"/>
      <c r="B127" s="11"/>
      <c r="C127" s="11"/>
      <c r="D127" s="11"/>
    </row>
    <row r="128" spans="1:4" ht="12.75" customHeight="1" x14ac:dyDescent="0.2">
      <c r="A128" s="134"/>
      <c r="B128" s="11"/>
      <c r="C128" s="11"/>
      <c r="D128" s="11"/>
    </row>
    <row r="129" spans="1:4" ht="12.75" customHeight="1" x14ac:dyDescent="0.2">
      <c r="A129" s="134"/>
      <c r="B129" s="11"/>
      <c r="C129" s="11"/>
      <c r="D129" s="11"/>
    </row>
    <row r="130" spans="1:4" ht="12.75" customHeight="1" x14ac:dyDescent="0.2">
      <c r="A130" s="134"/>
      <c r="B130" s="11"/>
      <c r="C130" s="11"/>
      <c r="D130" s="11"/>
    </row>
    <row r="131" spans="1:4" ht="12.75" customHeight="1" x14ac:dyDescent="0.2">
      <c r="A131" s="134"/>
      <c r="B131" s="11"/>
      <c r="C131" s="11"/>
      <c r="D131" s="11"/>
    </row>
    <row r="132" spans="1:4" ht="12.75" customHeight="1" x14ac:dyDescent="0.2">
      <c r="A132" s="134"/>
      <c r="B132" s="11"/>
      <c r="C132" s="11"/>
      <c r="D132" s="11"/>
    </row>
    <row r="133" spans="1:4" ht="12.75" customHeight="1" x14ac:dyDescent="0.2">
      <c r="A133" s="134"/>
      <c r="B133" s="11"/>
      <c r="C133" s="11"/>
      <c r="D133" s="11"/>
    </row>
    <row r="134" spans="1:4" ht="12.75" customHeight="1" x14ac:dyDescent="0.2">
      <c r="A134" s="134"/>
      <c r="B134" s="11"/>
      <c r="C134" s="11"/>
      <c r="D134" s="11"/>
    </row>
    <row r="135" spans="1:4" ht="12.75" customHeight="1" x14ac:dyDescent="0.2">
      <c r="A135" s="134"/>
      <c r="B135" s="11"/>
      <c r="C135" s="11"/>
      <c r="D135" s="11"/>
    </row>
    <row r="136" spans="1:4" ht="12.75" customHeight="1" x14ac:dyDescent="0.2">
      <c r="A136" s="134"/>
      <c r="B136" s="11"/>
      <c r="C136" s="11"/>
      <c r="D136" s="11"/>
    </row>
    <row r="137" spans="1:4" ht="12.75" customHeight="1" x14ac:dyDescent="0.2">
      <c r="A137" s="134"/>
      <c r="B137" s="11"/>
      <c r="C137" s="11"/>
      <c r="D137" s="11"/>
    </row>
    <row r="138" spans="1:4" ht="12.75" customHeight="1" x14ac:dyDescent="0.2">
      <c r="A138" s="134"/>
      <c r="B138" s="11"/>
      <c r="C138" s="11"/>
      <c r="D138" s="11"/>
    </row>
    <row r="139" spans="1:4" ht="12.75" customHeight="1" x14ac:dyDescent="0.2">
      <c r="A139" s="134"/>
      <c r="B139" s="11"/>
      <c r="C139" s="11"/>
      <c r="D139" s="11"/>
    </row>
    <row r="140" spans="1:4" ht="12.75" customHeight="1" x14ac:dyDescent="0.2">
      <c r="A140" s="134"/>
      <c r="B140" s="11"/>
      <c r="C140" s="11"/>
      <c r="D140" s="11"/>
    </row>
    <row r="141" spans="1:4" ht="12.75" customHeight="1" x14ac:dyDescent="0.2">
      <c r="A141" s="134"/>
      <c r="B141" s="11"/>
      <c r="C141" s="11"/>
      <c r="D141" s="11"/>
    </row>
    <row r="142" spans="1:4" ht="12.75" customHeight="1" x14ac:dyDescent="0.2">
      <c r="A142" s="134"/>
      <c r="B142" s="11"/>
      <c r="C142" s="11"/>
      <c r="D142" s="11"/>
    </row>
    <row r="143" spans="1:4" ht="12.75" customHeight="1" x14ac:dyDescent="0.2">
      <c r="A143" s="134"/>
      <c r="B143" s="11"/>
      <c r="C143" s="11"/>
      <c r="D143" s="11"/>
    </row>
    <row r="144" spans="1:4" ht="12.75" customHeight="1" x14ac:dyDescent="0.2">
      <c r="A144" s="134"/>
      <c r="B144" s="11"/>
      <c r="C144" s="11"/>
      <c r="D144" s="11"/>
    </row>
    <row r="145" spans="1:4" ht="12.75" customHeight="1" x14ac:dyDescent="0.2">
      <c r="A145" s="134"/>
      <c r="B145" s="11"/>
      <c r="C145" s="11"/>
      <c r="D145" s="11"/>
    </row>
    <row r="146" spans="1:4" ht="12.75" customHeight="1" x14ac:dyDescent="0.2">
      <c r="A146" s="134"/>
      <c r="B146" s="11"/>
      <c r="C146" s="11"/>
      <c r="D146" s="11"/>
    </row>
    <row r="147" spans="1:4" ht="12.75" customHeight="1" x14ac:dyDescent="0.2">
      <c r="A147" s="134"/>
      <c r="B147" s="11"/>
      <c r="C147" s="11"/>
      <c r="D147" s="11"/>
    </row>
    <row r="148" spans="1:4" ht="12.75" customHeight="1" x14ac:dyDescent="0.2">
      <c r="A148" s="134"/>
      <c r="B148" s="11"/>
      <c r="C148" s="11"/>
      <c r="D148" s="11"/>
    </row>
    <row r="149" spans="1:4" ht="12.75" customHeight="1" x14ac:dyDescent="0.2">
      <c r="A149" s="134"/>
      <c r="B149" s="11"/>
      <c r="C149" s="11"/>
      <c r="D149" s="11"/>
    </row>
    <row r="150" spans="1:4" ht="12.75" customHeight="1" x14ac:dyDescent="0.2">
      <c r="A150" s="134"/>
      <c r="B150" s="11"/>
      <c r="C150" s="11"/>
      <c r="D150" s="11"/>
    </row>
    <row r="151" spans="1:4" ht="12.75" customHeight="1" x14ac:dyDescent="0.2">
      <c r="A151" s="134"/>
      <c r="B151" s="11"/>
      <c r="C151" s="11"/>
      <c r="D151" s="11"/>
    </row>
    <row r="152" spans="1:4" ht="12.75" customHeight="1" x14ac:dyDescent="0.2">
      <c r="A152" s="134"/>
      <c r="B152" s="11"/>
      <c r="C152" s="11"/>
      <c r="D152" s="11"/>
    </row>
    <row r="153" spans="1:4" ht="12.75" customHeight="1" x14ac:dyDescent="0.2">
      <c r="A153" s="134"/>
      <c r="B153" s="11"/>
      <c r="C153" s="11"/>
      <c r="D153" s="11"/>
    </row>
    <row r="154" spans="1:4" ht="12.75" customHeight="1" x14ac:dyDescent="0.2">
      <c r="A154" s="134"/>
      <c r="B154" s="11"/>
      <c r="C154" s="11"/>
      <c r="D154" s="11"/>
    </row>
    <row r="155" spans="1:4" ht="12.75" customHeight="1" x14ac:dyDescent="0.2">
      <c r="A155" s="134"/>
      <c r="B155" s="11"/>
      <c r="C155" s="11"/>
      <c r="D155" s="11"/>
    </row>
    <row r="156" spans="1:4" ht="12.75" customHeight="1" x14ac:dyDescent="0.2">
      <c r="A156" s="134"/>
      <c r="B156" s="11"/>
      <c r="C156" s="11"/>
      <c r="D156" s="11"/>
    </row>
    <row r="157" spans="1:4" ht="12.75" customHeight="1" x14ac:dyDescent="0.2">
      <c r="A157" s="134"/>
      <c r="B157" s="11"/>
      <c r="C157" s="11"/>
      <c r="D157" s="11"/>
    </row>
    <row r="158" spans="1:4" ht="12.75" customHeight="1" x14ac:dyDescent="0.2">
      <c r="A158" s="134"/>
      <c r="B158" s="11"/>
      <c r="C158" s="11"/>
      <c r="D158" s="11"/>
    </row>
    <row r="159" spans="1:4" ht="12.75" customHeight="1" x14ac:dyDescent="0.2">
      <c r="A159" s="134"/>
      <c r="B159" s="11"/>
      <c r="C159" s="11"/>
      <c r="D159" s="11"/>
    </row>
    <row r="160" spans="1:4" ht="12.75" customHeight="1" x14ac:dyDescent="0.2">
      <c r="A160" s="134"/>
      <c r="B160" s="11"/>
      <c r="C160" s="11"/>
      <c r="D160" s="11"/>
    </row>
    <row r="161" spans="1:4" ht="12.75" customHeight="1" x14ac:dyDescent="0.2">
      <c r="A161" s="134"/>
      <c r="B161" s="11"/>
      <c r="C161" s="11"/>
      <c r="D161" s="11"/>
    </row>
    <row r="162" spans="1:4" ht="12.75" customHeight="1" x14ac:dyDescent="0.2">
      <c r="A162" s="134"/>
      <c r="B162" s="11"/>
      <c r="C162" s="11"/>
      <c r="D162" s="11"/>
    </row>
    <row r="163" spans="1:4" ht="12.75" customHeight="1" x14ac:dyDescent="0.2">
      <c r="A163" s="134"/>
      <c r="B163" s="11"/>
      <c r="C163" s="11"/>
      <c r="D163" s="11"/>
    </row>
    <row r="164" spans="1:4" ht="12.75" customHeight="1" x14ac:dyDescent="0.2">
      <c r="A164" s="134"/>
      <c r="B164" s="11"/>
      <c r="C164" s="11"/>
      <c r="D164" s="11"/>
    </row>
    <row r="165" spans="1:4" ht="12.75" customHeight="1" x14ac:dyDescent="0.2">
      <c r="A165" s="134"/>
      <c r="B165" s="11"/>
      <c r="C165" s="11"/>
      <c r="D165" s="11"/>
    </row>
    <row r="166" spans="1:4" ht="12.75" customHeight="1" x14ac:dyDescent="0.2">
      <c r="A166" s="134"/>
      <c r="B166" s="11"/>
      <c r="C166" s="11"/>
      <c r="D166" s="11"/>
    </row>
    <row r="167" spans="1:4" ht="12.75" customHeight="1" x14ac:dyDescent="0.2">
      <c r="A167" s="134"/>
      <c r="B167" s="11"/>
      <c r="C167" s="11"/>
      <c r="D167" s="11"/>
    </row>
    <row r="168" spans="1:4" ht="12.75" customHeight="1" x14ac:dyDescent="0.2">
      <c r="A168" s="134"/>
      <c r="B168" s="11"/>
      <c r="C168" s="11"/>
      <c r="D168" s="11"/>
    </row>
    <row r="169" spans="1:4" ht="12.75" customHeight="1" x14ac:dyDescent="0.2">
      <c r="A169" s="134"/>
      <c r="B169" s="11"/>
      <c r="C169" s="11"/>
      <c r="D169" s="11"/>
    </row>
    <row r="170" spans="1:4" ht="12.75" customHeight="1" x14ac:dyDescent="0.2">
      <c r="A170" s="134"/>
      <c r="B170" s="11"/>
      <c r="C170" s="11"/>
      <c r="D170" s="11"/>
    </row>
    <row r="171" spans="1:4" ht="12.75" customHeight="1" x14ac:dyDescent="0.2">
      <c r="A171" s="134"/>
      <c r="B171" s="11"/>
      <c r="C171" s="11"/>
      <c r="D171" s="11"/>
    </row>
    <row r="172" spans="1:4" ht="12.75" customHeight="1" x14ac:dyDescent="0.2">
      <c r="A172" s="134"/>
      <c r="B172" s="11"/>
      <c r="C172" s="11"/>
      <c r="D172" s="11"/>
    </row>
    <row r="173" spans="1:4" ht="12.75" customHeight="1" x14ac:dyDescent="0.2">
      <c r="A173" s="134"/>
      <c r="B173" s="11"/>
      <c r="C173" s="11"/>
      <c r="D173" s="11"/>
    </row>
    <row r="174" spans="1:4" ht="12.75" customHeight="1" x14ac:dyDescent="0.2">
      <c r="A174" s="134"/>
      <c r="B174" s="11"/>
      <c r="C174" s="11"/>
      <c r="D174" s="11"/>
    </row>
    <row r="175" spans="1:4" ht="12.75" customHeight="1" x14ac:dyDescent="0.2">
      <c r="A175" s="134"/>
      <c r="B175" s="11"/>
      <c r="C175" s="11"/>
      <c r="D175" s="11"/>
    </row>
    <row r="176" spans="1:4" ht="12.75" customHeight="1" x14ac:dyDescent="0.2">
      <c r="A176" s="134"/>
      <c r="B176" s="11"/>
      <c r="C176" s="11"/>
      <c r="D176" s="11"/>
    </row>
    <row r="177" spans="1:4" ht="12.75" customHeight="1" x14ac:dyDescent="0.2">
      <c r="A177" s="134"/>
      <c r="B177" s="11"/>
      <c r="C177" s="11"/>
      <c r="D177" s="11"/>
    </row>
    <row r="178" spans="1:4" ht="12.75" customHeight="1" x14ac:dyDescent="0.2">
      <c r="A178" s="134"/>
      <c r="B178" s="11"/>
      <c r="C178" s="11"/>
      <c r="D178" s="11"/>
    </row>
    <row r="179" spans="1:4" ht="12.75" customHeight="1" x14ac:dyDescent="0.2">
      <c r="A179" s="134"/>
      <c r="B179" s="11"/>
      <c r="C179" s="11"/>
      <c r="D179" s="11"/>
    </row>
    <row r="180" spans="1:4" ht="12.75" customHeight="1" x14ac:dyDescent="0.2">
      <c r="A180" s="134"/>
      <c r="B180" s="11"/>
      <c r="C180" s="11"/>
      <c r="D180" s="11"/>
    </row>
    <row r="181" spans="1:4" ht="12.75" customHeight="1" x14ac:dyDescent="0.2">
      <c r="A181" s="134"/>
      <c r="B181" s="11"/>
      <c r="C181" s="11"/>
      <c r="D181" s="11"/>
    </row>
    <row r="182" spans="1:4" ht="12.75" customHeight="1" x14ac:dyDescent="0.2">
      <c r="A182" s="134"/>
      <c r="B182" s="11"/>
      <c r="C182" s="11"/>
      <c r="D182" s="11"/>
    </row>
    <row r="183" spans="1:4" ht="12.75" customHeight="1" x14ac:dyDescent="0.2">
      <c r="A183" s="134"/>
      <c r="B183" s="11"/>
      <c r="C183" s="11"/>
      <c r="D183" s="11"/>
    </row>
    <row r="184" spans="1:4" ht="12.75" customHeight="1" x14ac:dyDescent="0.2">
      <c r="A184" s="134"/>
      <c r="B184" s="11"/>
      <c r="C184" s="11"/>
      <c r="D184" s="11"/>
    </row>
    <row r="185" spans="1:4" ht="12.75" customHeight="1" x14ac:dyDescent="0.2">
      <c r="A185" s="134"/>
      <c r="B185" s="11"/>
      <c r="C185" s="11"/>
      <c r="D185" s="11"/>
    </row>
    <row r="186" spans="1:4" ht="12.75" customHeight="1" x14ac:dyDescent="0.2">
      <c r="A186" s="134"/>
      <c r="B186" s="11"/>
      <c r="C186" s="11"/>
      <c r="D186" s="11"/>
    </row>
    <row r="187" spans="1:4" ht="12.75" customHeight="1" x14ac:dyDescent="0.2">
      <c r="A187" s="134"/>
      <c r="B187" s="11"/>
      <c r="C187" s="11"/>
      <c r="D187" s="11"/>
    </row>
    <row r="188" spans="1:4" ht="12.75" customHeight="1" x14ac:dyDescent="0.2">
      <c r="A188" s="134"/>
      <c r="B188" s="11"/>
      <c r="C188" s="11"/>
      <c r="D188" s="11"/>
    </row>
    <row r="189" spans="1:4" ht="12.75" customHeight="1" x14ac:dyDescent="0.2">
      <c r="A189" s="134"/>
      <c r="B189" s="11"/>
      <c r="C189" s="11"/>
      <c r="D189" s="11"/>
    </row>
    <row r="190" spans="1:4" ht="12.75" customHeight="1" x14ac:dyDescent="0.2">
      <c r="A190" s="134"/>
      <c r="B190" s="11"/>
      <c r="C190" s="11"/>
      <c r="D190" s="11"/>
    </row>
    <row r="191" spans="1:4" ht="12.75" customHeight="1" x14ac:dyDescent="0.2">
      <c r="A191" s="134"/>
      <c r="B191" s="11"/>
      <c r="C191" s="11"/>
      <c r="D191" s="11"/>
    </row>
    <row r="192" spans="1:4" ht="12.75" customHeight="1" x14ac:dyDescent="0.2">
      <c r="A192" s="134"/>
      <c r="B192" s="11"/>
      <c r="C192" s="11"/>
      <c r="D192" s="11"/>
    </row>
    <row r="193" spans="1:4" ht="12.75" customHeight="1" x14ac:dyDescent="0.2">
      <c r="A193" s="134"/>
      <c r="B193" s="11"/>
      <c r="C193" s="11"/>
      <c r="D193" s="11"/>
    </row>
    <row r="194" spans="1:4" ht="12.75" customHeight="1" x14ac:dyDescent="0.2">
      <c r="A194" s="134"/>
      <c r="B194" s="11"/>
      <c r="C194" s="11"/>
      <c r="D194" s="11"/>
    </row>
    <row r="195" spans="1:4" ht="12.75" customHeight="1" x14ac:dyDescent="0.2">
      <c r="A195" s="134"/>
      <c r="B195" s="11"/>
      <c r="C195" s="11"/>
      <c r="D195" s="11"/>
    </row>
    <row r="196" spans="1:4" ht="12.75" customHeight="1" x14ac:dyDescent="0.2">
      <c r="A196" s="134"/>
      <c r="B196" s="11"/>
      <c r="C196" s="11"/>
      <c r="D196" s="11"/>
    </row>
    <row r="197" spans="1:4" ht="12.75" customHeight="1" x14ac:dyDescent="0.2">
      <c r="A197" s="134"/>
      <c r="B197" s="11"/>
      <c r="C197" s="11"/>
      <c r="D197" s="11"/>
    </row>
    <row r="198" spans="1:4" ht="12.75" customHeight="1" x14ac:dyDescent="0.2">
      <c r="A198" s="134"/>
      <c r="B198" s="11"/>
      <c r="C198" s="11"/>
      <c r="D198" s="11"/>
    </row>
    <row r="199" spans="1:4" ht="12.75" customHeight="1" x14ac:dyDescent="0.2">
      <c r="A199" s="134"/>
      <c r="B199" s="11"/>
      <c r="C199" s="11"/>
      <c r="D199" s="11"/>
    </row>
    <row r="200" spans="1:4" ht="12.75" customHeight="1" x14ac:dyDescent="0.2">
      <c r="A200" s="134"/>
      <c r="B200" s="11"/>
      <c r="C200" s="11"/>
      <c r="D200" s="11"/>
    </row>
    <row r="201" spans="1:4" ht="12.75" customHeight="1" x14ac:dyDescent="0.2">
      <c r="A201" s="134"/>
      <c r="B201" s="11"/>
      <c r="C201" s="11"/>
      <c r="D201" s="11"/>
    </row>
    <row r="202" spans="1:4" ht="12.75" customHeight="1" x14ac:dyDescent="0.2">
      <c r="A202" s="134"/>
      <c r="B202" s="11"/>
      <c r="C202" s="11"/>
      <c r="D202" s="11"/>
    </row>
    <row r="203" spans="1:4" ht="12.75" customHeight="1" x14ac:dyDescent="0.2">
      <c r="A203" s="134"/>
      <c r="B203" s="11"/>
      <c r="C203" s="11"/>
      <c r="D203" s="11"/>
    </row>
    <row r="204" spans="1:4" ht="12.75" customHeight="1" x14ac:dyDescent="0.2">
      <c r="A204" s="134"/>
      <c r="B204" s="11"/>
      <c r="C204" s="11"/>
      <c r="D204" s="11"/>
    </row>
    <row r="205" spans="1:4" ht="12.75" customHeight="1" x14ac:dyDescent="0.2">
      <c r="A205" s="134"/>
      <c r="B205" s="11"/>
      <c r="C205" s="11"/>
      <c r="D205" s="11"/>
    </row>
    <row r="206" spans="1:4" ht="12.75" customHeight="1" x14ac:dyDescent="0.2">
      <c r="A206" s="134"/>
      <c r="B206" s="11"/>
      <c r="C206" s="11"/>
      <c r="D206" s="11"/>
    </row>
    <row r="207" spans="1:4" ht="12.75" customHeight="1" x14ac:dyDescent="0.2">
      <c r="A207" s="134"/>
      <c r="B207" s="11"/>
      <c r="C207" s="11"/>
      <c r="D207" s="11"/>
    </row>
    <row r="208" spans="1:4" ht="12.75" customHeight="1" x14ac:dyDescent="0.2">
      <c r="A208" s="134"/>
      <c r="B208" s="11"/>
      <c r="C208" s="11"/>
      <c r="D208" s="11"/>
    </row>
    <row r="209" spans="1:4" ht="12.75" customHeight="1" x14ac:dyDescent="0.2">
      <c r="A209" s="134"/>
      <c r="B209" s="11"/>
      <c r="C209" s="11"/>
      <c r="D209" s="11"/>
    </row>
    <row r="210" spans="1:4" ht="12.75" customHeight="1" x14ac:dyDescent="0.2">
      <c r="A210" s="134"/>
      <c r="B210" s="11"/>
      <c r="C210" s="11"/>
      <c r="D210" s="11"/>
    </row>
    <row r="211" spans="1:4" ht="12.75" customHeight="1" x14ac:dyDescent="0.2">
      <c r="A211" s="134"/>
      <c r="B211" s="11"/>
      <c r="C211" s="11"/>
      <c r="D211" s="11"/>
    </row>
    <row r="212" spans="1:4" ht="12.75" customHeight="1" x14ac:dyDescent="0.2">
      <c r="A212" s="134"/>
      <c r="B212" s="11"/>
      <c r="C212" s="11"/>
      <c r="D212" s="11"/>
    </row>
    <row r="213" spans="1:4" ht="12.75" customHeight="1" x14ac:dyDescent="0.2">
      <c r="A213" s="134"/>
      <c r="B213" s="11"/>
      <c r="C213" s="11"/>
      <c r="D213" s="11"/>
    </row>
    <row r="214" spans="1:4" ht="12.75" customHeight="1" x14ac:dyDescent="0.2">
      <c r="A214" s="134"/>
      <c r="B214" s="11"/>
      <c r="C214" s="11"/>
      <c r="D214" s="11"/>
    </row>
    <row r="215" spans="1:4" ht="12.75" customHeight="1" x14ac:dyDescent="0.2">
      <c r="A215" s="134"/>
      <c r="B215" s="11"/>
      <c r="C215" s="11"/>
      <c r="D215" s="11"/>
    </row>
    <row r="216" spans="1:4" ht="12.75" customHeight="1" x14ac:dyDescent="0.2">
      <c r="A216" s="134"/>
      <c r="B216" s="11"/>
      <c r="C216" s="11"/>
      <c r="D216" s="11"/>
    </row>
    <row r="217" spans="1:4" ht="12.75" customHeight="1" x14ac:dyDescent="0.2">
      <c r="A217" s="134"/>
      <c r="B217" s="11"/>
      <c r="C217" s="11"/>
      <c r="D217" s="11"/>
    </row>
    <row r="218" spans="1:4" ht="12.75" customHeight="1" x14ac:dyDescent="0.2">
      <c r="A218" s="134"/>
      <c r="B218" s="11"/>
      <c r="C218" s="11"/>
      <c r="D218" s="11"/>
    </row>
    <row r="219" spans="1:4" ht="12.75" customHeight="1" x14ac:dyDescent="0.2">
      <c r="A219" s="134"/>
      <c r="B219" s="11"/>
      <c r="C219" s="11"/>
      <c r="D219" s="11"/>
    </row>
    <row r="220" spans="1:4" ht="12.75" customHeight="1" x14ac:dyDescent="0.2">
      <c r="A220" s="134"/>
      <c r="B220" s="11"/>
      <c r="C220" s="11"/>
      <c r="D220" s="11"/>
    </row>
    <row r="221" spans="1:4" ht="12.75" customHeight="1" x14ac:dyDescent="0.2">
      <c r="A221" s="134"/>
      <c r="B221" s="11"/>
      <c r="C221" s="11"/>
      <c r="D221" s="11"/>
    </row>
    <row r="222" spans="1:4" ht="12.75" customHeight="1" x14ac:dyDescent="0.2">
      <c r="A222" s="134"/>
      <c r="B222" s="11"/>
      <c r="C222" s="11"/>
      <c r="D222" s="11"/>
    </row>
    <row r="223" spans="1:4" ht="12.75" customHeight="1" x14ac:dyDescent="0.2">
      <c r="A223" s="134"/>
      <c r="B223" s="11"/>
      <c r="C223" s="11"/>
      <c r="D223" s="11"/>
    </row>
    <row r="224" spans="1:4" ht="12.75" customHeight="1" x14ac:dyDescent="0.2">
      <c r="A224" s="134"/>
      <c r="B224" s="11"/>
      <c r="C224" s="11"/>
      <c r="D224" s="11"/>
    </row>
    <row r="225" spans="1:4" ht="12.75" customHeight="1" x14ac:dyDescent="0.2">
      <c r="A225" s="134"/>
      <c r="B225" s="11"/>
      <c r="C225" s="11"/>
      <c r="D225" s="11"/>
    </row>
    <row r="226" spans="1:4" ht="12.75" customHeight="1" x14ac:dyDescent="0.2">
      <c r="A226" s="134"/>
      <c r="B226" s="11"/>
      <c r="C226" s="11"/>
      <c r="D226" s="11"/>
    </row>
    <row r="227" spans="1:4" ht="12.75" customHeight="1" x14ac:dyDescent="0.2">
      <c r="A227" s="134"/>
      <c r="B227" s="11"/>
      <c r="C227" s="11"/>
      <c r="D227" s="11"/>
    </row>
    <row r="228" spans="1:4" ht="12.75" customHeight="1" x14ac:dyDescent="0.2">
      <c r="A228" s="134"/>
      <c r="B228" s="11"/>
      <c r="C228" s="11"/>
      <c r="D228" s="11"/>
    </row>
    <row r="229" spans="1:4" ht="12.75" customHeight="1" x14ac:dyDescent="0.2">
      <c r="A229" s="134"/>
      <c r="B229" s="11"/>
      <c r="C229" s="11"/>
      <c r="D229" s="11"/>
    </row>
    <row r="230" spans="1:4" ht="12.75" customHeight="1" x14ac:dyDescent="0.2">
      <c r="A230" s="134"/>
      <c r="B230" s="11"/>
      <c r="C230" s="11"/>
      <c r="D230" s="11"/>
    </row>
    <row r="231" spans="1:4" ht="12.75" customHeight="1" x14ac:dyDescent="0.2">
      <c r="A231" s="134"/>
      <c r="B231" s="11"/>
      <c r="C231" s="11"/>
      <c r="D231" s="11"/>
    </row>
    <row r="232" spans="1:4" ht="12.75" customHeight="1" x14ac:dyDescent="0.2">
      <c r="A232" s="134"/>
      <c r="B232" s="11"/>
      <c r="C232" s="11"/>
      <c r="D232" s="11"/>
    </row>
    <row r="233" spans="1:4" ht="12.75" customHeight="1" x14ac:dyDescent="0.2">
      <c r="A233" s="134"/>
      <c r="B233" s="11"/>
      <c r="C233" s="11"/>
      <c r="D233" s="11"/>
    </row>
    <row r="234" spans="1:4" ht="12.75" customHeight="1" x14ac:dyDescent="0.2">
      <c r="A234" s="134"/>
      <c r="B234" s="11"/>
      <c r="C234" s="11"/>
      <c r="D234" s="11"/>
    </row>
    <row r="235" spans="1:4" ht="12.75" customHeight="1" x14ac:dyDescent="0.2">
      <c r="A235" s="134"/>
      <c r="B235" s="11"/>
      <c r="C235" s="11"/>
      <c r="D235" s="11"/>
    </row>
    <row r="236" spans="1:4" ht="12.75" customHeight="1" x14ac:dyDescent="0.2">
      <c r="A236" s="134"/>
      <c r="B236" s="11"/>
      <c r="C236" s="11"/>
      <c r="D236" s="11"/>
    </row>
    <row r="237" spans="1:4" ht="12.75" customHeight="1" x14ac:dyDescent="0.2">
      <c r="A237" s="134"/>
      <c r="B237" s="11"/>
      <c r="C237" s="11"/>
      <c r="D237" s="11"/>
    </row>
    <row r="238" spans="1:4" ht="12.75" customHeight="1" x14ac:dyDescent="0.2">
      <c r="A238" s="134"/>
      <c r="B238" s="11"/>
      <c r="C238" s="11"/>
      <c r="D238" s="11"/>
    </row>
    <row r="239" spans="1:4" ht="12.75" customHeight="1" x14ac:dyDescent="0.2">
      <c r="A239" s="134"/>
      <c r="B239" s="11"/>
      <c r="C239" s="11"/>
      <c r="D239" s="11"/>
    </row>
    <row r="240" spans="1:4" ht="12.75" customHeight="1" x14ac:dyDescent="0.2">
      <c r="A240" s="134"/>
      <c r="B240" s="11"/>
      <c r="C240" s="11"/>
      <c r="D240" s="11"/>
    </row>
    <row r="241" spans="1:4" ht="12.75" customHeight="1" x14ac:dyDescent="0.2">
      <c r="A241" s="134"/>
      <c r="B241" s="11"/>
      <c r="C241" s="11"/>
      <c r="D241" s="11"/>
    </row>
    <row r="242" spans="1:4" ht="12.75" customHeight="1" x14ac:dyDescent="0.2">
      <c r="A242" s="134"/>
      <c r="B242" s="11"/>
      <c r="C242" s="11"/>
      <c r="D242" s="11"/>
    </row>
    <row r="243" spans="1:4" ht="12.75" customHeight="1" x14ac:dyDescent="0.2">
      <c r="A243" s="134"/>
      <c r="B243" s="11"/>
      <c r="C243" s="11"/>
      <c r="D243" s="11"/>
    </row>
    <row r="244" spans="1:4" ht="12.75" customHeight="1" x14ac:dyDescent="0.2">
      <c r="A244" s="134"/>
      <c r="B244" s="11"/>
      <c r="C244" s="11"/>
      <c r="D244" s="11"/>
    </row>
    <row r="245" spans="1:4" ht="12.75" customHeight="1" x14ac:dyDescent="0.2">
      <c r="A245" s="134"/>
      <c r="B245" s="11"/>
      <c r="C245" s="11"/>
      <c r="D245" s="11"/>
    </row>
    <row r="246" spans="1:4" ht="12.75" customHeight="1" x14ac:dyDescent="0.2">
      <c r="A246" s="134"/>
      <c r="B246" s="11"/>
      <c r="C246" s="11"/>
      <c r="D246" s="11"/>
    </row>
    <row r="247" spans="1:4" ht="12.75" customHeight="1" x14ac:dyDescent="0.2">
      <c r="A247" s="134"/>
      <c r="B247" s="11"/>
      <c r="C247" s="11"/>
      <c r="D247" s="11"/>
    </row>
    <row r="248" spans="1:4" ht="12.75" customHeight="1" x14ac:dyDescent="0.2">
      <c r="A248" s="134"/>
      <c r="B248" s="11"/>
      <c r="C248" s="11"/>
      <c r="D248" s="11"/>
    </row>
    <row r="249" spans="1:4" ht="12.75" customHeight="1" x14ac:dyDescent="0.2">
      <c r="A249" s="134"/>
      <c r="B249" s="11"/>
      <c r="C249" s="11"/>
      <c r="D249" s="11"/>
    </row>
    <row r="250" spans="1:4" ht="12.75" customHeight="1" x14ac:dyDescent="0.2">
      <c r="A250" s="134"/>
      <c r="B250" s="11"/>
      <c r="C250" s="11"/>
      <c r="D250" s="11"/>
    </row>
    <row r="251" spans="1:4" ht="12.75" customHeight="1" x14ac:dyDescent="0.2">
      <c r="A251" s="134"/>
      <c r="B251" s="11"/>
      <c r="C251" s="11"/>
      <c r="D251" s="11"/>
    </row>
    <row r="252" spans="1:4" ht="12.75" customHeight="1" x14ac:dyDescent="0.2">
      <c r="A252" s="134"/>
      <c r="B252" s="11"/>
      <c r="C252" s="11"/>
      <c r="D252" s="11"/>
    </row>
    <row r="253" spans="1:4" ht="12.75" customHeight="1" x14ac:dyDescent="0.2">
      <c r="A253" s="134"/>
      <c r="B253" s="11"/>
      <c r="C253" s="11"/>
      <c r="D253" s="11"/>
    </row>
    <row r="254" spans="1:4" ht="12.75" customHeight="1" x14ac:dyDescent="0.2">
      <c r="A254" s="134"/>
      <c r="B254" s="11"/>
      <c r="C254" s="11"/>
      <c r="D254" s="11"/>
    </row>
    <row r="255" spans="1:4" ht="12.75" customHeight="1" x14ac:dyDescent="0.2">
      <c r="A255" s="134"/>
      <c r="B255" s="11"/>
      <c r="C255" s="11"/>
      <c r="D255" s="11"/>
    </row>
    <row r="256" spans="1:4" ht="12.75" customHeight="1" x14ac:dyDescent="0.2">
      <c r="A256" s="134"/>
      <c r="B256" s="11"/>
      <c r="C256" s="11"/>
      <c r="D256" s="11"/>
    </row>
    <row r="257" spans="1:4" ht="12.75" customHeight="1" x14ac:dyDescent="0.2">
      <c r="A257" s="134"/>
      <c r="B257" s="11"/>
      <c r="C257" s="11"/>
      <c r="D257" s="11"/>
    </row>
    <row r="258" spans="1:4" ht="12.75" customHeight="1" x14ac:dyDescent="0.2">
      <c r="A258" s="134"/>
      <c r="B258" s="11"/>
      <c r="C258" s="11"/>
      <c r="D258" s="11"/>
    </row>
    <row r="259" spans="1:4" ht="12.75" customHeight="1" x14ac:dyDescent="0.2">
      <c r="A259" s="134"/>
      <c r="B259" s="11"/>
      <c r="C259" s="11"/>
      <c r="D259" s="11"/>
    </row>
    <row r="260" spans="1:4" ht="12.75" customHeight="1" x14ac:dyDescent="0.2">
      <c r="A260" s="134"/>
      <c r="B260" s="11"/>
      <c r="C260" s="11"/>
      <c r="D260" s="11"/>
    </row>
    <row r="261" spans="1:4" ht="12.75" customHeight="1" x14ac:dyDescent="0.2">
      <c r="A261" s="134"/>
      <c r="B261" s="11"/>
      <c r="C261" s="11"/>
      <c r="D261" s="11"/>
    </row>
    <row r="262" spans="1:4" ht="12.75" customHeight="1" x14ac:dyDescent="0.2">
      <c r="A262" s="134"/>
      <c r="B262" s="11"/>
      <c r="C262" s="11"/>
      <c r="D262" s="11"/>
    </row>
    <row r="263" spans="1:4" ht="12.75" customHeight="1" x14ac:dyDescent="0.2">
      <c r="A263" s="134"/>
      <c r="B263" s="11"/>
      <c r="C263" s="11"/>
      <c r="D263" s="11"/>
    </row>
    <row r="264" spans="1:4" ht="12.75" customHeight="1" x14ac:dyDescent="0.2">
      <c r="A264" s="134"/>
      <c r="B264" s="11"/>
      <c r="C264" s="11"/>
      <c r="D264" s="11"/>
    </row>
    <row r="265" spans="1:4" ht="12.75" customHeight="1" x14ac:dyDescent="0.2">
      <c r="A265" s="134"/>
      <c r="B265" s="11"/>
      <c r="C265" s="11"/>
      <c r="D265" s="11"/>
    </row>
    <row r="266" spans="1:4" ht="12.75" customHeight="1" x14ac:dyDescent="0.2">
      <c r="A266" s="134"/>
      <c r="B266" s="11"/>
      <c r="C266" s="11"/>
      <c r="D266" s="11"/>
    </row>
    <row r="267" spans="1:4" ht="12.75" customHeight="1" x14ac:dyDescent="0.2">
      <c r="A267" s="134"/>
      <c r="B267" s="11"/>
      <c r="C267" s="11"/>
      <c r="D267" s="11"/>
    </row>
    <row r="268" spans="1:4" ht="12.75" customHeight="1" x14ac:dyDescent="0.2">
      <c r="A268" s="134"/>
      <c r="B268" s="11"/>
      <c r="C268" s="11"/>
      <c r="D268" s="11"/>
    </row>
    <row r="269" spans="1:4" ht="12.75" customHeight="1" x14ac:dyDescent="0.2">
      <c r="A269" s="134"/>
      <c r="B269" s="11"/>
      <c r="C269" s="11"/>
      <c r="D269" s="11"/>
    </row>
    <row r="270" spans="1:4" ht="12.75" customHeight="1" x14ac:dyDescent="0.2">
      <c r="A270" s="134"/>
      <c r="B270" s="11"/>
      <c r="C270" s="11"/>
      <c r="D270" s="11"/>
    </row>
    <row r="271" spans="1:4" ht="12.75" customHeight="1" x14ac:dyDescent="0.2">
      <c r="A271" s="134"/>
      <c r="B271" s="11"/>
      <c r="C271" s="11"/>
      <c r="D271" s="11"/>
    </row>
    <row r="272" spans="1:4" ht="12.75" customHeight="1" x14ac:dyDescent="0.2">
      <c r="A272" s="134"/>
      <c r="B272" s="11"/>
      <c r="C272" s="11"/>
      <c r="D272" s="11"/>
    </row>
    <row r="273" spans="1:4" ht="12.75" customHeight="1" x14ac:dyDescent="0.2">
      <c r="A273" s="134"/>
      <c r="B273" s="11"/>
      <c r="C273" s="11"/>
      <c r="D273" s="11"/>
    </row>
    <row r="274" spans="1:4" ht="12.75" customHeight="1" x14ac:dyDescent="0.2">
      <c r="A274" s="134"/>
      <c r="B274" s="11"/>
      <c r="C274" s="11"/>
      <c r="D274" s="11"/>
    </row>
    <row r="275" spans="1:4" ht="12.75" customHeight="1" x14ac:dyDescent="0.2">
      <c r="A275" s="134"/>
      <c r="B275" s="11"/>
      <c r="C275" s="11"/>
      <c r="D275" s="11"/>
    </row>
    <row r="276" spans="1:4" ht="12.75" customHeight="1" x14ac:dyDescent="0.2">
      <c r="A276" s="134"/>
      <c r="B276" s="11"/>
      <c r="C276" s="11"/>
      <c r="D276" s="11"/>
    </row>
    <row r="277" spans="1:4" ht="12.75" customHeight="1" x14ac:dyDescent="0.2">
      <c r="A277" s="134"/>
      <c r="B277" s="11"/>
      <c r="C277" s="11"/>
      <c r="D277" s="11"/>
    </row>
    <row r="278" spans="1:4" ht="12.75" customHeight="1" x14ac:dyDescent="0.2">
      <c r="A278" s="134"/>
      <c r="B278" s="11"/>
      <c r="C278" s="11"/>
      <c r="D278" s="11"/>
    </row>
    <row r="279" spans="1:4" ht="12.75" customHeight="1" x14ac:dyDescent="0.2">
      <c r="A279" s="134"/>
      <c r="B279" s="11"/>
      <c r="C279" s="11"/>
      <c r="D279" s="11"/>
    </row>
    <row r="280" spans="1:4" ht="12.75" customHeight="1" x14ac:dyDescent="0.2">
      <c r="A280" s="134"/>
      <c r="B280" s="11"/>
      <c r="C280" s="11"/>
      <c r="D280" s="11"/>
    </row>
    <row r="281" spans="1:4" ht="12.75" customHeight="1" x14ac:dyDescent="0.2">
      <c r="A281" s="134"/>
      <c r="B281" s="11"/>
      <c r="C281" s="11"/>
      <c r="D281" s="11"/>
    </row>
    <row r="282" spans="1:4" ht="12.75" customHeight="1" x14ac:dyDescent="0.2">
      <c r="A282" s="134"/>
      <c r="B282" s="11"/>
      <c r="C282" s="11"/>
      <c r="D282" s="11"/>
    </row>
    <row r="283" spans="1:4" ht="12.75" customHeight="1" x14ac:dyDescent="0.2">
      <c r="A283" s="134"/>
      <c r="B283" s="11"/>
      <c r="C283" s="11"/>
      <c r="D283" s="11"/>
    </row>
    <row r="284" spans="1:4" ht="12.75" customHeight="1" x14ac:dyDescent="0.2">
      <c r="A284" s="134"/>
      <c r="B284" s="11"/>
      <c r="C284" s="11"/>
      <c r="D284" s="11"/>
    </row>
    <row r="285" spans="1:4" ht="12.75" customHeight="1" x14ac:dyDescent="0.2">
      <c r="A285" s="134"/>
      <c r="B285" s="11"/>
      <c r="C285" s="11"/>
      <c r="D285" s="11"/>
    </row>
    <row r="286" spans="1:4" ht="12.75" customHeight="1" x14ac:dyDescent="0.2">
      <c r="A286" s="134"/>
      <c r="B286" s="11"/>
      <c r="C286" s="11"/>
      <c r="D286" s="11"/>
    </row>
    <row r="287" spans="1:4" ht="12.75" customHeight="1" x14ac:dyDescent="0.2">
      <c r="A287" s="134"/>
      <c r="B287" s="11"/>
      <c r="C287" s="11"/>
      <c r="D287" s="11"/>
    </row>
    <row r="288" spans="1:4" ht="12.75" customHeight="1" x14ac:dyDescent="0.2">
      <c r="A288" s="134"/>
      <c r="B288" s="11"/>
      <c r="C288" s="11"/>
      <c r="D288" s="11"/>
    </row>
    <row r="289" spans="1:4" ht="12.75" customHeight="1" x14ac:dyDescent="0.2">
      <c r="A289" s="134"/>
      <c r="B289" s="11"/>
      <c r="C289" s="11"/>
      <c r="D289" s="11"/>
    </row>
    <row r="290" spans="1:4" ht="12.75" customHeight="1" x14ac:dyDescent="0.2">
      <c r="A290" s="134"/>
      <c r="B290" s="11"/>
      <c r="C290" s="11"/>
      <c r="D290" s="11"/>
    </row>
    <row r="291" spans="1:4" ht="12.75" customHeight="1" x14ac:dyDescent="0.2">
      <c r="A291" s="134"/>
      <c r="B291" s="11"/>
      <c r="C291" s="11"/>
      <c r="D291" s="11"/>
    </row>
    <row r="292" spans="1:4" ht="12.75" customHeight="1" x14ac:dyDescent="0.2">
      <c r="A292" s="134"/>
      <c r="B292" s="11"/>
      <c r="C292" s="11"/>
      <c r="D292" s="11"/>
    </row>
    <row r="293" spans="1:4" ht="12.75" customHeight="1" x14ac:dyDescent="0.2">
      <c r="A293" s="134"/>
      <c r="B293" s="11"/>
      <c r="C293" s="11"/>
      <c r="D293" s="11"/>
    </row>
    <row r="294" spans="1:4" ht="12.75" customHeight="1" x14ac:dyDescent="0.2">
      <c r="A294" s="134"/>
      <c r="B294" s="11"/>
      <c r="C294" s="11"/>
      <c r="D294" s="11"/>
    </row>
    <row r="295" spans="1:4" ht="12.75" customHeight="1" x14ac:dyDescent="0.2">
      <c r="A295" s="134"/>
      <c r="B295" s="11"/>
      <c r="C295" s="11"/>
      <c r="D295" s="11"/>
    </row>
    <row r="296" spans="1:4" ht="12.75" customHeight="1" x14ac:dyDescent="0.2">
      <c r="A296" s="134"/>
      <c r="B296" s="11"/>
      <c r="C296" s="11"/>
      <c r="D296" s="11"/>
    </row>
    <row r="297" spans="1:4" ht="12.75" customHeight="1" x14ac:dyDescent="0.2">
      <c r="A297" s="134"/>
      <c r="B297" s="11"/>
      <c r="C297" s="11"/>
      <c r="D297" s="11"/>
    </row>
    <row r="298" spans="1:4" ht="12.75" customHeight="1" x14ac:dyDescent="0.2">
      <c r="A298" s="134"/>
      <c r="B298" s="11"/>
      <c r="C298" s="11"/>
      <c r="D298" s="11"/>
    </row>
    <row r="299" spans="1:4" ht="12.75" customHeight="1" x14ac:dyDescent="0.2">
      <c r="A299" s="134"/>
      <c r="B299" s="11"/>
      <c r="C299" s="11"/>
      <c r="D299" s="11"/>
    </row>
    <row r="300" spans="1:4" ht="12.75" customHeight="1" x14ac:dyDescent="0.2">
      <c r="A300" s="134"/>
      <c r="B300" s="11"/>
      <c r="C300" s="11"/>
      <c r="D300" s="11"/>
    </row>
    <row r="301" spans="1:4" ht="12.75" customHeight="1" x14ac:dyDescent="0.2">
      <c r="A301" s="134"/>
      <c r="B301" s="11"/>
      <c r="C301" s="11"/>
      <c r="D301" s="11"/>
    </row>
    <row r="302" spans="1:4" ht="12.75" customHeight="1" x14ac:dyDescent="0.2">
      <c r="A302" s="134"/>
      <c r="B302" s="11"/>
      <c r="C302" s="11"/>
      <c r="D302" s="11"/>
    </row>
    <row r="303" spans="1:4" ht="12.75" customHeight="1" x14ac:dyDescent="0.2">
      <c r="A303" s="134"/>
      <c r="B303" s="11"/>
      <c r="C303" s="11"/>
      <c r="D303" s="11"/>
    </row>
    <row r="304" spans="1:4" ht="12.75" customHeight="1" x14ac:dyDescent="0.2">
      <c r="A304" s="134"/>
      <c r="B304" s="11"/>
      <c r="C304" s="11"/>
      <c r="D304" s="11"/>
    </row>
    <row r="305" spans="1:4" ht="12.75" customHeight="1" x14ac:dyDescent="0.2">
      <c r="A305" s="134"/>
      <c r="B305" s="11"/>
      <c r="C305" s="11"/>
      <c r="D305" s="11"/>
    </row>
    <row r="306" spans="1:4" ht="12.75" customHeight="1" x14ac:dyDescent="0.2">
      <c r="A306" s="134"/>
      <c r="B306" s="11"/>
      <c r="C306" s="11"/>
      <c r="D306" s="11"/>
    </row>
    <row r="307" spans="1:4" ht="12.75" customHeight="1" x14ac:dyDescent="0.2">
      <c r="A307" s="134"/>
      <c r="B307" s="11"/>
      <c r="C307" s="11"/>
      <c r="D307" s="11"/>
    </row>
    <row r="308" spans="1:4" ht="12.75" customHeight="1" x14ac:dyDescent="0.2">
      <c r="A308" s="134"/>
      <c r="B308" s="11"/>
      <c r="C308" s="11"/>
      <c r="D308" s="11"/>
    </row>
    <row r="309" spans="1:4" ht="12.75" customHeight="1" x14ac:dyDescent="0.2">
      <c r="A309" s="134"/>
      <c r="B309" s="11"/>
      <c r="C309" s="11"/>
      <c r="D309" s="11"/>
    </row>
    <row r="310" spans="1:4" ht="12.75" customHeight="1" x14ac:dyDescent="0.2">
      <c r="A310" s="134"/>
      <c r="B310" s="11"/>
      <c r="C310" s="11"/>
      <c r="D310" s="11"/>
    </row>
    <row r="311" spans="1:4" ht="12.75" customHeight="1" x14ac:dyDescent="0.2">
      <c r="A311" s="134"/>
      <c r="B311" s="11"/>
      <c r="C311" s="11"/>
      <c r="D311" s="11"/>
    </row>
    <row r="312" spans="1:4" ht="12.75" customHeight="1" x14ac:dyDescent="0.2">
      <c r="A312" s="134"/>
      <c r="B312" s="11"/>
      <c r="C312" s="11"/>
      <c r="D312" s="11"/>
    </row>
    <row r="313" spans="1:4" ht="12.75" customHeight="1" x14ac:dyDescent="0.2">
      <c r="A313" s="134"/>
      <c r="B313" s="11"/>
      <c r="C313" s="11"/>
      <c r="D313" s="11"/>
    </row>
    <row r="314" spans="1:4" ht="12.75" customHeight="1" x14ac:dyDescent="0.2">
      <c r="A314" s="134"/>
      <c r="B314" s="11"/>
      <c r="C314" s="11"/>
      <c r="D314" s="11"/>
    </row>
    <row r="315" spans="1:4" ht="12.75" customHeight="1" x14ac:dyDescent="0.2">
      <c r="A315" s="134"/>
      <c r="B315" s="11"/>
      <c r="C315" s="11"/>
      <c r="D315" s="11"/>
    </row>
    <row r="316" spans="1:4" ht="12.75" customHeight="1" x14ac:dyDescent="0.2">
      <c r="A316" s="134"/>
      <c r="B316" s="11"/>
      <c r="C316" s="11"/>
      <c r="D316" s="11"/>
    </row>
    <row r="317" spans="1:4" ht="12.75" customHeight="1" x14ac:dyDescent="0.2">
      <c r="A317" s="134"/>
      <c r="B317" s="11"/>
      <c r="C317" s="11"/>
      <c r="D317" s="11"/>
    </row>
    <row r="318" spans="1:4" ht="12.75" customHeight="1" x14ac:dyDescent="0.2">
      <c r="A318" s="134"/>
      <c r="B318" s="11"/>
      <c r="C318" s="11"/>
      <c r="D318" s="11"/>
    </row>
    <row r="319" spans="1:4" ht="12.75" customHeight="1" x14ac:dyDescent="0.2">
      <c r="A319" s="134"/>
      <c r="B319" s="11"/>
      <c r="C319" s="11"/>
      <c r="D319" s="11"/>
    </row>
    <row r="320" spans="1:4" ht="12.75" customHeight="1" x14ac:dyDescent="0.2">
      <c r="A320" s="134"/>
      <c r="B320" s="11"/>
      <c r="C320" s="11"/>
      <c r="D320" s="11"/>
    </row>
    <row r="321" spans="1:4" ht="12.75" customHeight="1" x14ac:dyDescent="0.2">
      <c r="A321" s="134"/>
      <c r="B321" s="11"/>
      <c r="C321" s="11"/>
      <c r="D321" s="11"/>
    </row>
    <row r="322" spans="1:4" ht="12.75" customHeight="1" x14ac:dyDescent="0.2">
      <c r="A322" s="134"/>
      <c r="B322" s="11"/>
      <c r="C322" s="11"/>
      <c r="D322" s="11"/>
    </row>
    <row r="323" spans="1:4" ht="12.75" customHeight="1" x14ac:dyDescent="0.2">
      <c r="A323" s="134"/>
      <c r="B323" s="11"/>
      <c r="C323" s="11"/>
      <c r="D323" s="11"/>
    </row>
    <row r="324" spans="1:4" ht="12.75" customHeight="1" x14ac:dyDescent="0.2">
      <c r="A324" s="134"/>
      <c r="B324" s="11"/>
      <c r="C324" s="11"/>
      <c r="D324" s="11"/>
    </row>
    <row r="325" spans="1:4" ht="12.75" customHeight="1" x14ac:dyDescent="0.2">
      <c r="A325" s="134"/>
      <c r="B325" s="11"/>
      <c r="C325" s="11"/>
      <c r="D325" s="11"/>
    </row>
    <row r="326" spans="1:4" ht="12.75" customHeight="1" x14ac:dyDescent="0.2">
      <c r="A326" s="134"/>
      <c r="B326" s="11"/>
      <c r="C326" s="11"/>
      <c r="D326" s="11"/>
    </row>
    <row r="327" spans="1:4" ht="12.75" customHeight="1" x14ac:dyDescent="0.2">
      <c r="A327" s="134"/>
      <c r="B327" s="11"/>
      <c r="C327" s="11"/>
      <c r="D327" s="11"/>
    </row>
    <row r="328" spans="1:4" ht="12.75" customHeight="1" x14ac:dyDescent="0.2">
      <c r="A328" s="134"/>
      <c r="B328" s="11"/>
      <c r="C328" s="11"/>
      <c r="D328" s="11"/>
    </row>
    <row r="329" spans="1:4" ht="12.75" customHeight="1" x14ac:dyDescent="0.2">
      <c r="A329" s="134"/>
      <c r="B329" s="11"/>
      <c r="C329" s="11"/>
      <c r="D329" s="11"/>
    </row>
    <row r="330" spans="1:4" ht="12.75" customHeight="1" x14ac:dyDescent="0.2">
      <c r="A330" s="134"/>
      <c r="B330" s="11"/>
      <c r="C330" s="11"/>
      <c r="D330" s="11"/>
    </row>
    <row r="331" spans="1:4" ht="12.75" customHeight="1" x14ac:dyDescent="0.2">
      <c r="A331" s="134"/>
      <c r="B331" s="11"/>
      <c r="C331" s="11"/>
      <c r="D331" s="11"/>
    </row>
    <row r="332" spans="1:4" ht="12.75" customHeight="1" x14ac:dyDescent="0.2">
      <c r="A332" s="134"/>
      <c r="B332" s="11"/>
      <c r="C332" s="11"/>
      <c r="D332" s="11"/>
    </row>
    <row r="333" spans="1:4" ht="12.75" customHeight="1" x14ac:dyDescent="0.2">
      <c r="A333" s="134"/>
      <c r="B333" s="11"/>
      <c r="C333" s="11"/>
      <c r="D333" s="11"/>
    </row>
    <row r="334" spans="1:4" ht="12.75" customHeight="1" x14ac:dyDescent="0.2">
      <c r="A334" s="134"/>
      <c r="B334" s="11"/>
      <c r="C334" s="11"/>
      <c r="D334" s="11"/>
    </row>
    <row r="335" spans="1:4" ht="12.75" customHeight="1" x14ac:dyDescent="0.2">
      <c r="A335" s="134"/>
      <c r="B335" s="11"/>
      <c r="C335" s="11"/>
      <c r="D335" s="11"/>
    </row>
    <row r="336" spans="1:4" ht="12.75" customHeight="1" x14ac:dyDescent="0.2">
      <c r="A336" s="134"/>
      <c r="B336" s="11"/>
      <c r="C336" s="11"/>
      <c r="D336" s="11"/>
    </row>
    <row r="337" spans="1:4" ht="12.75" customHeight="1" x14ac:dyDescent="0.2">
      <c r="A337" s="134"/>
      <c r="B337" s="11"/>
      <c r="C337" s="11"/>
      <c r="D337" s="11"/>
    </row>
    <row r="338" spans="1:4" ht="12.75" customHeight="1" x14ac:dyDescent="0.2">
      <c r="A338" s="134"/>
      <c r="B338" s="11"/>
      <c r="C338" s="11"/>
      <c r="D338" s="11"/>
    </row>
    <row r="339" spans="1:4" ht="12.75" customHeight="1" x14ac:dyDescent="0.2">
      <c r="A339" s="134"/>
      <c r="B339" s="11"/>
      <c r="C339" s="11"/>
      <c r="D339" s="11"/>
    </row>
    <row r="340" spans="1:4" ht="12.75" customHeight="1" x14ac:dyDescent="0.2">
      <c r="A340" s="134"/>
      <c r="B340" s="11"/>
      <c r="C340" s="11"/>
      <c r="D340" s="11"/>
    </row>
    <row r="341" spans="1:4" ht="12.75" customHeight="1" x14ac:dyDescent="0.2">
      <c r="A341" s="134"/>
      <c r="B341" s="11"/>
      <c r="C341" s="11"/>
      <c r="D341" s="11"/>
    </row>
    <row r="342" spans="1:4" ht="12.75" customHeight="1" x14ac:dyDescent="0.2">
      <c r="A342" s="134"/>
      <c r="B342" s="11"/>
      <c r="C342" s="11"/>
      <c r="D342" s="11"/>
    </row>
    <row r="343" spans="1:4" ht="12.75" customHeight="1" x14ac:dyDescent="0.2">
      <c r="A343" s="134"/>
      <c r="B343" s="11"/>
      <c r="C343" s="11"/>
      <c r="D343" s="11"/>
    </row>
    <row r="344" spans="1:4" ht="12.75" customHeight="1" x14ac:dyDescent="0.2">
      <c r="A344" s="134"/>
      <c r="B344" s="11"/>
      <c r="C344" s="11"/>
      <c r="D344" s="11"/>
    </row>
    <row r="345" spans="1:4" ht="12.75" customHeight="1" x14ac:dyDescent="0.2">
      <c r="A345" s="134"/>
      <c r="B345" s="11"/>
      <c r="C345" s="11"/>
      <c r="D345" s="11"/>
    </row>
    <row r="346" spans="1:4" ht="12.75" customHeight="1" x14ac:dyDescent="0.2">
      <c r="A346" s="134"/>
      <c r="B346" s="11"/>
      <c r="C346" s="11"/>
      <c r="D346" s="11"/>
    </row>
    <row r="347" spans="1:4" ht="12.75" customHeight="1" x14ac:dyDescent="0.2">
      <c r="A347" s="134"/>
      <c r="B347" s="11"/>
      <c r="C347" s="11"/>
      <c r="D347" s="11"/>
    </row>
    <row r="348" spans="1:4" ht="12.75" customHeight="1" x14ac:dyDescent="0.2">
      <c r="A348" s="134"/>
      <c r="B348" s="11"/>
      <c r="C348" s="11"/>
      <c r="D348" s="11"/>
    </row>
    <row r="349" spans="1:4" ht="12.75" customHeight="1" x14ac:dyDescent="0.2">
      <c r="A349" s="134"/>
      <c r="B349" s="11"/>
      <c r="C349" s="11"/>
      <c r="D349" s="11"/>
    </row>
    <row r="350" spans="1:4" ht="12.75" customHeight="1" x14ac:dyDescent="0.2">
      <c r="A350" s="134"/>
      <c r="B350" s="11"/>
      <c r="C350" s="11"/>
      <c r="D350" s="11"/>
    </row>
    <row r="351" spans="1:4" ht="12.75" customHeight="1" x14ac:dyDescent="0.2">
      <c r="A351" s="134"/>
      <c r="B351" s="11"/>
      <c r="C351" s="11"/>
      <c r="D351" s="11"/>
    </row>
    <row r="352" spans="1:4" ht="12.75" customHeight="1" x14ac:dyDescent="0.2">
      <c r="A352" s="134"/>
      <c r="B352" s="11"/>
      <c r="C352" s="11"/>
      <c r="D352" s="11"/>
    </row>
    <row r="353" spans="1:4" ht="12.75" customHeight="1" x14ac:dyDescent="0.2">
      <c r="A353" s="134"/>
      <c r="B353" s="11"/>
      <c r="C353" s="11"/>
      <c r="D353" s="11"/>
    </row>
    <row r="354" spans="1:4" ht="12.75" customHeight="1" x14ac:dyDescent="0.2">
      <c r="A354" s="134"/>
      <c r="B354" s="11"/>
      <c r="C354" s="11"/>
      <c r="D354" s="11"/>
    </row>
    <row r="355" spans="1:4" ht="12.75" customHeight="1" x14ac:dyDescent="0.2">
      <c r="A355" s="134"/>
      <c r="B355" s="11"/>
      <c r="C355" s="11"/>
      <c r="D355" s="11"/>
    </row>
    <row r="356" spans="1:4" ht="12.75" customHeight="1" x14ac:dyDescent="0.2">
      <c r="A356" s="134"/>
      <c r="B356" s="11"/>
      <c r="C356" s="11"/>
      <c r="D356" s="11"/>
    </row>
    <row r="357" spans="1:4" ht="12.75" customHeight="1" x14ac:dyDescent="0.2">
      <c r="A357" s="134"/>
      <c r="B357" s="11"/>
      <c r="C357" s="11"/>
      <c r="D357" s="11"/>
    </row>
    <row r="358" spans="1:4" ht="12.75" customHeight="1" x14ac:dyDescent="0.2">
      <c r="A358" s="134"/>
      <c r="B358" s="11"/>
      <c r="C358" s="11"/>
      <c r="D358" s="11"/>
    </row>
    <row r="359" spans="1:4" ht="12.75" customHeight="1" x14ac:dyDescent="0.2">
      <c r="A359" s="134"/>
      <c r="B359" s="11"/>
      <c r="C359" s="11"/>
      <c r="D359" s="11"/>
    </row>
    <row r="360" spans="1:4" ht="12.75" customHeight="1" x14ac:dyDescent="0.2">
      <c r="A360" s="134"/>
      <c r="B360" s="11"/>
      <c r="C360" s="11"/>
      <c r="D360" s="11"/>
    </row>
    <row r="361" spans="1:4" ht="12.75" customHeight="1" x14ac:dyDescent="0.2">
      <c r="A361" s="134"/>
      <c r="B361" s="11"/>
      <c r="C361" s="11"/>
      <c r="D361" s="11"/>
    </row>
    <row r="362" spans="1:4" ht="12.75" customHeight="1" x14ac:dyDescent="0.2">
      <c r="A362" s="134"/>
      <c r="B362" s="11"/>
      <c r="C362" s="11"/>
      <c r="D362" s="11"/>
    </row>
    <row r="363" spans="1:4" ht="12.75" customHeight="1" x14ac:dyDescent="0.2">
      <c r="A363" s="134"/>
      <c r="B363" s="11"/>
      <c r="C363" s="11"/>
      <c r="D363" s="11"/>
    </row>
    <row r="364" spans="1:4" ht="12.75" customHeight="1" x14ac:dyDescent="0.2">
      <c r="A364" s="134"/>
      <c r="B364" s="11"/>
      <c r="C364" s="11"/>
      <c r="D364" s="11"/>
    </row>
    <row r="365" spans="1:4" ht="12.75" customHeight="1" x14ac:dyDescent="0.2">
      <c r="A365" s="134"/>
      <c r="B365" s="11"/>
      <c r="C365" s="11"/>
      <c r="D365" s="11"/>
    </row>
    <row r="366" spans="1:4" ht="12.75" customHeight="1" x14ac:dyDescent="0.2">
      <c r="A366" s="134"/>
      <c r="B366" s="11"/>
      <c r="C366" s="11"/>
      <c r="D366" s="11"/>
    </row>
    <row r="367" spans="1:4" ht="12.75" customHeight="1" x14ac:dyDescent="0.2">
      <c r="A367" s="134"/>
      <c r="B367" s="11"/>
      <c r="C367" s="11"/>
      <c r="D367" s="11"/>
    </row>
    <row r="368" spans="1:4" ht="12.75" customHeight="1" x14ac:dyDescent="0.2">
      <c r="A368" s="134"/>
      <c r="B368" s="11"/>
      <c r="C368" s="11"/>
      <c r="D368" s="11"/>
    </row>
    <row r="369" spans="1:4" ht="12.75" customHeight="1" x14ac:dyDescent="0.2">
      <c r="A369" s="134"/>
      <c r="B369" s="11"/>
      <c r="C369" s="11"/>
      <c r="D369" s="11"/>
    </row>
    <row r="370" spans="1:4" ht="12.75" customHeight="1" x14ac:dyDescent="0.2">
      <c r="A370" s="134"/>
      <c r="B370" s="11"/>
      <c r="C370" s="11"/>
      <c r="D370" s="11"/>
    </row>
    <row r="371" spans="1:4" ht="12.75" customHeight="1" x14ac:dyDescent="0.2">
      <c r="A371" s="134"/>
      <c r="B371" s="11"/>
      <c r="C371" s="11"/>
      <c r="D371" s="11"/>
    </row>
    <row r="372" spans="1:4" ht="12.75" customHeight="1" x14ac:dyDescent="0.2">
      <c r="A372" s="134"/>
      <c r="B372" s="11"/>
      <c r="C372" s="11"/>
      <c r="D372" s="11"/>
    </row>
    <row r="373" spans="1:4" ht="12.75" customHeight="1" x14ac:dyDescent="0.2">
      <c r="A373" s="134"/>
      <c r="B373" s="11"/>
      <c r="C373" s="11"/>
      <c r="D373" s="11"/>
    </row>
    <row r="374" spans="1:4" ht="12.75" customHeight="1" x14ac:dyDescent="0.2">
      <c r="A374" s="134"/>
      <c r="B374" s="11"/>
      <c r="C374" s="11"/>
      <c r="D374" s="11"/>
    </row>
    <row r="375" spans="1:4" ht="12.75" customHeight="1" x14ac:dyDescent="0.2">
      <c r="A375" s="134"/>
      <c r="B375" s="11"/>
      <c r="C375" s="11"/>
      <c r="D375" s="11"/>
    </row>
    <row r="376" spans="1:4" ht="12.75" customHeight="1" x14ac:dyDescent="0.2">
      <c r="A376" s="134"/>
      <c r="B376" s="11"/>
      <c r="C376" s="11"/>
      <c r="D376" s="11"/>
    </row>
    <row r="377" spans="1:4" ht="12.75" customHeight="1" x14ac:dyDescent="0.2">
      <c r="A377" s="134"/>
      <c r="B377" s="11"/>
      <c r="C377" s="11"/>
      <c r="D377" s="11"/>
    </row>
    <row r="378" spans="1:4" ht="12.75" customHeight="1" x14ac:dyDescent="0.2">
      <c r="A378" s="134"/>
      <c r="B378" s="11"/>
      <c r="C378" s="11"/>
      <c r="D378" s="11"/>
    </row>
    <row r="379" spans="1:4" ht="12.75" customHeight="1" x14ac:dyDescent="0.2">
      <c r="A379" s="134"/>
      <c r="B379" s="11"/>
      <c r="C379" s="11"/>
      <c r="D379" s="11"/>
    </row>
    <row r="380" spans="1:4" ht="12.75" customHeight="1" x14ac:dyDescent="0.2">
      <c r="A380" s="134"/>
      <c r="B380" s="11"/>
      <c r="C380" s="11"/>
      <c r="D380" s="11"/>
    </row>
    <row r="381" spans="1:4" ht="12.75" customHeight="1" x14ac:dyDescent="0.2">
      <c r="A381" s="134"/>
      <c r="B381" s="11"/>
      <c r="C381" s="11"/>
      <c r="D381" s="11"/>
    </row>
    <row r="382" spans="1:4" ht="12.75" customHeight="1" x14ac:dyDescent="0.2">
      <c r="A382" s="134"/>
      <c r="B382" s="11"/>
      <c r="C382" s="11"/>
      <c r="D382" s="11"/>
    </row>
    <row r="383" spans="1:4" ht="12.75" customHeight="1" x14ac:dyDescent="0.2">
      <c r="A383" s="134"/>
      <c r="B383" s="11"/>
      <c r="C383" s="11"/>
      <c r="D383" s="11"/>
    </row>
    <row r="384" spans="1:4" ht="12.75" customHeight="1" x14ac:dyDescent="0.2">
      <c r="A384" s="134"/>
      <c r="B384" s="11"/>
      <c r="C384" s="11"/>
      <c r="D384" s="11"/>
    </row>
    <row r="385" spans="1:4" ht="12.75" customHeight="1" x14ac:dyDescent="0.2">
      <c r="A385" s="134"/>
      <c r="B385" s="11"/>
      <c r="C385" s="11"/>
      <c r="D385" s="11"/>
    </row>
    <row r="386" spans="1:4" ht="12.75" customHeight="1" x14ac:dyDescent="0.2">
      <c r="A386" s="134"/>
      <c r="B386" s="11"/>
      <c r="C386" s="11"/>
      <c r="D386" s="11"/>
    </row>
    <row r="387" spans="1:4" ht="12.75" customHeight="1" x14ac:dyDescent="0.2">
      <c r="A387" s="134"/>
      <c r="B387" s="11"/>
      <c r="C387" s="11"/>
      <c r="D387" s="11"/>
    </row>
    <row r="388" spans="1:4" ht="12.75" customHeight="1" x14ac:dyDescent="0.2">
      <c r="A388" s="134"/>
      <c r="B388" s="11"/>
      <c r="C388" s="11"/>
      <c r="D388" s="11"/>
    </row>
    <row r="389" spans="1:4" ht="12.75" customHeight="1" x14ac:dyDescent="0.2">
      <c r="A389" s="134"/>
      <c r="B389" s="11"/>
      <c r="C389" s="11"/>
      <c r="D389" s="11"/>
    </row>
    <row r="390" spans="1:4" ht="12.75" customHeight="1" x14ac:dyDescent="0.2">
      <c r="A390" s="134"/>
      <c r="B390" s="11"/>
      <c r="C390" s="11"/>
      <c r="D390" s="11"/>
    </row>
    <row r="391" spans="1:4" ht="12.75" customHeight="1" x14ac:dyDescent="0.2">
      <c r="A391" s="134"/>
      <c r="B391" s="11"/>
      <c r="C391" s="11"/>
      <c r="D391" s="11"/>
    </row>
    <row r="392" spans="1:4" ht="12.75" customHeight="1" x14ac:dyDescent="0.2">
      <c r="A392" s="134"/>
      <c r="B392" s="11"/>
      <c r="C392" s="11"/>
      <c r="D392" s="11"/>
    </row>
    <row r="393" spans="1:4" ht="12.75" customHeight="1" x14ac:dyDescent="0.2">
      <c r="A393" s="134"/>
      <c r="B393" s="11"/>
      <c r="C393" s="11"/>
      <c r="D393" s="11"/>
    </row>
    <row r="394" spans="1:4" ht="12.75" customHeight="1" x14ac:dyDescent="0.2">
      <c r="A394" s="134"/>
      <c r="B394" s="11"/>
      <c r="C394" s="11"/>
      <c r="D394" s="11"/>
    </row>
    <row r="395" spans="1:4" ht="12.75" customHeight="1" x14ac:dyDescent="0.2">
      <c r="A395" s="134"/>
      <c r="B395" s="11"/>
      <c r="C395" s="11"/>
      <c r="D395" s="11"/>
    </row>
    <row r="396" spans="1:4" ht="12.75" customHeight="1" x14ac:dyDescent="0.2">
      <c r="A396" s="134"/>
      <c r="B396" s="11"/>
      <c r="C396" s="11"/>
      <c r="D396" s="11"/>
    </row>
    <row r="397" spans="1:4" ht="12.75" customHeight="1" x14ac:dyDescent="0.2">
      <c r="A397" s="134"/>
      <c r="B397" s="11"/>
      <c r="C397" s="11"/>
      <c r="D397" s="11"/>
    </row>
    <row r="398" spans="1:4" ht="12.75" customHeight="1" x14ac:dyDescent="0.2">
      <c r="A398" s="134"/>
      <c r="B398" s="11"/>
      <c r="C398" s="11"/>
      <c r="D398" s="11"/>
    </row>
    <row r="399" spans="1:4" ht="12.75" customHeight="1" x14ac:dyDescent="0.2">
      <c r="A399" s="134"/>
      <c r="B399" s="11"/>
      <c r="C399" s="11"/>
      <c r="D399" s="11"/>
    </row>
    <row r="400" spans="1:4" ht="12.75" customHeight="1" x14ac:dyDescent="0.2">
      <c r="A400" s="134"/>
      <c r="B400" s="11"/>
      <c r="C400" s="11"/>
      <c r="D400" s="11"/>
    </row>
    <row r="401" spans="1:4" ht="12.75" customHeight="1" x14ac:dyDescent="0.2">
      <c r="A401" s="134"/>
      <c r="B401" s="11"/>
      <c r="C401" s="11"/>
      <c r="D401" s="11"/>
    </row>
    <row r="402" spans="1:4" ht="12.75" customHeight="1" x14ac:dyDescent="0.2">
      <c r="A402" s="134"/>
      <c r="B402" s="11"/>
      <c r="C402" s="11"/>
      <c r="D402" s="11"/>
    </row>
    <row r="403" spans="1:4" ht="12.75" customHeight="1" x14ac:dyDescent="0.2">
      <c r="A403" s="134"/>
      <c r="B403" s="11"/>
      <c r="C403" s="11"/>
      <c r="D403" s="11"/>
    </row>
    <row r="404" spans="1:4" ht="12.75" customHeight="1" x14ac:dyDescent="0.2">
      <c r="A404" s="134"/>
      <c r="B404" s="11"/>
      <c r="C404" s="11"/>
      <c r="D404" s="11"/>
    </row>
    <row r="405" spans="1:4" ht="12.75" customHeight="1" x14ac:dyDescent="0.2">
      <c r="A405" s="134"/>
      <c r="B405" s="11"/>
      <c r="C405" s="11"/>
      <c r="D405" s="11"/>
    </row>
    <row r="406" spans="1:4" ht="12.75" customHeight="1" x14ac:dyDescent="0.2">
      <c r="A406" s="134"/>
      <c r="B406" s="11"/>
      <c r="C406" s="11"/>
      <c r="D406" s="11"/>
    </row>
    <row r="407" spans="1:4" ht="12.75" customHeight="1" x14ac:dyDescent="0.2">
      <c r="A407" s="134"/>
      <c r="B407" s="11"/>
      <c r="C407" s="11"/>
      <c r="D407" s="11"/>
    </row>
    <row r="408" spans="1:4" ht="12.75" customHeight="1" x14ac:dyDescent="0.2">
      <c r="A408" s="134"/>
      <c r="B408" s="11"/>
      <c r="C408" s="11"/>
      <c r="D408" s="11"/>
    </row>
    <row r="409" spans="1:4" ht="12.75" customHeight="1" x14ac:dyDescent="0.2">
      <c r="A409" s="134"/>
      <c r="B409" s="11"/>
      <c r="C409" s="11"/>
      <c r="D409" s="11"/>
    </row>
    <row r="410" spans="1:4" ht="12.75" customHeight="1" x14ac:dyDescent="0.2">
      <c r="A410" s="134"/>
      <c r="B410" s="11"/>
      <c r="C410" s="11"/>
      <c r="D410" s="11"/>
    </row>
    <row r="411" spans="1:4" ht="12.75" customHeight="1" x14ac:dyDescent="0.2">
      <c r="A411" s="134"/>
      <c r="B411" s="11"/>
      <c r="C411" s="11"/>
      <c r="D411" s="11"/>
    </row>
    <row r="412" spans="1:4" ht="12.75" customHeight="1" x14ac:dyDescent="0.2">
      <c r="A412" s="134"/>
      <c r="B412" s="11"/>
      <c r="C412" s="11"/>
      <c r="D412" s="11"/>
    </row>
    <row r="413" spans="1:4" ht="12.75" customHeight="1" x14ac:dyDescent="0.2">
      <c r="A413" s="134"/>
      <c r="B413" s="11"/>
      <c r="C413" s="11"/>
      <c r="D413" s="11"/>
    </row>
    <row r="414" spans="1:4" ht="12.75" customHeight="1" x14ac:dyDescent="0.2">
      <c r="A414" s="134"/>
      <c r="B414" s="11"/>
      <c r="C414" s="11"/>
      <c r="D414" s="11"/>
    </row>
    <row r="415" spans="1:4" ht="12.75" customHeight="1" x14ac:dyDescent="0.2">
      <c r="A415" s="134"/>
      <c r="B415" s="11"/>
      <c r="C415" s="11"/>
      <c r="D415" s="11"/>
    </row>
    <row r="416" spans="1:4" ht="12.75" customHeight="1" x14ac:dyDescent="0.2">
      <c r="A416" s="134"/>
      <c r="B416" s="11"/>
      <c r="C416" s="11"/>
      <c r="D416" s="11"/>
    </row>
    <row r="417" spans="1:4" ht="12.75" customHeight="1" x14ac:dyDescent="0.2">
      <c r="A417" s="134"/>
      <c r="B417" s="11"/>
      <c r="C417" s="11"/>
      <c r="D417" s="11"/>
    </row>
    <row r="418" spans="1:4" ht="12.75" customHeight="1" x14ac:dyDescent="0.2">
      <c r="A418" s="134"/>
      <c r="B418" s="11"/>
      <c r="C418" s="11"/>
      <c r="D418" s="11"/>
    </row>
    <row r="419" spans="1:4" ht="12.75" customHeight="1" x14ac:dyDescent="0.2">
      <c r="A419" s="134"/>
      <c r="B419" s="11"/>
      <c r="C419" s="11"/>
      <c r="D419" s="11"/>
    </row>
    <row r="420" spans="1:4" ht="12.75" customHeight="1" x14ac:dyDescent="0.2">
      <c r="A420" s="134"/>
      <c r="B420" s="11"/>
      <c r="C420" s="11"/>
      <c r="D420" s="11"/>
    </row>
    <row r="421" spans="1:4" ht="12.75" customHeight="1" x14ac:dyDescent="0.2">
      <c r="A421" s="134"/>
      <c r="B421" s="11"/>
      <c r="C421" s="11"/>
      <c r="D421" s="11"/>
    </row>
    <row r="422" spans="1:4" ht="12.75" customHeight="1" x14ac:dyDescent="0.2">
      <c r="A422" s="134"/>
      <c r="B422" s="11"/>
      <c r="C422" s="11"/>
      <c r="D422" s="11"/>
    </row>
    <row r="423" spans="1:4" ht="12.75" customHeight="1" x14ac:dyDescent="0.2">
      <c r="A423" s="134"/>
      <c r="B423" s="11"/>
      <c r="C423" s="11"/>
      <c r="D423" s="11"/>
    </row>
    <row r="424" spans="1:4" ht="12.75" customHeight="1" x14ac:dyDescent="0.2">
      <c r="A424" s="134"/>
      <c r="B424" s="11"/>
      <c r="C424" s="11"/>
      <c r="D424" s="11"/>
    </row>
    <row r="425" spans="1:4" ht="12.75" customHeight="1" x14ac:dyDescent="0.2">
      <c r="A425" s="134"/>
      <c r="B425" s="11"/>
      <c r="C425" s="11"/>
      <c r="D425" s="11"/>
    </row>
    <row r="426" spans="1:4" ht="12.75" customHeight="1" x14ac:dyDescent="0.2">
      <c r="A426" s="134"/>
      <c r="B426" s="11"/>
      <c r="C426" s="11"/>
      <c r="D426" s="11"/>
    </row>
    <row r="427" spans="1:4" ht="12.75" customHeight="1" x14ac:dyDescent="0.2">
      <c r="A427" s="134"/>
      <c r="B427" s="11"/>
      <c r="C427" s="11"/>
      <c r="D427" s="11"/>
    </row>
    <row r="428" spans="1:4" ht="12.75" customHeight="1" x14ac:dyDescent="0.2">
      <c r="A428" s="134"/>
      <c r="B428" s="11"/>
      <c r="C428" s="11"/>
      <c r="D428" s="11"/>
    </row>
    <row r="429" spans="1:4" ht="12.75" customHeight="1" x14ac:dyDescent="0.2">
      <c r="A429" s="134"/>
      <c r="B429" s="11"/>
      <c r="C429" s="11"/>
      <c r="D429" s="11"/>
    </row>
    <row r="430" spans="1:4" ht="12.75" customHeight="1" x14ac:dyDescent="0.2">
      <c r="A430" s="134"/>
      <c r="B430" s="11"/>
      <c r="C430" s="11"/>
      <c r="D430" s="11"/>
    </row>
    <row r="431" spans="1:4" ht="12.75" customHeight="1" x14ac:dyDescent="0.2">
      <c r="A431" s="134"/>
      <c r="B431" s="11"/>
      <c r="C431" s="11"/>
      <c r="D431" s="11"/>
    </row>
    <row r="432" spans="1:4" ht="12.75" customHeight="1" x14ac:dyDescent="0.2">
      <c r="A432" s="134"/>
      <c r="B432" s="11"/>
      <c r="C432" s="11"/>
      <c r="D432" s="11"/>
    </row>
    <row r="433" spans="1:4" ht="12.75" customHeight="1" x14ac:dyDescent="0.2">
      <c r="A433" s="134"/>
      <c r="B433" s="11"/>
      <c r="C433" s="11"/>
      <c r="D433" s="11"/>
    </row>
    <row r="434" spans="1:4" ht="12.75" customHeight="1" x14ac:dyDescent="0.2">
      <c r="A434" s="134"/>
      <c r="B434" s="11"/>
      <c r="C434" s="11"/>
      <c r="D434" s="11"/>
    </row>
    <row r="435" spans="1:4" ht="12.75" customHeight="1" x14ac:dyDescent="0.2">
      <c r="A435" s="134"/>
      <c r="B435" s="11"/>
      <c r="C435" s="11"/>
      <c r="D435" s="11"/>
    </row>
    <row r="436" spans="1:4" ht="12.75" customHeight="1" x14ac:dyDescent="0.2">
      <c r="A436" s="134"/>
      <c r="B436" s="11"/>
      <c r="C436" s="11"/>
      <c r="D436" s="11"/>
    </row>
    <row r="437" spans="1:4" ht="12.75" customHeight="1" x14ac:dyDescent="0.2">
      <c r="A437" s="134"/>
      <c r="B437" s="11"/>
      <c r="C437" s="11"/>
      <c r="D437" s="11"/>
    </row>
    <row r="438" spans="1:4" ht="12.75" customHeight="1" x14ac:dyDescent="0.2">
      <c r="A438" s="134"/>
      <c r="B438" s="11"/>
      <c r="C438" s="11"/>
      <c r="D438" s="11"/>
    </row>
    <row r="439" spans="1:4" ht="12.75" customHeight="1" x14ac:dyDescent="0.2">
      <c r="A439" s="134"/>
      <c r="B439" s="11"/>
      <c r="C439" s="11"/>
      <c r="D439" s="11"/>
    </row>
    <row r="440" spans="1:4" ht="12.75" customHeight="1" x14ac:dyDescent="0.2">
      <c r="A440" s="134"/>
      <c r="B440" s="11"/>
      <c r="C440" s="11"/>
      <c r="D440" s="11"/>
    </row>
    <row r="441" spans="1:4" ht="12.75" customHeight="1" x14ac:dyDescent="0.2">
      <c r="A441" s="134"/>
      <c r="B441" s="11"/>
      <c r="C441" s="11"/>
      <c r="D441" s="11"/>
    </row>
    <row r="442" spans="1:4" ht="12.75" customHeight="1" x14ac:dyDescent="0.2">
      <c r="A442" s="134"/>
      <c r="B442" s="11"/>
      <c r="C442" s="11"/>
      <c r="D442" s="11"/>
    </row>
    <row r="443" spans="1:4" ht="12.75" customHeight="1" x14ac:dyDescent="0.2">
      <c r="A443" s="134"/>
      <c r="B443" s="11"/>
      <c r="C443" s="11"/>
      <c r="D443" s="11"/>
    </row>
    <row r="444" spans="1:4" ht="12.75" customHeight="1" x14ac:dyDescent="0.2">
      <c r="A444" s="134"/>
      <c r="B444" s="11"/>
      <c r="C444" s="11"/>
      <c r="D444" s="11"/>
    </row>
    <row r="445" spans="1:4" ht="12.75" customHeight="1" x14ac:dyDescent="0.2">
      <c r="A445" s="134"/>
      <c r="B445" s="11"/>
      <c r="C445" s="11"/>
      <c r="D445" s="11"/>
    </row>
    <row r="446" spans="1:4" ht="12.75" customHeight="1" x14ac:dyDescent="0.2">
      <c r="A446" s="134"/>
      <c r="B446" s="11"/>
      <c r="C446" s="11"/>
      <c r="D446" s="11"/>
    </row>
    <row r="447" spans="1:4" ht="12.75" customHeight="1" x14ac:dyDescent="0.2">
      <c r="A447" s="134"/>
      <c r="B447" s="11"/>
      <c r="C447" s="11"/>
      <c r="D447" s="11"/>
    </row>
    <row r="448" spans="1:4" ht="12.75" customHeight="1" x14ac:dyDescent="0.2">
      <c r="A448" s="134"/>
      <c r="B448" s="11"/>
      <c r="C448" s="11"/>
      <c r="D448" s="11"/>
    </row>
    <row r="449" spans="1:4" ht="12.75" customHeight="1" x14ac:dyDescent="0.2">
      <c r="A449" s="134"/>
      <c r="B449" s="11"/>
      <c r="C449" s="11"/>
      <c r="D449" s="11"/>
    </row>
    <row r="450" spans="1:4" ht="12.75" customHeight="1" x14ac:dyDescent="0.2">
      <c r="A450" s="134"/>
      <c r="B450" s="11"/>
      <c r="C450" s="11"/>
      <c r="D450" s="11"/>
    </row>
    <row r="451" spans="1:4" ht="12.75" customHeight="1" x14ac:dyDescent="0.2">
      <c r="A451" s="134"/>
      <c r="B451" s="11"/>
      <c r="C451" s="11"/>
      <c r="D451" s="11"/>
    </row>
    <row r="452" spans="1:4" ht="12.75" customHeight="1" x14ac:dyDescent="0.2">
      <c r="A452" s="134"/>
      <c r="B452" s="11"/>
      <c r="C452" s="11"/>
      <c r="D452" s="11"/>
    </row>
    <row r="453" spans="1:4" ht="12.75" customHeight="1" x14ac:dyDescent="0.2">
      <c r="A453" s="134"/>
      <c r="B453" s="11"/>
      <c r="C453" s="11"/>
      <c r="D453" s="11"/>
    </row>
    <row r="454" spans="1:4" ht="12.75" customHeight="1" x14ac:dyDescent="0.2">
      <c r="A454" s="134"/>
      <c r="B454" s="11"/>
      <c r="C454" s="11"/>
      <c r="D454" s="11"/>
    </row>
    <row r="455" spans="1:4" ht="12.75" customHeight="1" x14ac:dyDescent="0.2">
      <c r="A455" s="134"/>
      <c r="B455" s="11"/>
      <c r="C455" s="11"/>
      <c r="D455" s="11"/>
    </row>
    <row r="456" spans="1:4" ht="12.75" customHeight="1" x14ac:dyDescent="0.2">
      <c r="A456" s="134"/>
      <c r="B456" s="11"/>
      <c r="C456" s="11"/>
      <c r="D456" s="11"/>
    </row>
    <row r="457" spans="1:4" ht="12.75" customHeight="1" x14ac:dyDescent="0.2">
      <c r="A457" s="134"/>
      <c r="B457" s="11"/>
      <c r="C457" s="11"/>
      <c r="D457" s="11"/>
    </row>
    <row r="458" spans="1:4" ht="12.75" customHeight="1" x14ac:dyDescent="0.2">
      <c r="A458" s="134"/>
      <c r="B458" s="11"/>
      <c r="C458" s="11"/>
      <c r="D458" s="11"/>
    </row>
    <row r="459" spans="1:4" ht="12.75" customHeight="1" x14ac:dyDescent="0.2">
      <c r="A459" s="134"/>
      <c r="B459" s="11"/>
      <c r="C459" s="11"/>
      <c r="D459" s="11"/>
    </row>
    <row r="460" spans="1:4" ht="12.75" customHeight="1" x14ac:dyDescent="0.2">
      <c r="A460" s="134"/>
      <c r="B460" s="11"/>
      <c r="C460" s="11"/>
      <c r="D460" s="11"/>
    </row>
    <row r="461" spans="1:4" ht="12.75" customHeight="1" x14ac:dyDescent="0.2">
      <c r="A461" s="134"/>
      <c r="B461" s="11"/>
      <c r="C461" s="11"/>
      <c r="D461" s="11"/>
    </row>
    <row r="462" spans="1:4" ht="12.75" customHeight="1" x14ac:dyDescent="0.2">
      <c r="A462" s="134"/>
      <c r="B462" s="11"/>
      <c r="C462" s="11"/>
      <c r="D462" s="11"/>
    </row>
    <row r="463" spans="1:4" ht="12.75" customHeight="1" x14ac:dyDescent="0.2">
      <c r="A463" s="134"/>
      <c r="B463" s="11"/>
      <c r="C463" s="11"/>
      <c r="D463" s="11"/>
    </row>
    <row r="464" spans="1:4" ht="12.75" customHeight="1" x14ac:dyDescent="0.2">
      <c r="A464" s="134"/>
      <c r="B464" s="11"/>
      <c r="C464" s="11"/>
      <c r="D464" s="11"/>
    </row>
    <row r="465" spans="1:4" ht="12.75" customHeight="1" x14ac:dyDescent="0.2">
      <c r="A465" s="134"/>
      <c r="B465" s="11"/>
      <c r="C465" s="11"/>
      <c r="D465" s="11"/>
    </row>
    <row r="466" spans="1:4" ht="12.75" customHeight="1" x14ac:dyDescent="0.2">
      <c r="A466" s="134"/>
      <c r="B466" s="11"/>
      <c r="C466" s="11"/>
      <c r="D466" s="11"/>
    </row>
    <row r="467" spans="1:4" ht="12.75" customHeight="1" x14ac:dyDescent="0.2">
      <c r="A467" s="134"/>
      <c r="B467" s="11"/>
      <c r="C467" s="11"/>
      <c r="D467" s="11"/>
    </row>
    <row r="468" spans="1:4" ht="12.75" customHeight="1" x14ac:dyDescent="0.2">
      <c r="A468" s="134"/>
      <c r="B468" s="11"/>
      <c r="C468" s="11"/>
      <c r="D468" s="11"/>
    </row>
    <row r="469" spans="1:4" ht="12.75" customHeight="1" x14ac:dyDescent="0.2">
      <c r="A469" s="134"/>
      <c r="B469" s="11"/>
      <c r="C469" s="11"/>
      <c r="D469" s="11"/>
    </row>
    <row r="470" spans="1:4" ht="12.75" customHeight="1" x14ac:dyDescent="0.2">
      <c r="A470" s="134"/>
      <c r="B470" s="11"/>
      <c r="C470" s="11"/>
      <c r="D470" s="11"/>
    </row>
    <row r="471" spans="1:4" ht="12.75" customHeight="1" x14ac:dyDescent="0.2">
      <c r="A471" s="134"/>
      <c r="B471" s="11"/>
      <c r="C471" s="11"/>
      <c r="D471" s="11"/>
    </row>
    <row r="472" spans="1:4" ht="12.75" customHeight="1" x14ac:dyDescent="0.2">
      <c r="A472" s="134"/>
      <c r="B472" s="11"/>
      <c r="C472" s="11"/>
      <c r="D472" s="11"/>
    </row>
    <row r="473" spans="1:4" ht="12.75" customHeight="1" x14ac:dyDescent="0.2">
      <c r="A473" s="134"/>
      <c r="B473" s="11"/>
      <c r="C473" s="11"/>
      <c r="D473" s="11"/>
    </row>
    <row r="474" spans="1:4" ht="12.75" customHeight="1" x14ac:dyDescent="0.2">
      <c r="A474" s="134"/>
      <c r="B474" s="11"/>
      <c r="C474" s="11"/>
      <c r="D474" s="11"/>
    </row>
    <row r="475" spans="1:4" ht="12.75" customHeight="1" x14ac:dyDescent="0.2">
      <c r="A475" s="134"/>
      <c r="B475" s="11"/>
      <c r="C475" s="11"/>
      <c r="D475" s="11"/>
    </row>
    <row r="476" spans="1:4" ht="12.75" customHeight="1" x14ac:dyDescent="0.2">
      <c r="A476" s="134"/>
      <c r="B476" s="11"/>
      <c r="C476" s="11"/>
      <c r="D476" s="11"/>
    </row>
    <row r="477" spans="1:4" ht="12.75" customHeight="1" x14ac:dyDescent="0.2">
      <c r="A477" s="134"/>
      <c r="B477" s="11"/>
      <c r="C477" s="11"/>
      <c r="D477" s="11"/>
    </row>
    <row r="478" spans="1:4" ht="12.75" customHeight="1" x14ac:dyDescent="0.2">
      <c r="A478" s="134"/>
      <c r="B478" s="11"/>
      <c r="C478" s="11"/>
      <c r="D478" s="11"/>
    </row>
    <row r="479" spans="1:4" ht="12.75" customHeight="1" x14ac:dyDescent="0.2">
      <c r="A479" s="134"/>
      <c r="B479" s="11"/>
      <c r="C479" s="11"/>
      <c r="D479" s="11"/>
    </row>
    <row r="480" spans="1:4" ht="12.75" customHeight="1" x14ac:dyDescent="0.2">
      <c r="A480" s="134"/>
      <c r="B480" s="11"/>
      <c r="C480" s="11"/>
      <c r="D480" s="11"/>
    </row>
    <row r="481" spans="1:4" ht="12.75" customHeight="1" x14ac:dyDescent="0.2">
      <c r="A481" s="134"/>
      <c r="B481" s="11"/>
      <c r="C481" s="11"/>
      <c r="D481" s="11"/>
    </row>
    <row r="482" spans="1:4" ht="12.75" customHeight="1" x14ac:dyDescent="0.2">
      <c r="A482" s="134"/>
      <c r="B482" s="11"/>
      <c r="C482" s="11"/>
      <c r="D482" s="11"/>
    </row>
    <row r="483" spans="1:4" ht="12.75" customHeight="1" x14ac:dyDescent="0.2">
      <c r="A483" s="134"/>
      <c r="B483" s="11"/>
      <c r="C483" s="11"/>
      <c r="D483" s="11"/>
    </row>
    <row r="484" spans="1:4" ht="12.75" customHeight="1" x14ac:dyDescent="0.2">
      <c r="A484" s="134"/>
      <c r="B484" s="11"/>
      <c r="C484" s="11"/>
      <c r="D484" s="11"/>
    </row>
    <row r="485" spans="1:4" ht="12.75" customHeight="1" x14ac:dyDescent="0.2">
      <c r="A485" s="134"/>
      <c r="B485" s="11"/>
      <c r="C485" s="11"/>
      <c r="D485" s="11"/>
    </row>
    <row r="486" spans="1:4" ht="12.75" customHeight="1" x14ac:dyDescent="0.2">
      <c r="A486" s="134"/>
      <c r="B486" s="11"/>
      <c r="C486" s="11"/>
      <c r="D486" s="11"/>
    </row>
    <row r="487" spans="1:4" ht="12.75" customHeight="1" x14ac:dyDescent="0.2">
      <c r="A487" s="134"/>
      <c r="B487" s="11"/>
      <c r="C487" s="11"/>
      <c r="D487" s="11"/>
    </row>
    <row r="488" spans="1:4" ht="12.75" customHeight="1" x14ac:dyDescent="0.2">
      <c r="A488" s="134"/>
      <c r="B488" s="11"/>
      <c r="C488" s="11"/>
      <c r="D488" s="11"/>
    </row>
    <row r="489" spans="1:4" ht="12.75" customHeight="1" x14ac:dyDescent="0.2">
      <c r="A489" s="134"/>
      <c r="B489" s="11"/>
      <c r="C489" s="11"/>
      <c r="D489" s="11"/>
    </row>
    <row r="490" spans="1:4" ht="12.75" customHeight="1" x14ac:dyDescent="0.2">
      <c r="A490" s="134"/>
      <c r="B490" s="11"/>
      <c r="C490" s="11"/>
      <c r="D490" s="11"/>
    </row>
    <row r="491" spans="1:4" ht="12.75" customHeight="1" x14ac:dyDescent="0.2">
      <c r="A491" s="134"/>
      <c r="B491" s="11"/>
      <c r="C491" s="11"/>
      <c r="D491" s="11"/>
    </row>
    <row r="492" spans="1:4" ht="12.75" customHeight="1" x14ac:dyDescent="0.2">
      <c r="A492" s="134"/>
      <c r="B492" s="11"/>
      <c r="C492" s="11"/>
      <c r="D492" s="11"/>
    </row>
    <row r="493" spans="1:4" ht="12.75" customHeight="1" x14ac:dyDescent="0.2">
      <c r="A493" s="134"/>
      <c r="B493" s="11"/>
      <c r="C493" s="11"/>
      <c r="D493" s="11"/>
    </row>
    <row r="494" spans="1:4" ht="12.75" customHeight="1" x14ac:dyDescent="0.2">
      <c r="A494" s="134"/>
      <c r="B494" s="11"/>
      <c r="C494" s="11"/>
      <c r="D494" s="11"/>
    </row>
    <row r="495" spans="1:4" ht="12.75" customHeight="1" x14ac:dyDescent="0.2">
      <c r="A495" s="134"/>
      <c r="B495" s="11"/>
      <c r="C495" s="11"/>
      <c r="D495" s="11"/>
    </row>
    <row r="496" spans="1:4" ht="12.75" customHeight="1" x14ac:dyDescent="0.2">
      <c r="A496" s="134"/>
      <c r="B496" s="11"/>
      <c r="C496" s="11"/>
      <c r="D496" s="11"/>
    </row>
    <row r="497" spans="1:4" ht="12.75" customHeight="1" x14ac:dyDescent="0.2">
      <c r="A497" s="134"/>
      <c r="B497" s="11"/>
      <c r="C497" s="11"/>
      <c r="D497" s="11"/>
    </row>
    <row r="498" spans="1:4" ht="12.75" customHeight="1" x14ac:dyDescent="0.2">
      <c r="A498" s="134"/>
      <c r="B498" s="11"/>
      <c r="C498" s="11"/>
      <c r="D498" s="11"/>
    </row>
    <row r="499" spans="1:4" ht="12.75" customHeight="1" x14ac:dyDescent="0.2">
      <c r="A499" s="134"/>
      <c r="B499" s="11"/>
      <c r="C499" s="11"/>
      <c r="D499" s="11"/>
    </row>
    <row r="500" spans="1:4" ht="12.75" customHeight="1" x14ac:dyDescent="0.2">
      <c r="A500" s="134"/>
      <c r="B500" s="11"/>
      <c r="C500" s="11"/>
      <c r="D500" s="11"/>
    </row>
    <row r="501" spans="1:4" ht="12.75" customHeight="1" x14ac:dyDescent="0.2">
      <c r="A501" s="134"/>
      <c r="B501" s="11"/>
      <c r="C501" s="11"/>
      <c r="D501" s="11"/>
    </row>
    <row r="502" spans="1:4" ht="12.75" customHeight="1" x14ac:dyDescent="0.2">
      <c r="A502" s="134"/>
      <c r="B502" s="11"/>
      <c r="C502" s="11"/>
      <c r="D502" s="11"/>
    </row>
    <row r="503" spans="1:4" ht="12.75" customHeight="1" x14ac:dyDescent="0.2">
      <c r="A503" s="134"/>
      <c r="B503" s="11"/>
      <c r="C503" s="11"/>
      <c r="D503" s="11"/>
    </row>
    <row r="504" spans="1:4" ht="12.75" customHeight="1" x14ac:dyDescent="0.2">
      <c r="A504" s="134"/>
      <c r="B504" s="11"/>
      <c r="C504" s="11"/>
      <c r="D504" s="11"/>
    </row>
    <row r="505" spans="1:4" ht="12.75" customHeight="1" x14ac:dyDescent="0.2">
      <c r="A505" s="134"/>
      <c r="B505" s="11"/>
      <c r="C505" s="11"/>
      <c r="D505" s="11"/>
    </row>
    <row r="506" spans="1:4" ht="12.75" customHeight="1" x14ac:dyDescent="0.2">
      <c r="A506" s="134"/>
      <c r="B506" s="11"/>
      <c r="C506" s="11"/>
      <c r="D506" s="11"/>
    </row>
    <row r="507" spans="1:4" ht="12.75" customHeight="1" x14ac:dyDescent="0.2">
      <c r="A507" s="134"/>
      <c r="B507" s="11"/>
      <c r="C507" s="11"/>
      <c r="D507" s="11"/>
    </row>
    <row r="508" spans="1:4" ht="12.75" customHeight="1" x14ac:dyDescent="0.2">
      <c r="A508" s="134"/>
      <c r="B508" s="11"/>
      <c r="C508" s="11"/>
      <c r="D508" s="11"/>
    </row>
    <row r="509" spans="1:4" ht="12.75" customHeight="1" x14ac:dyDescent="0.2">
      <c r="A509" s="134"/>
      <c r="B509" s="11"/>
      <c r="C509" s="11"/>
      <c r="D509" s="11"/>
    </row>
    <row r="510" spans="1:4" ht="12.75" customHeight="1" x14ac:dyDescent="0.2">
      <c r="A510" s="134"/>
      <c r="B510" s="11"/>
      <c r="C510" s="11"/>
      <c r="D510" s="11"/>
    </row>
    <row r="511" spans="1:4" ht="12.75" customHeight="1" x14ac:dyDescent="0.2">
      <c r="A511" s="134"/>
      <c r="B511" s="11"/>
      <c r="C511" s="11"/>
      <c r="D511" s="11"/>
    </row>
    <row r="512" spans="1:4" ht="12.75" customHeight="1" x14ac:dyDescent="0.2">
      <c r="A512" s="134"/>
      <c r="B512" s="11"/>
      <c r="C512" s="11"/>
      <c r="D512" s="11"/>
    </row>
    <row r="513" spans="1:4" ht="12.75" customHeight="1" x14ac:dyDescent="0.2">
      <c r="A513" s="134"/>
      <c r="B513" s="11"/>
      <c r="C513" s="11"/>
      <c r="D513" s="11"/>
    </row>
    <row r="514" spans="1:4" ht="12.75" customHeight="1" x14ac:dyDescent="0.2">
      <c r="A514" s="134"/>
      <c r="B514" s="11"/>
      <c r="C514" s="11"/>
      <c r="D514" s="11"/>
    </row>
    <row r="515" spans="1:4" ht="12.75" customHeight="1" x14ac:dyDescent="0.2">
      <c r="A515" s="134"/>
      <c r="B515" s="11"/>
      <c r="C515" s="11"/>
      <c r="D515" s="11"/>
    </row>
    <row r="516" spans="1:4" ht="12.75" customHeight="1" x14ac:dyDescent="0.2">
      <c r="A516" s="134"/>
      <c r="B516" s="11"/>
      <c r="C516" s="11"/>
      <c r="D516" s="11"/>
    </row>
    <row r="517" spans="1:4" ht="12.75" customHeight="1" x14ac:dyDescent="0.2">
      <c r="A517" s="134"/>
      <c r="B517" s="11"/>
      <c r="C517" s="11"/>
      <c r="D517" s="11"/>
    </row>
    <row r="518" spans="1:4" ht="12.75" customHeight="1" x14ac:dyDescent="0.2">
      <c r="A518" s="134"/>
      <c r="B518" s="11"/>
      <c r="C518" s="11"/>
      <c r="D518" s="11"/>
    </row>
    <row r="519" spans="1:4" ht="12.75" customHeight="1" x14ac:dyDescent="0.2">
      <c r="A519" s="134"/>
      <c r="B519" s="11"/>
      <c r="C519" s="11"/>
      <c r="D519" s="11"/>
    </row>
    <row r="520" spans="1:4" ht="12.75" customHeight="1" x14ac:dyDescent="0.2">
      <c r="A520" s="134"/>
      <c r="B520" s="11"/>
      <c r="C520" s="11"/>
      <c r="D520" s="11"/>
    </row>
    <row r="521" spans="1:4" ht="12.75" customHeight="1" x14ac:dyDescent="0.2">
      <c r="A521" s="134"/>
      <c r="B521" s="11"/>
      <c r="C521" s="11"/>
      <c r="D521" s="11"/>
    </row>
    <row r="522" spans="1:4" ht="12.75" customHeight="1" x14ac:dyDescent="0.2">
      <c r="A522" s="134"/>
      <c r="B522" s="11"/>
      <c r="C522" s="11"/>
      <c r="D522" s="11"/>
    </row>
    <row r="523" spans="1:4" ht="12.75" customHeight="1" x14ac:dyDescent="0.2">
      <c r="A523" s="134"/>
      <c r="B523" s="11"/>
      <c r="C523" s="11"/>
      <c r="D523" s="11"/>
    </row>
    <row r="524" spans="1:4" ht="12.75" customHeight="1" x14ac:dyDescent="0.2">
      <c r="A524" s="134"/>
      <c r="B524" s="11"/>
      <c r="C524" s="11"/>
      <c r="D524" s="11"/>
    </row>
    <row r="525" spans="1:4" ht="12.75" customHeight="1" x14ac:dyDescent="0.2">
      <c r="A525" s="134"/>
      <c r="B525" s="11"/>
      <c r="C525" s="11"/>
      <c r="D525" s="11"/>
    </row>
    <row r="526" spans="1:4" ht="12.75" customHeight="1" x14ac:dyDescent="0.2">
      <c r="A526" s="134"/>
      <c r="B526" s="11"/>
      <c r="C526" s="11"/>
      <c r="D526" s="11"/>
    </row>
    <row r="527" spans="1:4" ht="12.75" customHeight="1" x14ac:dyDescent="0.2">
      <c r="A527" s="134"/>
      <c r="B527" s="11"/>
      <c r="C527" s="11"/>
      <c r="D527" s="11"/>
    </row>
    <row r="528" spans="1:4" ht="12.75" customHeight="1" x14ac:dyDescent="0.2">
      <c r="A528" s="134"/>
      <c r="B528" s="11"/>
      <c r="C528" s="11"/>
      <c r="D528" s="11"/>
    </row>
    <row r="529" spans="1:4" ht="12.75" customHeight="1" x14ac:dyDescent="0.2">
      <c r="A529" s="134"/>
      <c r="B529" s="11"/>
      <c r="C529" s="11"/>
      <c r="D529" s="11"/>
    </row>
    <row r="530" spans="1:4" ht="12.75" customHeight="1" x14ac:dyDescent="0.2">
      <c r="A530" s="134"/>
      <c r="B530" s="11"/>
      <c r="C530" s="11"/>
      <c r="D530" s="11"/>
    </row>
    <row r="531" spans="1:4" ht="12.75" customHeight="1" x14ac:dyDescent="0.2">
      <c r="A531" s="134"/>
      <c r="B531" s="11"/>
      <c r="C531" s="11"/>
      <c r="D531" s="11"/>
    </row>
    <row r="532" spans="1:4" ht="12.75" customHeight="1" x14ac:dyDescent="0.2">
      <c r="A532" s="134"/>
      <c r="B532" s="11"/>
      <c r="C532" s="11"/>
      <c r="D532" s="11"/>
    </row>
    <row r="533" spans="1:4" ht="12.75" customHeight="1" x14ac:dyDescent="0.2">
      <c r="A533" s="134"/>
      <c r="B533" s="11"/>
      <c r="C533" s="11"/>
      <c r="D533" s="11"/>
    </row>
    <row r="534" spans="1:4" ht="12.75" customHeight="1" x14ac:dyDescent="0.2">
      <c r="A534" s="134"/>
      <c r="B534" s="11"/>
      <c r="C534" s="11"/>
      <c r="D534" s="11"/>
    </row>
    <row r="535" spans="1:4" ht="12.75" customHeight="1" x14ac:dyDescent="0.2">
      <c r="A535" s="134"/>
      <c r="B535" s="11"/>
      <c r="C535" s="11"/>
      <c r="D535" s="11"/>
    </row>
    <row r="536" spans="1:4" ht="12.75" customHeight="1" x14ac:dyDescent="0.2">
      <c r="A536" s="134"/>
      <c r="B536" s="11"/>
      <c r="C536" s="11"/>
      <c r="D536" s="11"/>
    </row>
    <row r="537" spans="1:4" ht="12.75" customHeight="1" x14ac:dyDescent="0.2">
      <c r="A537" s="134"/>
      <c r="B537" s="11"/>
      <c r="C537" s="11"/>
      <c r="D537" s="11"/>
    </row>
    <row r="538" spans="1:4" ht="12.75" customHeight="1" x14ac:dyDescent="0.2">
      <c r="A538" s="134"/>
      <c r="B538" s="11"/>
      <c r="C538" s="11"/>
      <c r="D538" s="11"/>
    </row>
    <row r="539" spans="1:4" ht="12.75" customHeight="1" x14ac:dyDescent="0.2">
      <c r="A539" s="134"/>
      <c r="B539" s="11"/>
      <c r="C539" s="11"/>
      <c r="D539" s="11"/>
    </row>
    <row r="540" spans="1:4" ht="12.75" customHeight="1" x14ac:dyDescent="0.2">
      <c r="A540" s="134"/>
      <c r="B540" s="11"/>
      <c r="C540" s="11"/>
      <c r="D540" s="11"/>
    </row>
    <row r="541" spans="1:4" ht="12.75" customHeight="1" x14ac:dyDescent="0.2">
      <c r="A541" s="134"/>
      <c r="B541" s="11"/>
      <c r="C541" s="11"/>
      <c r="D541" s="11"/>
    </row>
    <row r="542" spans="1:4" ht="12.75" customHeight="1" x14ac:dyDescent="0.2">
      <c r="A542" s="134"/>
      <c r="B542" s="11"/>
      <c r="C542" s="11"/>
      <c r="D542" s="11"/>
    </row>
    <row r="543" spans="1:4" ht="12.75" customHeight="1" x14ac:dyDescent="0.2">
      <c r="A543" s="134"/>
      <c r="B543" s="11"/>
      <c r="C543" s="11"/>
      <c r="D543" s="11"/>
    </row>
    <row r="544" spans="1:4" ht="12.75" customHeight="1" x14ac:dyDescent="0.2">
      <c r="A544" s="134"/>
      <c r="B544" s="11"/>
      <c r="C544" s="11"/>
      <c r="D544" s="11"/>
    </row>
    <row r="545" spans="1:4" ht="12.75" customHeight="1" x14ac:dyDescent="0.2">
      <c r="A545" s="134"/>
      <c r="B545" s="11"/>
      <c r="C545" s="11"/>
      <c r="D545" s="11"/>
    </row>
    <row r="546" spans="1:4" ht="12.75" customHeight="1" x14ac:dyDescent="0.2">
      <c r="A546" s="134"/>
      <c r="B546" s="11"/>
      <c r="C546" s="11"/>
      <c r="D546" s="11"/>
    </row>
    <row r="547" spans="1:4" ht="12.75" customHeight="1" x14ac:dyDescent="0.2">
      <c r="A547" s="134"/>
      <c r="B547" s="11"/>
      <c r="C547" s="11"/>
      <c r="D547" s="11"/>
    </row>
    <row r="548" spans="1:4" ht="12.75" customHeight="1" x14ac:dyDescent="0.2">
      <c r="A548" s="134"/>
      <c r="B548" s="11"/>
      <c r="C548" s="11"/>
      <c r="D548" s="11"/>
    </row>
    <row r="549" spans="1:4" ht="12.75" customHeight="1" x14ac:dyDescent="0.2">
      <c r="A549" s="134"/>
      <c r="B549" s="11"/>
      <c r="C549" s="11"/>
      <c r="D549" s="11"/>
    </row>
    <row r="550" spans="1:4" ht="12.75" customHeight="1" x14ac:dyDescent="0.2">
      <c r="A550" s="134"/>
      <c r="B550" s="11"/>
      <c r="C550" s="11"/>
      <c r="D550" s="11"/>
    </row>
    <row r="551" spans="1:4" ht="12.75" customHeight="1" x14ac:dyDescent="0.2">
      <c r="A551" s="134"/>
      <c r="B551" s="11"/>
      <c r="C551" s="11"/>
      <c r="D551" s="11"/>
    </row>
    <row r="552" spans="1:4" ht="12.75" customHeight="1" x14ac:dyDescent="0.2">
      <c r="A552" s="134"/>
      <c r="B552" s="11"/>
      <c r="C552" s="11"/>
      <c r="D552" s="11"/>
    </row>
    <row r="553" spans="1:4" ht="12.75" customHeight="1" x14ac:dyDescent="0.2">
      <c r="A553" s="134"/>
      <c r="B553" s="11"/>
      <c r="C553" s="11"/>
      <c r="D553" s="11"/>
    </row>
    <row r="554" spans="1:4" ht="12.75" customHeight="1" x14ac:dyDescent="0.2">
      <c r="A554" s="134"/>
      <c r="B554" s="11"/>
      <c r="C554" s="11"/>
      <c r="D554" s="11"/>
    </row>
    <row r="555" spans="1:4" ht="12.75" customHeight="1" x14ac:dyDescent="0.2">
      <c r="A555" s="134"/>
      <c r="B555" s="11"/>
      <c r="C555" s="11"/>
      <c r="D555" s="11"/>
    </row>
    <row r="556" spans="1:4" ht="12.75" customHeight="1" x14ac:dyDescent="0.2">
      <c r="A556" s="134"/>
      <c r="B556" s="11"/>
      <c r="C556" s="11"/>
      <c r="D556" s="11"/>
    </row>
    <row r="557" spans="1:4" ht="12.75" customHeight="1" x14ac:dyDescent="0.2">
      <c r="A557" s="134"/>
      <c r="B557" s="11"/>
      <c r="C557" s="11"/>
      <c r="D557" s="11"/>
    </row>
    <row r="558" spans="1:4" ht="12.75" customHeight="1" x14ac:dyDescent="0.2">
      <c r="A558" s="134"/>
      <c r="B558" s="11"/>
      <c r="C558" s="11"/>
      <c r="D558" s="11"/>
    </row>
    <row r="559" spans="1:4" ht="12.75" customHeight="1" x14ac:dyDescent="0.2">
      <c r="A559" s="134"/>
      <c r="B559" s="11"/>
      <c r="C559" s="11"/>
      <c r="D559" s="11"/>
    </row>
    <row r="560" spans="1:4" ht="12.75" customHeight="1" x14ac:dyDescent="0.2">
      <c r="A560" s="134"/>
      <c r="B560" s="11"/>
      <c r="C560" s="11"/>
      <c r="D560" s="11"/>
    </row>
    <row r="561" spans="1:4" ht="12.75" customHeight="1" x14ac:dyDescent="0.2">
      <c r="A561" s="134"/>
      <c r="B561" s="11"/>
      <c r="C561" s="11"/>
      <c r="D561" s="11"/>
    </row>
    <row r="562" spans="1:4" ht="12.75" customHeight="1" x14ac:dyDescent="0.2">
      <c r="A562" s="134"/>
      <c r="B562" s="11"/>
      <c r="C562" s="11"/>
      <c r="D562" s="11"/>
    </row>
    <row r="563" spans="1:4" ht="12.75" customHeight="1" x14ac:dyDescent="0.2">
      <c r="A563" s="134"/>
      <c r="B563" s="11"/>
      <c r="C563" s="11"/>
      <c r="D563" s="11"/>
    </row>
    <row r="564" spans="1:4" ht="12.75" customHeight="1" x14ac:dyDescent="0.2">
      <c r="A564" s="134"/>
      <c r="B564" s="11"/>
      <c r="C564" s="11"/>
      <c r="D564" s="11"/>
    </row>
    <row r="565" spans="1:4" ht="12.75" customHeight="1" x14ac:dyDescent="0.2">
      <c r="A565" s="134"/>
      <c r="B565" s="11"/>
      <c r="C565" s="11"/>
      <c r="D565" s="11"/>
    </row>
    <row r="566" spans="1:4" ht="12.75" customHeight="1" x14ac:dyDescent="0.2">
      <c r="A566" s="134"/>
      <c r="B566" s="11"/>
      <c r="C566" s="11"/>
      <c r="D566" s="11"/>
    </row>
    <row r="567" spans="1:4" ht="12.75" customHeight="1" x14ac:dyDescent="0.2">
      <c r="A567" s="134"/>
      <c r="B567" s="11"/>
      <c r="C567" s="11"/>
      <c r="D567" s="11"/>
    </row>
    <row r="568" spans="1:4" ht="12.75" customHeight="1" x14ac:dyDescent="0.2">
      <c r="A568" s="134"/>
      <c r="B568" s="11"/>
      <c r="C568" s="11"/>
      <c r="D568" s="11"/>
    </row>
    <row r="569" spans="1:4" ht="12.75" customHeight="1" x14ac:dyDescent="0.2">
      <c r="A569" s="134"/>
      <c r="B569" s="11"/>
      <c r="C569" s="11"/>
      <c r="D569" s="11"/>
    </row>
    <row r="570" spans="1:4" ht="12.75" customHeight="1" x14ac:dyDescent="0.2">
      <c r="A570" s="134"/>
      <c r="B570" s="11"/>
      <c r="C570" s="11"/>
      <c r="D570" s="11"/>
    </row>
    <row r="571" spans="1:4" ht="12.75" customHeight="1" x14ac:dyDescent="0.2">
      <c r="A571" s="134"/>
      <c r="B571" s="11"/>
      <c r="C571" s="11"/>
      <c r="D571" s="11"/>
    </row>
    <row r="572" spans="1:4" ht="12.75" customHeight="1" x14ac:dyDescent="0.2">
      <c r="A572" s="134"/>
      <c r="B572" s="11"/>
      <c r="C572" s="11"/>
      <c r="D572" s="11"/>
    </row>
    <row r="573" spans="1:4" ht="12.75" customHeight="1" x14ac:dyDescent="0.2">
      <c r="A573" s="134"/>
      <c r="B573" s="11"/>
      <c r="C573" s="11"/>
      <c r="D573" s="11"/>
    </row>
    <row r="574" spans="1:4" ht="12.75" customHeight="1" x14ac:dyDescent="0.2">
      <c r="A574" s="134"/>
      <c r="B574" s="11"/>
      <c r="C574" s="11"/>
      <c r="D574" s="11"/>
    </row>
    <row r="575" spans="1:4" ht="12.75" customHeight="1" x14ac:dyDescent="0.2">
      <c r="A575" s="134"/>
      <c r="B575" s="11"/>
      <c r="C575" s="11"/>
      <c r="D575" s="11"/>
    </row>
    <row r="576" spans="1:4" ht="12.75" customHeight="1" x14ac:dyDescent="0.2">
      <c r="A576" s="134"/>
      <c r="B576" s="11"/>
      <c r="C576" s="11"/>
      <c r="D576" s="11"/>
    </row>
    <row r="577" spans="1:4" ht="12.75" customHeight="1" x14ac:dyDescent="0.2">
      <c r="A577" s="134"/>
      <c r="B577" s="11"/>
      <c r="C577" s="11"/>
      <c r="D577" s="11"/>
    </row>
    <row r="578" spans="1:4" ht="12.75" customHeight="1" x14ac:dyDescent="0.2">
      <c r="A578" s="134"/>
      <c r="B578" s="11"/>
      <c r="C578" s="11"/>
      <c r="D578" s="11"/>
    </row>
    <row r="579" spans="1:4" ht="12.75" customHeight="1" x14ac:dyDescent="0.2">
      <c r="A579" s="134"/>
      <c r="B579" s="11"/>
      <c r="C579" s="11"/>
      <c r="D579" s="11"/>
    </row>
    <row r="580" spans="1:4" ht="12.75" customHeight="1" x14ac:dyDescent="0.2">
      <c r="A580" s="134"/>
      <c r="B580" s="11"/>
      <c r="C580" s="11"/>
      <c r="D580" s="11"/>
    </row>
    <row r="581" spans="1:4" ht="12.75" customHeight="1" x14ac:dyDescent="0.2">
      <c r="A581" s="134"/>
      <c r="B581" s="11"/>
      <c r="C581" s="11"/>
      <c r="D581" s="11"/>
    </row>
    <row r="582" spans="1:4" ht="12.75" customHeight="1" x14ac:dyDescent="0.2">
      <c r="A582" s="134"/>
      <c r="B582" s="11"/>
      <c r="C582" s="11"/>
      <c r="D582" s="11"/>
    </row>
    <row r="583" spans="1:4" ht="12.75" customHeight="1" x14ac:dyDescent="0.2">
      <c r="A583" s="134"/>
      <c r="B583" s="11"/>
      <c r="C583" s="11"/>
      <c r="D583" s="11"/>
    </row>
    <row r="584" spans="1:4" ht="12.75" customHeight="1" x14ac:dyDescent="0.2">
      <c r="A584" s="134"/>
      <c r="B584" s="11"/>
      <c r="C584" s="11"/>
      <c r="D584" s="11"/>
    </row>
    <row r="585" spans="1:4" ht="12.75" customHeight="1" x14ac:dyDescent="0.2">
      <c r="A585" s="134"/>
      <c r="B585" s="11"/>
      <c r="C585" s="11"/>
      <c r="D585" s="11"/>
    </row>
    <row r="586" spans="1:4" ht="12.75" customHeight="1" x14ac:dyDescent="0.2">
      <c r="A586" s="134"/>
      <c r="B586" s="11"/>
      <c r="C586" s="11"/>
      <c r="D586" s="11"/>
    </row>
    <row r="587" spans="1:4" ht="12.75" customHeight="1" x14ac:dyDescent="0.2">
      <c r="A587" s="134"/>
      <c r="B587" s="11"/>
      <c r="C587" s="11"/>
      <c r="D587" s="11"/>
    </row>
    <row r="588" spans="1:4" ht="12.75" customHeight="1" x14ac:dyDescent="0.2">
      <c r="A588" s="134"/>
      <c r="B588" s="11"/>
      <c r="C588" s="11"/>
      <c r="D588" s="11"/>
    </row>
    <row r="589" spans="1:4" ht="12.75" customHeight="1" x14ac:dyDescent="0.2">
      <c r="A589" s="134"/>
      <c r="B589" s="11"/>
      <c r="C589" s="11"/>
      <c r="D589" s="11"/>
    </row>
    <row r="590" spans="1:4" ht="12.75" customHeight="1" x14ac:dyDescent="0.2">
      <c r="A590" s="134"/>
      <c r="B590" s="11"/>
      <c r="C590" s="11"/>
      <c r="D590" s="11"/>
    </row>
    <row r="591" spans="1:4" ht="12.75" customHeight="1" x14ac:dyDescent="0.2">
      <c r="A591" s="134"/>
      <c r="B591" s="11"/>
      <c r="C591" s="11"/>
      <c r="D591" s="11"/>
    </row>
    <row r="592" spans="1:4" ht="12.75" customHeight="1" x14ac:dyDescent="0.2">
      <c r="A592" s="134"/>
      <c r="B592" s="11"/>
      <c r="C592" s="11"/>
      <c r="D592" s="11"/>
    </row>
    <row r="593" spans="1:4" ht="12.75" customHeight="1" x14ac:dyDescent="0.2">
      <c r="A593" s="134"/>
      <c r="B593" s="11"/>
      <c r="C593" s="11"/>
      <c r="D593" s="11"/>
    </row>
    <row r="594" spans="1:4" ht="12.75" customHeight="1" x14ac:dyDescent="0.2">
      <c r="A594" s="134"/>
      <c r="B594" s="11"/>
      <c r="C594" s="11"/>
      <c r="D594" s="11"/>
    </row>
    <row r="595" spans="1:4" ht="12.75" customHeight="1" x14ac:dyDescent="0.2">
      <c r="A595" s="134"/>
      <c r="B595" s="11"/>
      <c r="C595" s="11"/>
      <c r="D595" s="11"/>
    </row>
    <row r="596" spans="1:4" ht="12.75" customHeight="1" x14ac:dyDescent="0.2">
      <c r="A596" s="134"/>
      <c r="B596" s="11"/>
      <c r="C596" s="11"/>
      <c r="D596" s="11"/>
    </row>
    <row r="597" spans="1:4" ht="12.75" customHeight="1" x14ac:dyDescent="0.2">
      <c r="A597" s="134"/>
      <c r="B597" s="11"/>
      <c r="C597" s="11"/>
      <c r="D597" s="11"/>
    </row>
    <row r="598" spans="1:4" ht="12.75" customHeight="1" x14ac:dyDescent="0.2">
      <c r="A598" s="134"/>
      <c r="B598" s="11"/>
      <c r="C598" s="11"/>
      <c r="D598" s="11"/>
    </row>
    <row r="599" spans="1:4" ht="12.75" customHeight="1" x14ac:dyDescent="0.2">
      <c r="A599" s="134"/>
      <c r="B599" s="11"/>
      <c r="C599" s="11"/>
      <c r="D599" s="11"/>
    </row>
    <row r="600" spans="1:4" ht="12.75" customHeight="1" x14ac:dyDescent="0.2">
      <c r="A600" s="134"/>
      <c r="B600" s="11"/>
      <c r="C600" s="11"/>
      <c r="D600" s="11"/>
    </row>
    <row r="601" spans="1:4" ht="12.75" customHeight="1" x14ac:dyDescent="0.2">
      <c r="A601" s="134"/>
      <c r="B601" s="11"/>
      <c r="C601" s="11"/>
      <c r="D601" s="11"/>
    </row>
    <row r="602" spans="1:4" ht="12.75" customHeight="1" x14ac:dyDescent="0.2">
      <c r="A602" s="134"/>
      <c r="B602" s="11"/>
      <c r="C602" s="11"/>
      <c r="D602" s="11"/>
    </row>
    <row r="603" spans="1:4" ht="12.75" customHeight="1" x14ac:dyDescent="0.2">
      <c r="A603" s="134"/>
      <c r="B603" s="11"/>
      <c r="C603" s="11"/>
      <c r="D603" s="11"/>
    </row>
    <row r="604" spans="1:4" ht="12.75" customHeight="1" x14ac:dyDescent="0.2">
      <c r="A604" s="134"/>
      <c r="B604" s="11"/>
      <c r="C604" s="11"/>
      <c r="D604" s="11"/>
    </row>
    <row r="605" spans="1:4" ht="12.75" customHeight="1" x14ac:dyDescent="0.2">
      <c r="A605" s="134"/>
      <c r="B605" s="11"/>
      <c r="C605" s="11"/>
      <c r="D605" s="11"/>
    </row>
    <row r="606" spans="1:4" ht="12.75" customHeight="1" x14ac:dyDescent="0.2">
      <c r="A606" s="134"/>
      <c r="B606" s="11"/>
      <c r="C606" s="11"/>
      <c r="D606" s="11"/>
    </row>
    <row r="607" spans="1:4" ht="12.75" customHeight="1" x14ac:dyDescent="0.2">
      <c r="A607" s="134"/>
      <c r="B607" s="11"/>
      <c r="C607" s="11"/>
      <c r="D607" s="11"/>
    </row>
    <row r="608" spans="1:4" ht="12.75" customHeight="1" x14ac:dyDescent="0.2">
      <c r="A608" s="134"/>
      <c r="B608" s="11"/>
      <c r="C608" s="11"/>
      <c r="D608" s="11"/>
    </row>
    <row r="609" spans="1:4" ht="12.75" customHeight="1" x14ac:dyDescent="0.2">
      <c r="A609" s="134"/>
      <c r="B609" s="11"/>
      <c r="C609" s="11"/>
      <c r="D609" s="11"/>
    </row>
    <row r="610" spans="1:4" ht="12.75" customHeight="1" x14ac:dyDescent="0.2">
      <c r="A610" s="134"/>
      <c r="B610" s="11"/>
      <c r="C610" s="11"/>
      <c r="D610" s="11"/>
    </row>
    <row r="611" spans="1:4" ht="12.75" customHeight="1" x14ac:dyDescent="0.2">
      <c r="A611" s="134"/>
      <c r="B611" s="11"/>
      <c r="C611" s="11"/>
      <c r="D611" s="11"/>
    </row>
    <row r="612" spans="1:4" ht="12.75" customHeight="1" x14ac:dyDescent="0.2">
      <c r="A612" s="134"/>
      <c r="B612" s="11"/>
      <c r="C612" s="11"/>
      <c r="D612" s="11"/>
    </row>
    <row r="613" spans="1:4" ht="12.75" customHeight="1" x14ac:dyDescent="0.2">
      <c r="A613" s="134"/>
      <c r="B613" s="11"/>
      <c r="C613" s="11"/>
      <c r="D613" s="11"/>
    </row>
    <row r="614" spans="1:4" ht="12.75" customHeight="1" x14ac:dyDescent="0.2">
      <c r="A614" s="134"/>
      <c r="B614" s="11"/>
      <c r="C614" s="11"/>
      <c r="D614" s="11"/>
    </row>
    <row r="615" spans="1:4" ht="12.75" customHeight="1" x14ac:dyDescent="0.2">
      <c r="A615" s="134"/>
      <c r="B615" s="11"/>
      <c r="C615" s="11"/>
      <c r="D615" s="11"/>
    </row>
    <row r="616" spans="1:4" ht="12.75" customHeight="1" x14ac:dyDescent="0.2">
      <c r="A616" s="134"/>
      <c r="B616" s="11"/>
      <c r="C616" s="11"/>
      <c r="D616" s="11"/>
    </row>
    <row r="617" spans="1:4" ht="12.75" customHeight="1" x14ac:dyDescent="0.2">
      <c r="A617" s="134"/>
      <c r="B617" s="11"/>
      <c r="C617" s="11"/>
      <c r="D617" s="11"/>
    </row>
    <row r="618" spans="1:4" ht="12.75" customHeight="1" x14ac:dyDescent="0.2">
      <c r="A618" s="134"/>
      <c r="B618" s="11"/>
      <c r="C618" s="11"/>
      <c r="D618" s="11"/>
    </row>
    <row r="619" spans="1:4" ht="12.75" customHeight="1" x14ac:dyDescent="0.2">
      <c r="A619" s="134"/>
      <c r="B619" s="11"/>
      <c r="C619" s="11"/>
      <c r="D619" s="11"/>
    </row>
    <row r="620" spans="1:4" ht="12.75" customHeight="1" x14ac:dyDescent="0.2">
      <c r="A620" s="134"/>
      <c r="B620" s="11"/>
      <c r="C620" s="11"/>
      <c r="D620" s="11"/>
    </row>
    <row r="621" spans="1:4" ht="12.75" customHeight="1" x14ac:dyDescent="0.2">
      <c r="A621" s="134"/>
      <c r="B621" s="11"/>
      <c r="C621" s="11"/>
      <c r="D621" s="11"/>
    </row>
    <row r="622" spans="1:4" ht="12.75" customHeight="1" x14ac:dyDescent="0.2">
      <c r="A622" s="134"/>
      <c r="B622" s="11"/>
      <c r="C622" s="11"/>
      <c r="D622" s="11"/>
    </row>
    <row r="623" spans="1:4" ht="12.75" customHeight="1" x14ac:dyDescent="0.2">
      <c r="A623" s="134"/>
      <c r="B623" s="11"/>
      <c r="C623" s="11"/>
      <c r="D623" s="11"/>
    </row>
    <row r="624" spans="1:4" ht="12.75" customHeight="1" x14ac:dyDescent="0.2">
      <c r="A624" s="134"/>
      <c r="B624" s="11"/>
      <c r="C624" s="11"/>
      <c r="D624" s="11"/>
    </row>
    <row r="625" spans="1:4" ht="12.75" customHeight="1" x14ac:dyDescent="0.2">
      <c r="A625" s="134"/>
      <c r="B625" s="11"/>
      <c r="C625" s="11"/>
      <c r="D625" s="11"/>
    </row>
    <row r="626" spans="1:4" ht="12.75" customHeight="1" x14ac:dyDescent="0.2">
      <c r="A626" s="134"/>
      <c r="B626" s="11"/>
      <c r="C626" s="11"/>
      <c r="D626" s="11"/>
    </row>
    <row r="627" spans="1:4" ht="12.75" customHeight="1" x14ac:dyDescent="0.2">
      <c r="A627" s="134"/>
      <c r="B627" s="11"/>
      <c r="C627" s="11"/>
      <c r="D627" s="11"/>
    </row>
    <row r="628" spans="1:4" ht="12.75" customHeight="1" x14ac:dyDescent="0.2">
      <c r="A628" s="134"/>
      <c r="B628" s="11"/>
      <c r="C628" s="11"/>
      <c r="D628" s="11"/>
    </row>
    <row r="629" spans="1:4" ht="12.75" customHeight="1" x14ac:dyDescent="0.2">
      <c r="A629" s="134"/>
      <c r="B629" s="11"/>
      <c r="C629" s="11"/>
      <c r="D629" s="11"/>
    </row>
    <row r="630" spans="1:4" ht="12.75" customHeight="1" x14ac:dyDescent="0.2">
      <c r="A630" s="134"/>
      <c r="B630" s="11"/>
      <c r="C630" s="11"/>
      <c r="D630" s="11"/>
    </row>
    <row r="631" spans="1:4" ht="12.75" customHeight="1" x14ac:dyDescent="0.2">
      <c r="A631" s="134"/>
      <c r="B631" s="11"/>
      <c r="C631" s="11"/>
      <c r="D631" s="11"/>
    </row>
    <row r="632" spans="1:4" ht="12.75" customHeight="1" x14ac:dyDescent="0.2">
      <c r="A632" s="134"/>
      <c r="B632" s="11"/>
      <c r="C632" s="11"/>
      <c r="D632" s="11"/>
    </row>
    <row r="633" spans="1:4" ht="12.75" customHeight="1" x14ac:dyDescent="0.2">
      <c r="A633" s="134"/>
      <c r="B633" s="11"/>
      <c r="C633" s="11"/>
      <c r="D633" s="11"/>
    </row>
    <row r="634" spans="1:4" ht="12.75" customHeight="1" x14ac:dyDescent="0.2">
      <c r="A634" s="134"/>
      <c r="B634" s="11"/>
      <c r="C634" s="11"/>
      <c r="D634" s="11"/>
    </row>
    <row r="635" spans="1:4" ht="12.75" customHeight="1" x14ac:dyDescent="0.2">
      <c r="A635" s="134"/>
      <c r="B635" s="11"/>
      <c r="C635" s="11"/>
      <c r="D635" s="11"/>
    </row>
    <row r="636" spans="1:4" ht="12.75" customHeight="1" x14ac:dyDescent="0.2">
      <c r="A636" s="134"/>
      <c r="B636" s="11"/>
      <c r="C636" s="11"/>
      <c r="D636" s="11"/>
    </row>
    <row r="637" spans="1:4" ht="12.75" customHeight="1" x14ac:dyDescent="0.2">
      <c r="A637" s="134"/>
      <c r="B637" s="11"/>
      <c r="C637" s="11"/>
      <c r="D637" s="11"/>
    </row>
    <row r="638" spans="1:4" ht="12.75" customHeight="1" x14ac:dyDescent="0.2">
      <c r="A638" s="134"/>
      <c r="B638" s="11"/>
      <c r="C638" s="11"/>
      <c r="D638" s="11"/>
    </row>
    <row r="639" spans="1:4" ht="12.75" customHeight="1" x14ac:dyDescent="0.2">
      <c r="A639" s="134"/>
      <c r="B639" s="11"/>
      <c r="C639" s="11"/>
      <c r="D639" s="11"/>
    </row>
    <row r="640" spans="1:4" ht="12.75" customHeight="1" x14ac:dyDescent="0.2">
      <c r="A640" s="134"/>
      <c r="B640" s="11"/>
      <c r="C640" s="11"/>
      <c r="D640" s="11"/>
    </row>
    <row r="641" spans="1:4" ht="12.75" customHeight="1" x14ac:dyDescent="0.2">
      <c r="A641" s="134"/>
      <c r="B641" s="11"/>
      <c r="C641" s="11"/>
      <c r="D641" s="11"/>
    </row>
    <row r="642" spans="1:4" ht="12.75" customHeight="1" x14ac:dyDescent="0.2">
      <c r="A642" s="134"/>
      <c r="B642" s="11"/>
      <c r="C642" s="11"/>
      <c r="D642" s="11"/>
    </row>
    <row r="643" spans="1:4" ht="12.75" customHeight="1" x14ac:dyDescent="0.2">
      <c r="A643" s="134"/>
      <c r="B643" s="11"/>
      <c r="C643" s="11"/>
      <c r="D643" s="11"/>
    </row>
    <row r="644" spans="1:4" ht="12.75" customHeight="1" x14ac:dyDescent="0.2">
      <c r="A644" s="134"/>
      <c r="B644" s="11"/>
      <c r="C644" s="11"/>
      <c r="D644" s="11"/>
    </row>
    <row r="645" spans="1:4" ht="12.75" customHeight="1" x14ac:dyDescent="0.2">
      <c r="A645" s="134"/>
      <c r="B645" s="11"/>
      <c r="C645" s="11"/>
      <c r="D645" s="11"/>
    </row>
    <row r="646" spans="1:4" ht="12.75" customHeight="1" x14ac:dyDescent="0.2">
      <c r="A646" s="134"/>
      <c r="B646" s="11"/>
      <c r="C646" s="11"/>
      <c r="D646" s="11"/>
    </row>
    <row r="647" spans="1:4" ht="12.75" customHeight="1" x14ac:dyDescent="0.2">
      <c r="A647" s="134"/>
      <c r="B647" s="11"/>
      <c r="C647" s="11"/>
      <c r="D647" s="11"/>
    </row>
    <row r="648" spans="1:4" ht="12.75" customHeight="1" x14ac:dyDescent="0.2">
      <c r="A648" s="134"/>
      <c r="B648" s="11"/>
      <c r="C648" s="11"/>
      <c r="D648" s="11"/>
    </row>
    <row r="649" spans="1:4" ht="12.75" customHeight="1" x14ac:dyDescent="0.2">
      <c r="A649" s="134"/>
      <c r="B649" s="11"/>
      <c r="C649" s="11"/>
      <c r="D649" s="11"/>
    </row>
    <row r="650" spans="1:4" ht="12.75" customHeight="1" x14ac:dyDescent="0.2">
      <c r="A650" s="134"/>
      <c r="B650" s="11"/>
      <c r="C650" s="11"/>
      <c r="D650" s="11"/>
    </row>
    <row r="651" spans="1:4" ht="12.75" customHeight="1" x14ac:dyDescent="0.2">
      <c r="A651" s="134"/>
      <c r="B651" s="11"/>
      <c r="C651" s="11"/>
      <c r="D651" s="11"/>
    </row>
    <row r="652" spans="1:4" ht="12.75" customHeight="1" x14ac:dyDescent="0.2">
      <c r="A652" s="134"/>
      <c r="B652" s="11"/>
      <c r="C652" s="11"/>
      <c r="D652" s="11"/>
    </row>
    <row r="653" spans="1:4" ht="12.75" customHeight="1" x14ac:dyDescent="0.2">
      <c r="A653" s="134"/>
      <c r="B653" s="11"/>
      <c r="C653" s="11"/>
      <c r="D653" s="11"/>
    </row>
    <row r="654" spans="1:4" ht="12.75" customHeight="1" x14ac:dyDescent="0.2">
      <c r="A654" s="134"/>
      <c r="B654" s="11"/>
      <c r="C654" s="11"/>
      <c r="D654" s="11"/>
    </row>
    <row r="655" spans="1:4" ht="12.75" customHeight="1" x14ac:dyDescent="0.2">
      <c r="A655" s="134"/>
      <c r="B655" s="11"/>
      <c r="C655" s="11"/>
      <c r="D655" s="11"/>
    </row>
    <row r="656" spans="1:4" ht="12.75" customHeight="1" x14ac:dyDescent="0.2">
      <c r="A656" s="134"/>
      <c r="B656" s="11"/>
      <c r="C656" s="11"/>
      <c r="D656" s="11"/>
    </row>
    <row r="657" spans="1:4" ht="12.75" customHeight="1" x14ac:dyDescent="0.2">
      <c r="A657" s="134"/>
      <c r="B657" s="11"/>
      <c r="C657" s="11"/>
      <c r="D657" s="11"/>
    </row>
    <row r="658" spans="1:4" ht="12.75" customHeight="1" x14ac:dyDescent="0.2">
      <c r="A658" s="134"/>
      <c r="B658" s="11"/>
      <c r="C658" s="11"/>
      <c r="D658" s="11"/>
    </row>
    <row r="659" spans="1:4" ht="12.75" customHeight="1" x14ac:dyDescent="0.2">
      <c r="A659" s="134"/>
      <c r="B659" s="11"/>
      <c r="C659" s="11"/>
      <c r="D659" s="11"/>
    </row>
    <row r="660" spans="1:4" ht="12.75" customHeight="1" x14ac:dyDescent="0.2">
      <c r="A660" s="134"/>
      <c r="B660" s="11"/>
      <c r="C660" s="11"/>
      <c r="D660" s="11"/>
    </row>
    <row r="661" spans="1:4" ht="12.75" customHeight="1" x14ac:dyDescent="0.2">
      <c r="A661" s="134"/>
      <c r="B661" s="11"/>
      <c r="C661" s="11"/>
      <c r="D661" s="11"/>
    </row>
    <row r="662" spans="1:4" ht="12.75" customHeight="1" x14ac:dyDescent="0.2">
      <c r="A662" s="134"/>
      <c r="B662" s="11"/>
      <c r="C662" s="11"/>
      <c r="D662" s="11"/>
    </row>
    <row r="663" spans="1:4" ht="12.75" customHeight="1" x14ac:dyDescent="0.2">
      <c r="A663" s="134"/>
      <c r="B663" s="11"/>
      <c r="C663" s="11"/>
      <c r="D663" s="11"/>
    </row>
    <row r="664" spans="1:4" ht="12.75" customHeight="1" x14ac:dyDescent="0.2">
      <c r="A664" s="134"/>
      <c r="B664" s="11"/>
      <c r="C664" s="11"/>
      <c r="D664" s="11"/>
    </row>
    <row r="665" spans="1:4" ht="12.75" customHeight="1" x14ac:dyDescent="0.2">
      <c r="A665" s="134"/>
      <c r="B665" s="11"/>
      <c r="C665" s="11"/>
      <c r="D665" s="11"/>
    </row>
    <row r="666" spans="1:4" ht="12.75" customHeight="1" x14ac:dyDescent="0.2">
      <c r="A666" s="134"/>
      <c r="B666" s="11"/>
      <c r="C666" s="11"/>
      <c r="D666" s="11"/>
    </row>
    <row r="667" spans="1:4" ht="12.75" customHeight="1" x14ac:dyDescent="0.2">
      <c r="A667" s="134"/>
      <c r="B667" s="11"/>
      <c r="C667" s="11"/>
      <c r="D667" s="11"/>
    </row>
    <row r="668" spans="1:4" ht="12.75" customHeight="1" x14ac:dyDescent="0.2">
      <c r="A668" s="134"/>
      <c r="B668" s="11"/>
      <c r="C668" s="11"/>
      <c r="D668" s="11"/>
    </row>
    <row r="669" spans="1:4" ht="12.75" customHeight="1" x14ac:dyDescent="0.2">
      <c r="A669" s="134"/>
      <c r="B669" s="11"/>
      <c r="C669" s="11"/>
      <c r="D669" s="11"/>
    </row>
    <row r="670" spans="1:4" ht="12.75" customHeight="1" x14ac:dyDescent="0.2">
      <c r="A670" s="134"/>
      <c r="B670" s="11"/>
      <c r="C670" s="11"/>
      <c r="D670" s="11"/>
    </row>
    <row r="671" spans="1:4" ht="12.75" customHeight="1" x14ac:dyDescent="0.2">
      <c r="A671" s="134"/>
      <c r="B671" s="11"/>
      <c r="C671" s="11"/>
      <c r="D671" s="11"/>
    </row>
    <row r="672" spans="1:4" ht="12.75" customHeight="1" x14ac:dyDescent="0.2">
      <c r="A672" s="134"/>
      <c r="B672" s="11"/>
      <c r="C672" s="11"/>
      <c r="D672" s="11"/>
    </row>
    <row r="673" spans="1:4" ht="12.75" customHeight="1" x14ac:dyDescent="0.2">
      <c r="A673" s="134"/>
      <c r="B673" s="11"/>
      <c r="C673" s="11"/>
      <c r="D673" s="11"/>
    </row>
    <row r="674" spans="1:4" ht="12.75" customHeight="1" x14ac:dyDescent="0.2">
      <c r="A674" s="134"/>
      <c r="B674" s="11"/>
      <c r="C674" s="11"/>
      <c r="D674" s="11"/>
    </row>
    <row r="675" spans="1:4" ht="12.75" customHeight="1" x14ac:dyDescent="0.2">
      <c r="A675" s="134"/>
      <c r="B675" s="11"/>
      <c r="C675" s="11"/>
      <c r="D675" s="11"/>
    </row>
    <row r="676" spans="1:4" ht="12.75" customHeight="1" x14ac:dyDescent="0.2">
      <c r="A676" s="134"/>
      <c r="B676" s="11"/>
      <c r="C676" s="11"/>
      <c r="D676" s="11"/>
    </row>
    <row r="677" spans="1:4" ht="12.75" customHeight="1" x14ac:dyDescent="0.2">
      <c r="A677" s="134"/>
      <c r="B677" s="11"/>
      <c r="C677" s="11"/>
      <c r="D677" s="11"/>
    </row>
    <row r="678" spans="1:4" ht="12.75" customHeight="1" x14ac:dyDescent="0.2">
      <c r="A678" s="134"/>
      <c r="B678" s="11"/>
      <c r="C678" s="11"/>
      <c r="D678" s="11"/>
    </row>
    <row r="679" spans="1:4" ht="12.75" customHeight="1" x14ac:dyDescent="0.2">
      <c r="A679" s="134"/>
      <c r="B679" s="11"/>
      <c r="C679" s="11"/>
      <c r="D679" s="11"/>
    </row>
    <row r="680" spans="1:4" ht="12.75" customHeight="1" x14ac:dyDescent="0.2">
      <c r="A680" s="134"/>
      <c r="B680" s="11"/>
      <c r="C680" s="11"/>
      <c r="D680" s="11"/>
    </row>
    <row r="681" spans="1:4" ht="12.75" customHeight="1" x14ac:dyDescent="0.2">
      <c r="A681" s="134"/>
      <c r="B681" s="11"/>
      <c r="C681" s="11"/>
      <c r="D681" s="11"/>
    </row>
    <row r="682" spans="1:4" ht="12.75" customHeight="1" x14ac:dyDescent="0.2">
      <c r="A682" s="134"/>
      <c r="B682" s="11"/>
      <c r="C682" s="11"/>
      <c r="D682" s="11"/>
    </row>
    <row r="683" spans="1:4" ht="12.75" customHeight="1" x14ac:dyDescent="0.2">
      <c r="A683" s="134"/>
      <c r="B683" s="11"/>
      <c r="C683" s="11"/>
      <c r="D683" s="11"/>
    </row>
    <row r="684" spans="1:4" ht="12.75" customHeight="1" x14ac:dyDescent="0.2">
      <c r="A684" s="134"/>
      <c r="B684" s="11"/>
      <c r="C684" s="11"/>
      <c r="D684" s="11"/>
    </row>
    <row r="685" spans="1:4" ht="12.75" customHeight="1" x14ac:dyDescent="0.2">
      <c r="A685" s="134"/>
      <c r="B685" s="11"/>
      <c r="C685" s="11"/>
      <c r="D685" s="11"/>
    </row>
    <row r="686" spans="1:4" ht="12.75" customHeight="1" x14ac:dyDescent="0.2">
      <c r="A686" s="134"/>
      <c r="B686" s="11"/>
      <c r="C686" s="11"/>
      <c r="D686" s="11"/>
    </row>
    <row r="687" spans="1:4" ht="12.75" customHeight="1" x14ac:dyDescent="0.2">
      <c r="A687" s="134"/>
      <c r="B687" s="11"/>
      <c r="C687" s="11"/>
      <c r="D687" s="11"/>
    </row>
    <row r="688" spans="1:4" ht="12.75" customHeight="1" x14ac:dyDescent="0.2">
      <c r="A688" s="134"/>
      <c r="B688" s="11"/>
      <c r="C688" s="11"/>
      <c r="D688" s="11"/>
    </row>
    <row r="689" spans="1:4" ht="12.75" customHeight="1" x14ac:dyDescent="0.2">
      <c r="A689" s="134"/>
      <c r="B689" s="11"/>
      <c r="C689" s="11"/>
      <c r="D689" s="11"/>
    </row>
    <row r="690" spans="1:4" ht="12.75" customHeight="1" x14ac:dyDescent="0.2">
      <c r="A690" s="134"/>
      <c r="B690" s="11"/>
      <c r="C690" s="11"/>
      <c r="D690" s="11"/>
    </row>
    <row r="691" spans="1:4" ht="12.75" customHeight="1" x14ac:dyDescent="0.2">
      <c r="A691" s="134"/>
      <c r="B691" s="11"/>
      <c r="C691" s="11"/>
      <c r="D691" s="11"/>
    </row>
    <row r="692" spans="1:4" ht="12.75" customHeight="1" x14ac:dyDescent="0.2">
      <c r="A692" s="134"/>
      <c r="B692" s="11"/>
      <c r="C692" s="11"/>
      <c r="D692" s="11"/>
    </row>
    <row r="693" spans="1:4" ht="12.75" customHeight="1" x14ac:dyDescent="0.2">
      <c r="A693" s="134"/>
      <c r="B693" s="11"/>
      <c r="C693" s="11"/>
      <c r="D693" s="11"/>
    </row>
    <row r="694" spans="1:4" ht="12.75" customHeight="1" x14ac:dyDescent="0.2">
      <c r="A694" s="134"/>
      <c r="B694" s="11"/>
      <c r="C694" s="11"/>
      <c r="D694" s="11"/>
    </row>
    <row r="695" spans="1:4" ht="12.75" customHeight="1" x14ac:dyDescent="0.2">
      <c r="A695" s="134"/>
      <c r="B695" s="11"/>
      <c r="C695" s="11"/>
      <c r="D695" s="11"/>
    </row>
    <row r="696" spans="1:4" ht="12.75" customHeight="1" x14ac:dyDescent="0.2">
      <c r="A696" s="134"/>
      <c r="B696" s="11"/>
      <c r="C696" s="11"/>
      <c r="D696" s="11"/>
    </row>
    <row r="697" spans="1:4" ht="12.75" customHeight="1" x14ac:dyDescent="0.2">
      <c r="A697" s="134"/>
      <c r="B697" s="11"/>
      <c r="C697" s="11"/>
      <c r="D697" s="11"/>
    </row>
    <row r="698" spans="1:4" ht="12.75" customHeight="1" x14ac:dyDescent="0.2">
      <c r="A698" s="134"/>
      <c r="B698" s="11"/>
      <c r="C698" s="11"/>
      <c r="D698" s="11"/>
    </row>
    <row r="699" spans="1:4" ht="12.75" customHeight="1" x14ac:dyDescent="0.2">
      <c r="A699" s="134"/>
      <c r="B699" s="11"/>
      <c r="C699" s="11"/>
      <c r="D699" s="11"/>
    </row>
    <row r="700" spans="1:4" ht="12.75" customHeight="1" x14ac:dyDescent="0.2">
      <c r="A700" s="134"/>
      <c r="B700" s="11"/>
      <c r="C700" s="11"/>
      <c r="D700" s="11"/>
    </row>
    <row r="701" spans="1:4" ht="12.75" customHeight="1" x14ac:dyDescent="0.2">
      <c r="A701" s="134"/>
      <c r="B701" s="11"/>
      <c r="C701" s="11"/>
      <c r="D701" s="11"/>
    </row>
    <row r="702" spans="1:4" ht="12.75" customHeight="1" x14ac:dyDescent="0.2">
      <c r="A702" s="134"/>
      <c r="B702" s="11"/>
      <c r="C702" s="11"/>
      <c r="D702" s="11"/>
    </row>
    <row r="703" spans="1:4" ht="12.75" customHeight="1" x14ac:dyDescent="0.2">
      <c r="A703" s="134"/>
      <c r="B703" s="11"/>
      <c r="C703" s="11"/>
      <c r="D703" s="11"/>
    </row>
    <row r="704" spans="1:4" ht="12.75" customHeight="1" x14ac:dyDescent="0.2">
      <c r="A704" s="134"/>
      <c r="B704" s="11"/>
      <c r="C704" s="11"/>
      <c r="D704" s="11"/>
    </row>
    <row r="705" spans="1:4" ht="12.75" customHeight="1" x14ac:dyDescent="0.2">
      <c r="A705" s="134"/>
      <c r="B705" s="11"/>
      <c r="C705" s="11"/>
      <c r="D705" s="11"/>
    </row>
    <row r="706" spans="1:4" ht="12.75" customHeight="1" x14ac:dyDescent="0.2">
      <c r="A706" s="134"/>
      <c r="B706" s="11"/>
      <c r="C706" s="11"/>
      <c r="D706" s="11"/>
    </row>
    <row r="707" spans="1:4" ht="12.75" customHeight="1" x14ac:dyDescent="0.2">
      <c r="A707" s="134"/>
      <c r="B707" s="11"/>
      <c r="C707" s="11"/>
      <c r="D707" s="11"/>
    </row>
    <row r="708" spans="1:4" ht="12.75" customHeight="1" x14ac:dyDescent="0.2">
      <c r="A708" s="134"/>
      <c r="B708" s="11"/>
      <c r="C708" s="11"/>
      <c r="D708" s="11"/>
    </row>
    <row r="709" spans="1:4" ht="12.75" customHeight="1" x14ac:dyDescent="0.2">
      <c r="A709" s="134"/>
      <c r="B709" s="11"/>
      <c r="C709" s="11"/>
      <c r="D709" s="11"/>
    </row>
    <row r="710" spans="1:4" ht="12.75" customHeight="1" x14ac:dyDescent="0.2">
      <c r="A710" s="134"/>
      <c r="B710" s="11"/>
      <c r="C710" s="11"/>
      <c r="D710" s="11"/>
    </row>
    <row r="711" spans="1:4" ht="12.75" customHeight="1" x14ac:dyDescent="0.2">
      <c r="A711" s="134"/>
      <c r="B711" s="11"/>
      <c r="C711" s="11"/>
      <c r="D711" s="11"/>
    </row>
    <row r="712" spans="1:4" ht="12.75" customHeight="1" x14ac:dyDescent="0.2">
      <c r="A712" s="134"/>
      <c r="B712" s="11"/>
      <c r="C712" s="11"/>
      <c r="D712" s="11"/>
    </row>
    <row r="713" spans="1:4" ht="12.75" customHeight="1" x14ac:dyDescent="0.2">
      <c r="A713" s="134"/>
      <c r="B713" s="11"/>
      <c r="C713" s="11"/>
      <c r="D713" s="11"/>
    </row>
    <row r="714" spans="1:4" ht="12.75" customHeight="1" x14ac:dyDescent="0.2">
      <c r="A714" s="134"/>
      <c r="B714" s="11"/>
      <c r="C714" s="11"/>
      <c r="D714" s="11"/>
    </row>
    <row r="715" spans="1:4" ht="12.75" customHeight="1" x14ac:dyDescent="0.2">
      <c r="A715" s="134"/>
      <c r="B715" s="11"/>
      <c r="C715" s="11"/>
      <c r="D715" s="11"/>
    </row>
    <row r="716" spans="1:4" ht="12.75" customHeight="1" x14ac:dyDescent="0.2">
      <c r="A716" s="134"/>
      <c r="B716" s="11"/>
      <c r="C716" s="11"/>
      <c r="D716" s="11"/>
    </row>
    <row r="717" spans="1:4" ht="12.75" customHeight="1" x14ac:dyDescent="0.2">
      <c r="A717" s="134"/>
      <c r="B717" s="11"/>
      <c r="C717" s="11"/>
      <c r="D717" s="11"/>
    </row>
    <row r="718" spans="1:4" ht="12.75" customHeight="1" x14ac:dyDescent="0.2">
      <c r="A718" s="134"/>
      <c r="B718" s="11"/>
      <c r="C718" s="11"/>
      <c r="D718" s="11"/>
    </row>
    <row r="719" spans="1:4" ht="12.75" customHeight="1" x14ac:dyDescent="0.2">
      <c r="A719" s="134"/>
      <c r="B719" s="11"/>
      <c r="C719" s="11"/>
      <c r="D719" s="11"/>
    </row>
    <row r="720" spans="1:4" ht="12.75" customHeight="1" x14ac:dyDescent="0.2">
      <c r="A720" s="134"/>
      <c r="B720" s="11"/>
      <c r="C720" s="11"/>
      <c r="D720" s="11"/>
    </row>
    <row r="721" spans="1:4" ht="12.75" customHeight="1" x14ac:dyDescent="0.2">
      <c r="A721" s="134"/>
      <c r="B721" s="11"/>
      <c r="C721" s="11"/>
      <c r="D721" s="11"/>
    </row>
    <row r="722" spans="1:4" ht="12.75" customHeight="1" x14ac:dyDescent="0.2">
      <c r="A722" s="134"/>
      <c r="B722" s="11"/>
      <c r="C722" s="11"/>
      <c r="D722" s="11"/>
    </row>
    <row r="723" spans="1:4" ht="12.75" customHeight="1" x14ac:dyDescent="0.2">
      <c r="A723" s="134"/>
      <c r="B723" s="11"/>
      <c r="C723" s="11"/>
      <c r="D723" s="11"/>
    </row>
    <row r="724" spans="1:4" ht="12.75" customHeight="1" x14ac:dyDescent="0.2">
      <c r="A724" s="134"/>
      <c r="B724" s="11"/>
      <c r="C724" s="11"/>
      <c r="D724" s="11"/>
    </row>
    <row r="725" spans="1:4" ht="12.75" customHeight="1" x14ac:dyDescent="0.2">
      <c r="A725" s="134"/>
      <c r="B725" s="11"/>
      <c r="C725" s="11"/>
      <c r="D725" s="11"/>
    </row>
    <row r="726" spans="1:4" ht="12.75" customHeight="1" x14ac:dyDescent="0.2">
      <c r="A726" s="134"/>
      <c r="B726" s="11"/>
      <c r="C726" s="11"/>
      <c r="D726" s="11"/>
    </row>
    <row r="727" spans="1:4" ht="12.75" customHeight="1" x14ac:dyDescent="0.2">
      <c r="A727" s="134"/>
      <c r="B727" s="11"/>
      <c r="C727" s="11"/>
      <c r="D727" s="11"/>
    </row>
    <row r="728" spans="1:4" ht="12.75" customHeight="1" x14ac:dyDescent="0.2">
      <c r="A728" s="134"/>
      <c r="B728" s="11"/>
      <c r="C728" s="11"/>
      <c r="D728" s="11"/>
    </row>
    <row r="729" spans="1:4" ht="12.75" customHeight="1" x14ac:dyDescent="0.2">
      <c r="A729" s="134"/>
      <c r="B729" s="11"/>
      <c r="C729" s="11"/>
      <c r="D729" s="11"/>
    </row>
    <row r="730" spans="1:4" ht="12.75" customHeight="1" x14ac:dyDescent="0.2">
      <c r="A730" s="134"/>
      <c r="B730" s="11"/>
      <c r="C730" s="11"/>
      <c r="D730" s="11"/>
    </row>
    <row r="731" spans="1:4" ht="12.75" customHeight="1" x14ac:dyDescent="0.2">
      <c r="A731" s="134"/>
      <c r="B731" s="11"/>
      <c r="C731" s="11"/>
      <c r="D731" s="11"/>
    </row>
    <row r="732" spans="1:4" ht="12.75" customHeight="1" x14ac:dyDescent="0.2">
      <c r="A732" s="134"/>
      <c r="B732" s="11"/>
      <c r="C732" s="11"/>
      <c r="D732" s="11"/>
    </row>
    <row r="733" spans="1:4" ht="12.75" customHeight="1" x14ac:dyDescent="0.2">
      <c r="A733" s="134"/>
      <c r="B733" s="11"/>
      <c r="C733" s="11"/>
      <c r="D733" s="11"/>
    </row>
    <row r="734" spans="1:4" ht="12.75" customHeight="1" x14ac:dyDescent="0.2">
      <c r="A734" s="134"/>
      <c r="B734" s="11"/>
      <c r="C734" s="11"/>
      <c r="D734" s="11"/>
    </row>
    <row r="735" spans="1:4" ht="12.75" customHeight="1" x14ac:dyDescent="0.2">
      <c r="A735" s="134"/>
      <c r="B735" s="11"/>
      <c r="C735" s="11"/>
      <c r="D735" s="11"/>
    </row>
    <row r="736" spans="1:4" ht="12.75" customHeight="1" x14ac:dyDescent="0.2">
      <c r="A736" s="134"/>
      <c r="B736" s="11"/>
      <c r="C736" s="11"/>
      <c r="D736" s="11"/>
    </row>
    <row r="737" spans="1:4" ht="12.75" customHeight="1" x14ac:dyDescent="0.2">
      <c r="A737" s="134"/>
      <c r="B737" s="11"/>
      <c r="C737" s="11"/>
      <c r="D737" s="11"/>
    </row>
    <row r="738" spans="1:4" ht="12.75" customHeight="1" x14ac:dyDescent="0.2">
      <c r="A738" s="134"/>
      <c r="B738" s="11"/>
      <c r="C738" s="11"/>
      <c r="D738" s="11"/>
    </row>
    <row r="739" spans="1:4" ht="12.75" customHeight="1" x14ac:dyDescent="0.2">
      <c r="A739" s="134"/>
      <c r="B739" s="11"/>
      <c r="C739" s="11"/>
      <c r="D739" s="11"/>
    </row>
    <row r="740" spans="1:4" ht="12.75" customHeight="1" x14ac:dyDescent="0.2">
      <c r="A740" s="134"/>
      <c r="B740" s="11"/>
      <c r="C740" s="11"/>
      <c r="D740" s="11"/>
    </row>
    <row r="741" spans="1:4" ht="12.75" customHeight="1" x14ac:dyDescent="0.2">
      <c r="A741" s="134"/>
      <c r="B741" s="11"/>
      <c r="C741" s="11"/>
      <c r="D741" s="11"/>
    </row>
    <row r="742" spans="1:4" ht="12.75" customHeight="1" x14ac:dyDescent="0.2">
      <c r="A742" s="134"/>
      <c r="B742" s="11"/>
      <c r="C742" s="11"/>
      <c r="D742" s="11"/>
    </row>
    <row r="743" spans="1:4" ht="12.75" customHeight="1" x14ac:dyDescent="0.2">
      <c r="A743" s="134"/>
      <c r="B743" s="11"/>
      <c r="C743" s="11"/>
      <c r="D743" s="11"/>
    </row>
    <row r="744" spans="1:4" ht="12.75" customHeight="1" x14ac:dyDescent="0.2">
      <c r="A744" s="134"/>
      <c r="B744" s="11"/>
      <c r="C744" s="11"/>
      <c r="D744" s="11"/>
    </row>
    <row r="745" spans="1:4" ht="12.75" customHeight="1" x14ac:dyDescent="0.2">
      <c r="A745" s="134"/>
      <c r="B745" s="11"/>
      <c r="C745" s="11"/>
      <c r="D745" s="11"/>
    </row>
    <row r="746" spans="1:4" ht="12.75" customHeight="1" x14ac:dyDescent="0.2">
      <c r="A746" s="134"/>
      <c r="B746" s="11"/>
      <c r="C746" s="11"/>
      <c r="D746" s="11"/>
    </row>
    <row r="747" spans="1:4" ht="12.75" customHeight="1" x14ac:dyDescent="0.2">
      <c r="A747" s="134"/>
      <c r="B747" s="11"/>
      <c r="C747" s="11"/>
      <c r="D747" s="11"/>
    </row>
    <row r="748" spans="1:4" ht="12.75" customHeight="1" x14ac:dyDescent="0.2">
      <c r="A748" s="134"/>
      <c r="B748" s="11"/>
      <c r="C748" s="11"/>
      <c r="D748" s="11"/>
    </row>
    <row r="749" spans="1:4" ht="12.75" customHeight="1" x14ac:dyDescent="0.2">
      <c r="A749" s="134"/>
      <c r="B749" s="11"/>
      <c r="C749" s="11"/>
      <c r="D749" s="11"/>
    </row>
    <row r="750" spans="1:4" ht="12.75" customHeight="1" x14ac:dyDescent="0.2">
      <c r="A750" s="134"/>
      <c r="B750" s="11"/>
      <c r="C750" s="11"/>
      <c r="D750" s="11"/>
    </row>
    <row r="751" spans="1:4" ht="12.75" customHeight="1" x14ac:dyDescent="0.2">
      <c r="A751" s="134"/>
      <c r="B751" s="11"/>
      <c r="C751" s="11"/>
      <c r="D751" s="11"/>
    </row>
    <row r="752" spans="1:4" ht="12.75" customHeight="1" x14ac:dyDescent="0.2">
      <c r="A752" s="134"/>
      <c r="B752" s="11"/>
      <c r="C752" s="11"/>
      <c r="D752" s="11"/>
    </row>
    <row r="753" spans="1:4" ht="12.75" customHeight="1" x14ac:dyDescent="0.2">
      <c r="A753" s="134"/>
      <c r="B753" s="11"/>
      <c r="C753" s="11"/>
      <c r="D753" s="11"/>
    </row>
    <row r="754" spans="1:4" ht="12.75" customHeight="1" x14ac:dyDescent="0.2">
      <c r="A754" s="134"/>
      <c r="B754" s="11"/>
      <c r="C754" s="11"/>
      <c r="D754" s="11"/>
    </row>
    <row r="755" spans="1:4" ht="12.75" customHeight="1" x14ac:dyDescent="0.2">
      <c r="A755" s="134"/>
      <c r="B755" s="11"/>
      <c r="C755" s="11"/>
      <c r="D755" s="11"/>
    </row>
    <row r="756" spans="1:4" ht="12.75" customHeight="1" x14ac:dyDescent="0.2">
      <c r="A756" s="134"/>
      <c r="B756" s="11"/>
      <c r="C756" s="11"/>
      <c r="D756" s="11"/>
    </row>
    <row r="757" spans="1:4" ht="12.75" customHeight="1" x14ac:dyDescent="0.2">
      <c r="A757" s="134"/>
      <c r="B757" s="11"/>
      <c r="C757" s="11"/>
      <c r="D757" s="11"/>
    </row>
    <row r="758" spans="1:4" ht="12.75" customHeight="1" x14ac:dyDescent="0.2">
      <c r="A758" s="134"/>
      <c r="B758" s="11"/>
      <c r="C758" s="11"/>
      <c r="D758" s="11"/>
    </row>
    <row r="759" spans="1:4" ht="12.75" customHeight="1" x14ac:dyDescent="0.2">
      <c r="A759" s="134"/>
      <c r="B759" s="11"/>
      <c r="C759" s="11"/>
      <c r="D759" s="11"/>
    </row>
    <row r="760" spans="1:4" ht="12.75" customHeight="1" x14ac:dyDescent="0.2">
      <c r="A760" s="134"/>
      <c r="B760" s="11"/>
      <c r="C760" s="11"/>
      <c r="D760" s="11"/>
    </row>
    <row r="761" spans="1:4" ht="12.75" customHeight="1" x14ac:dyDescent="0.2">
      <c r="A761" s="134"/>
      <c r="B761" s="11"/>
      <c r="C761" s="11"/>
      <c r="D761" s="11"/>
    </row>
    <row r="762" spans="1:4" ht="12.75" customHeight="1" x14ac:dyDescent="0.2">
      <c r="A762" s="134"/>
      <c r="B762" s="11"/>
      <c r="C762" s="11"/>
      <c r="D762" s="11"/>
    </row>
    <row r="763" spans="1:4" ht="12.75" customHeight="1" x14ac:dyDescent="0.2">
      <c r="A763" s="134"/>
      <c r="B763" s="11"/>
      <c r="C763" s="11"/>
      <c r="D763" s="11"/>
    </row>
    <row r="764" spans="1:4" ht="12.75" customHeight="1" x14ac:dyDescent="0.2">
      <c r="A764" s="134"/>
      <c r="B764" s="11"/>
      <c r="C764" s="11"/>
      <c r="D764" s="11"/>
    </row>
    <row r="765" spans="1:4" ht="12.75" customHeight="1" x14ac:dyDescent="0.2">
      <c r="A765" s="134"/>
      <c r="B765" s="11"/>
      <c r="C765" s="11"/>
      <c r="D765" s="11"/>
    </row>
    <row r="766" spans="1:4" ht="12.75" customHeight="1" x14ac:dyDescent="0.2">
      <c r="A766" s="134"/>
      <c r="B766" s="11"/>
      <c r="C766" s="11"/>
      <c r="D766" s="11"/>
    </row>
    <row r="767" spans="1:4" ht="12.75" customHeight="1" x14ac:dyDescent="0.2">
      <c r="A767" s="134"/>
      <c r="B767" s="11"/>
      <c r="C767" s="11"/>
      <c r="D767" s="11"/>
    </row>
    <row r="768" spans="1:4" ht="12.75" customHeight="1" x14ac:dyDescent="0.2">
      <c r="A768" s="134"/>
      <c r="B768" s="11"/>
      <c r="C768" s="11"/>
      <c r="D768" s="11"/>
    </row>
    <row r="769" spans="1:4" ht="12.75" customHeight="1" x14ac:dyDescent="0.2">
      <c r="A769" s="134"/>
      <c r="B769" s="11"/>
      <c r="C769" s="11"/>
      <c r="D769" s="11"/>
    </row>
    <row r="770" spans="1:4" ht="12.75" customHeight="1" x14ac:dyDescent="0.2">
      <c r="A770" s="134"/>
      <c r="B770" s="11"/>
      <c r="C770" s="11"/>
      <c r="D770" s="11"/>
    </row>
    <row r="771" spans="1:4" ht="12.75" customHeight="1" x14ac:dyDescent="0.2">
      <c r="A771" s="134"/>
      <c r="B771" s="11"/>
      <c r="C771" s="11"/>
      <c r="D771" s="11"/>
    </row>
    <row r="772" spans="1:4" ht="12.75" customHeight="1" x14ac:dyDescent="0.2">
      <c r="A772" s="134"/>
      <c r="B772" s="11"/>
      <c r="C772" s="11"/>
      <c r="D772" s="11"/>
    </row>
    <row r="773" spans="1:4" ht="12.75" customHeight="1" x14ac:dyDescent="0.2">
      <c r="A773" s="134"/>
      <c r="B773" s="11"/>
      <c r="C773" s="11"/>
      <c r="D773" s="11"/>
    </row>
    <row r="774" spans="1:4" ht="12.75" customHeight="1" x14ac:dyDescent="0.2">
      <c r="A774" s="134"/>
      <c r="B774" s="11"/>
      <c r="C774" s="11"/>
      <c r="D774" s="11"/>
    </row>
    <row r="775" spans="1:4" ht="12.75" customHeight="1" x14ac:dyDescent="0.2">
      <c r="A775" s="134"/>
      <c r="B775" s="11"/>
      <c r="C775" s="11"/>
      <c r="D775" s="11"/>
    </row>
    <row r="776" spans="1:4" ht="12.75" customHeight="1" x14ac:dyDescent="0.2">
      <c r="A776" s="134"/>
      <c r="B776" s="11"/>
      <c r="C776" s="11"/>
      <c r="D776" s="11"/>
    </row>
    <row r="777" spans="1:4" ht="12.75" customHeight="1" x14ac:dyDescent="0.2">
      <c r="A777" s="134"/>
      <c r="B777" s="11"/>
      <c r="C777" s="11"/>
      <c r="D777" s="11"/>
    </row>
    <row r="778" spans="1:4" ht="12.75" customHeight="1" x14ac:dyDescent="0.2">
      <c r="A778" s="134"/>
      <c r="B778" s="11"/>
      <c r="C778" s="11"/>
      <c r="D778" s="11"/>
    </row>
    <row r="779" spans="1:4" ht="12.75" customHeight="1" x14ac:dyDescent="0.2">
      <c r="A779" s="134"/>
      <c r="B779" s="11"/>
      <c r="C779" s="11"/>
      <c r="D779" s="11"/>
    </row>
    <row r="780" spans="1:4" ht="12.75" customHeight="1" x14ac:dyDescent="0.2">
      <c r="A780" s="134"/>
      <c r="B780" s="11"/>
      <c r="C780" s="11"/>
      <c r="D780" s="11"/>
    </row>
    <row r="781" spans="1:4" ht="12.75" customHeight="1" x14ac:dyDescent="0.2">
      <c r="A781" s="134"/>
      <c r="B781" s="11"/>
      <c r="C781" s="11"/>
      <c r="D781" s="11"/>
    </row>
    <row r="782" spans="1:4" ht="12.75" customHeight="1" x14ac:dyDescent="0.2">
      <c r="A782" s="134"/>
      <c r="B782" s="11"/>
      <c r="C782" s="11"/>
      <c r="D782" s="11"/>
    </row>
    <row r="783" spans="1:4" ht="12.75" customHeight="1" x14ac:dyDescent="0.2">
      <c r="A783" s="134"/>
      <c r="B783" s="11"/>
      <c r="C783" s="11"/>
      <c r="D783" s="11"/>
    </row>
    <row r="784" spans="1:4" ht="12.75" customHeight="1" x14ac:dyDescent="0.2">
      <c r="A784" s="134"/>
      <c r="B784" s="11"/>
      <c r="C784" s="11"/>
      <c r="D784" s="11"/>
    </row>
    <row r="785" spans="1:4" ht="12.75" customHeight="1" x14ac:dyDescent="0.2">
      <c r="A785" s="134"/>
      <c r="B785" s="11"/>
      <c r="C785" s="11"/>
      <c r="D785" s="11"/>
    </row>
    <row r="786" spans="1:4" ht="12.75" customHeight="1" x14ac:dyDescent="0.2">
      <c r="A786" s="134"/>
      <c r="B786" s="11"/>
      <c r="C786" s="11"/>
      <c r="D786" s="11"/>
    </row>
    <row r="787" spans="1:4" ht="12.75" customHeight="1" x14ac:dyDescent="0.2">
      <c r="A787" s="134"/>
      <c r="B787" s="11"/>
      <c r="C787" s="11"/>
      <c r="D787" s="11"/>
    </row>
    <row r="788" spans="1:4" ht="12.75" customHeight="1" x14ac:dyDescent="0.2">
      <c r="A788" s="134"/>
      <c r="B788" s="11"/>
      <c r="C788" s="11"/>
      <c r="D788" s="11"/>
    </row>
    <row r="789" spans="1:4" ht="12.75" customHeight="1" x14ac:dyDescent="0.2">
      <c r="A789" s="134"/>
      <c r="B789" s="11"/>
      <c r="C789" s="11"/>
      <c r="D789" s="11"/>
    </row>
    <row r="790" spans="1:4" ht="12.75" customHeight="1" x14ac:dyDescent="0.2">
      <c r="A790" s="134"/>
      <c r="B790" s="11"/>
      <c r="C790" s="11"/>
      <c r="D790" s="11"/>
    </row>
    <row r="791" spans="1:4" ht="12.75" customHeight="1" x14ac:dyDescent="0.2">
      <c r="A791" s="134"/>
      <c r="B791" s="11"/>
      <c r="C791" s="11"/>
      <c r="D791" s="11"/>
    </row>
    <row r="792" spans="1:4" ht="12.75" customHeight="1" x14ac:dyDescent="0.2">
      <c r="A792" s="134"/>
      <c r="B792" s="11"/>
      <c r="C792" s="11"/>
      <c r="D792" s="11"/>
    </row>
    <row r="793" spans="1:4" ht="12.75" customHeight="1" x14ac:dyDescent="0.2">
      <c r="A793" s="134"/>
      <c r="B793" s="11"/>
      <c r="C793" s="11"/>
      <c r="D793" s="11"/>
    </row>
    <row r="794" spans="1:4" ht="12.75" customHeight="1" x14ac:dyDescent="0.2">
      <c r="A794" s="134"/>
      <c r="B794" s="11"/>
      <c r="C794" s="11"/>
      <c r="D794" s="11"/>
    </row>
    <row r="795" spans="1:4" ht="12.75" customHeight="1" x14ac:dyDescent="0.2">
      <c r="A795" s="134"/>
      <c r="B795" s="11"/>
      <c r="C795" s="11"/>
      <c r="D795" s="11"/>
    </row>
    <row r="796" spans="1:4" ht="12.75" customHeight="1" x14ac:dyDescent="0.2">
      <c r="A796" s="134"/>
      <c r="B796" s="11"/>
      <c r="C796" s="11"/>
      <c r="D796" s="11"/>
    </row>
    <row r="797" spans="1:4" ht="12.75" customHeight="1" x14ac:dyDescent="0.2">
      <c r="A797" s="134"/>
      <c r="B797" s="11"/>
      <c r="C797" s="11"/>
      <c r="D797" s="11"/>
    </row>
    <row r="798" spans="1:4" ht="12.75" customHeight="1" x14ac:dyDescent="0.2">
      <c r="A798" s="134"/>
      <c r="B798" s="11"/>
      <c r="C798" s="11"/>
      <c r="D798" s="11"/>
    </row>
    <row r="799" spans="1:4" ht="12.75" customHeight="1" x14ac:dyDescent="0.2">
      <c r="A799" s="134"/>
      <c r="B799" s="11"/>
      <c r="C799" s="11"/>
      <c r="D799" s="11"/>
    </row>
    <row r="800" spans="1:4" ht="12.75" customHeight="1" x14ac:dyDescent="0.2">
      <c r="A800" s="134"/>
      <c r="B800" s="11"/>
      <c r="C800" s="11"/>
      <c r="D800" s="11"/>
    </row>
    <row r="801" spans="1:4" ht="12.75" customHeight="1" x14ac:dyDescent="0.2">
      <c r="A801" s="134"/>
      <c r="B801" s="11"/>
      <c r="C801" s="11"/>
      <c r="D801" s="11"/>
    </row>
    <row r="802" spans="1:4" ht="12.75" customHeight="1" x14ac:dyDescent="0.2">
      <c r="A802" s="134"/>
      <c r="B802" s="11"/>
      <c r="C802" s="11"/>
      <c r="D802" s="11"/>
    </row>
    <row r="803" spans="1:4" ht="12.75" customHeight="1" x14ac:dyDescent="0.2">
      <c r="A803" s="134"/>
      <c r="B803" s="11"/>
      <c r="C803" s="11"/>
      <c r="D803" s="11"/>
    </row>
    <row r="804" spans="1:4" ht="12.75" customHeight="1" x14ac:dyDescent="0.2">
      <c r="A804" s="134"/>
      <c r="B804" s="11"/>
      <c r="C804" s="11"/>
      <c r="D804" s="11"/>
    </row>
    <row r="805" spans="1:4" ht="12.75" customHeight="1" x14ac:dyDescent="0.2">
      <c r="A805" s="134"/>
      <c r="B805" s="11"/>
      <c r="C805" s="11"/>
      <c r="D805" s="11"/>
    </row>
    <row r="806" spans="1:4" ht="12.75" customHeight="1" x14ac:dyDescent="0.2">
      <c r="A806" s="134"/>
      <c r="B806" s="11"/>
      <c r="C806" s="11"/>
      <c r="D806" s="11"/>
    </row>
    <row r="807" spans="1:4" ht="12.75" customHeight="1" x14ac:dyDescent="0.2">
      <c r="A807" s="134"/>
      <c r="B807" s="11"/>
      <c r="C807" s="11"/>
      <c r="D807" s="11"/>
    </row>
    <row r="808" spans="1:4" ht="12.75" customHeight="1" x14ac:dyDescent="0.2">
      <c r="A808" s="134"/>
      <c r="B808" s="11"/>
      <c r="C808" s="11"/>
      <c r="D808" s="11"/>
    </row>
    <row r="809" spans="1:4" ht="12.75" customHeight="1" x14ac:dyDescent="0.2">
      <c r="A809" s="134"/>
      <c r="B809" s="11"/>
      <c r="C809" s="11"/>
      <c r="D809" s="11"/>
    </row>
    <row r="810" spans="1:4" ht="12.75" customHeight="1" x14ac:dyDescent="0.2">
      <c r="A810" s="134"/>
      <c r="B810" s="11"/>
      <c r="C810" s="11"/>
      <c r="D810" s="11"/>
    </row>
    <row r="811" spans="1:4" ht="12.75" customHeight="1" x14ac:dyDescent="0.2">
      <c r="A811" s="134"/>
      <c r="B811" s="11"/>
      <c r="C811" s="11"/>
      <c r="D811" s="11"/>
    </row>
    <row r="812" spans="1:4" ht="12.75" customHeight="1" x14ac:dyDescent="0.2">
      <c r="A812" s="134"/>
      <c r="B812" s="11"/>
      <c r="C812" s="11"/>
      <c r="D812" s="11"/>
    </row>
    <row r="813" spans="1:4" ht="12.75" customHeight="1" x14ac:dyDescent="0.2">
      <c r="A813" s="134"/>
      <c r="B813" s="11"/>
      <c r="C813" s="11"/>
      <c r="D813" s="11"/>
    </row>
    <row r="814" spans="1:4" ht="12.75" customHeight="1" x14ac:dyDescent="0.2">
      <c r="A814" s="134"/>
      <c r="B814" s="11"/>
      <c r="C814" s="11"/>
      <c r="D814" s="11"/>
    </row>
    <row r="815" spans="1:4" ht="12.75" customHeight="1" x14ac:dyDescent="0.2">
      <c r="A815" s="134"/>
      <c r="B815" s="11"/>
      <c r="C815" s="11"/>
      <c r="D815" s="11"/>
    </row>
    <row r="816" spans="1:4" ht="12.75" customHeight="1" x14ac:dyDescent="0.2">
      <c r="A816" s="134"/>
      <c r="B816" s="11"/>
      <c r="C816" s="11"/>
      <c r="D816" s="11"/>
    </row>
    <row r="817" spans="1:4" ht="12.75" customHeight="1" x14ac:dyDescent="0.2">
      <c r="A817" s="134"/>
      <c r="B817" s="11"/>
      <c r="C817" s="11"/>
      <c r="D817" s="11"/>
    </row>
    <row r="818" spans="1:4" ht="12.75" customHeight="1" x14ac:dyDescent="0.2">
      <c r="A818" s="134"/>
      <c r="B818" s="11"/>
      <c r="C818" s="11"/>
      <c r="D818" s="11"/>
    </row>
    <row r="819" spans="1:4" ht="12.75" customHeight="1" x14ac:dyDescent="0.2">
      <c r="A819" s="134"/>
      <c r="B819" s="11"/>
      <c r="C819" s="11"/>
      <c r="D819" s="11"/>
    </row>
    <row r="820" spans="1:4" ht="12.75" customHeight="1" x14ac:dyDescent="0.2">
      <c r="A820" s="134"/>
      <c r="B820" s="11"/>
      <c r="C820" s="11"/>
      <c r="D820" s="11"/>
    </row>
    <row r="821" spans="1:4" ht="12.75" customHeight="1" x14ac:dyDescent="0.2">
      <c r="A821" s="134"/>
      <c r="B821" s="11"/>
      <c r="C821" s="11"/>
      <c r="D821" s="11"/>
    </row>
    <row r="822" spans="1:4" ht="12.75" customHeight="1" x14ac:dyDescent="0.2">
      <c r="A822" s="134"/>
      <c r="B822" s="11"/>
      <c r="C822" s="11"/>
      <c r="D822" s="11"/>
    </row>
    <row r="823" spans="1:4" ht="12.75" customHeight="1" x14ac:dyDescent="0.2">
      <c r="A823" s="134"/>
      <c r="B823" s="11"/>
      <c r="C823" s="11"/>
      <c r="D823" s="11"/>
    </row>
    <row r="824" spans="1:4" ht="12.75" customHeight="1" x14ac:dyDescent="0.2">
      <c r="A824" s="134"/>
      <c r="B824" s="11"/>
      <c r="C824" s="11"/>
      <c r="D824" s="11"/>
    </row>
    <row r="825" spans="1:4" ht="12.75" customHeight="1" x14ac:dyDescent="0.2">
      <c r="A825" s="134"/>
      <c r="B825" s="11"/>
      <c r="C825" s="11"/>
      <c r="D825" s="11"/>
    </row>
    <row r="826" spans="1:4" ht="12.75" customHeight="1" x14ac:dyDescent="0.2">
      <c r="A826" s="134"/>
      <c r="B826" s="11"/>
      <c r="C826" s="11"/>
      <c r="D826" s="11"/>
    </row>
    <row r="827" spans="1:4" ht="12.75" customHeight="1" x14ac:dyDescent="0.2">
      <c r="A827" s="134"/>
      <c r="B827" s="11"/>
      <c r="C827" s="11"/>
      <c r="D827" s="11"/>
    </row>
    <row r="828" spans="1:4" ht="12.75" customHeight="1" x14ac:dyDescent="0.2">
      <c r="A828" s="134"/>
      <c r="B828" s="11"/>
      <c r="C828" s="11"/>
      <c r="D828" s="11"/>
    </row>
    <row r="829" spans="1:4" ht="12.75" customHeight="1" x14ac:dyDescent="0.2">
      <c r="A829" s="134"/>
      <c r="B829" s="11"/>
      <c r="C829" s="11"/>
      <c r="D829" s="11"/>
    </row>
    <row r="830" spans="1:4" ht="12.75" customHeight="1" x14ac:dyDescent="0.2">
      <c r="A830" s="134"/>
      <c r="B830" s="11"/>
      <c r="C830" s="11"/>
      <c r="D830" s="11"/>
    </row>
    <row r="831" spans="1:4" ht="12.75" customHeight="1" x14ac:dyDescent="0.2">
      <c r="A831" s="134"/>
      <c r="B831" s="11"/>
      <c r="C831" s="11"/>
      <c r="D831" s="11"/>
    </row>
    <row r="832" spans="1:4" ht="12.75" customHeight="1" x14ac:dyDescent="0.2">
      <c r="A832" s="134"/>
      <c r="B832" s="11"/>
      <c r="C832" s="11"/>
      <c r="D832" s="11"/>
    </row>
    <row r="833" spans="1:4" ht="12.75" customHeight="1" x14ac:dyDescent="0.2">
      <c r="A833" s="134"/>
      <c r="B833" s="11"/>
      <c r="C833" s="11"/>
      <c r="D833" s="11"/>
    </row>
    <row r="834" spans="1:4" ht="12.75" customHeight="1" x14ac:dyDescent="0.2">
      <c r="A834" s="134"/>
      <c r="B834" s="11"/>
      <c r="C834" s="11"/>
      <c r="D834" s="11"/>
    </row>
    <row r="835" spans="1:4" ht="12.75" customHeight="1" x14ac:dyDescent="0.2">
      <c r="A835" s="134"/>
      <c r="B835" s="11"/>
      <c r="C835" s="11"/>
      <c r="D835" s="11"/>
    </row>
    <row r="836" spans="1:4" ht="12.75" customHeight="1" x14ac:dyDescent="0.2">
      <c r="A836" s="134"/>
      <c r="B836" s="11"/>
      <c r="C836" s="11"/>
      <c r="D836" s="11"/>
    </row>
    <row r="837" spans="1:4" ht="12.75" customHeight="1" x14ac:dyDescent="0.2">
      <c r="A837" s="134"/>
      <c r="B837" s="11"/>
      <c r="C837" s="11"/>
      <c r="D837" s="11"/>
    </row>
    <row r="838" spans="1:4" ht="12.75" customHeight="1" x14ac:dyDescent="0.2">
      <c r="A838" s="134"/>
      <c r="B838" s="11"/>
      <c r="C838" s="11"/>
      <c r="D838" s="11"/>
    </row>
    <row r="839" spans="1:4" ht="12.75" customHeight="1" x14ac:dyDescent="0.2">
      <c r="A839" s="134"/>
      <c r="B839" s="11"/>
      <c r="C839" s="11"/>
      <c r="D839" s="11"/>
    </row>
    <row r="840" spans="1:4" ht="12.75" customHeight="1" x14ac:dyDescent="0.2">
      <c r="A840" s="134"/>
      <c r="B840" s="11"/>
      <c r="C840" s="11"/>
      <c r="D840" s="11"/>
    </row>
    <row r="841" spans="1:4" ht="12.75" customHeight="1" x14ac:dyDescent="0.2">
      <c r="A841" s="134"/>
      <c r="B841" s="11"/>
      <c r="C841" s="11"/>
      <c r="D841" s="11"/>
    </row>
    <row r="842" spans="1:4" ht="12.75" customHeight="1" x14ac:dyDescent="0.2">
      <c r="A842" s="134"/>
      <c r="B842" s="11"/>
      <c r="C842" s="11"/>
      <c r="D842" s="11"/>
    </row>
    <row r="843" spans="1:4" ht="12.75" customHeight="1" x14ac:dyDescent="0.2">
      <c r="A843" s="134"/>
      <c r="B843" s="11"/>
      <c r="C843" s="11"/>
      <c r="D843" s="11"/>
    </row>
    <row r="844" spans="1:4" ht="12.75" customHeight="1" x14ac:dyDescent="0.2">
      <c r="A844" s="134"/>
      <c r="B844" s="11"/>
      <c r="C844" s="11"/>
      <c r="D844" s="11"/>
    </row>
    <row r="845" spans="1:4" ht="12.75" customHeight="1" x14ac:dyDescent="0.2">
      <c r="A845" s="134"/>
      <c r="B845" s="11"/>
      <c r="C845" s="11"/>
      <c r="D845" s="11"/>
    </row>
    <row r="846" spans="1:4" ht="12.75" customHeight="1" x14ac:dyDescent="0.2">
      <c r="A846" s="134"/>
      <c r="B846" s="11"/>
      <c r="C846" s="11"/>
      <c r="D846" s="11"/>
    </row>
    <row r="847" spans="1:4" ht="12.75" customHeight="1" x14ac:dyDescent="0.2">
      <c r="A847" s="134"/>
      <c r="B847" s="11"/>
      <c r="C847" s="11"/>
      <c r="D847" s="11"/>
    </row>
    <row r="848" spans="1:4" ht="12.75" customHeight="1" x14ac:dyDescent="0.2">
      <c r="A848" s="134"/>
      <c r="B848" s="11"/>
      <c r="C848" s="11"/>
      <c r="D848" s="11"/>
    </row>
    <row r="849" spans="1:4" ht="12.75" customHeight="1" x14ac:dyDescent="0.2">
      <c r="A849" s="134"/>
      <c r="B849" s="11"/>
      <c r="C849" s="11"/>
      <c r="D849" s="11"/>
    </row>
    <row r="850" spans="1:4" ht="12.75" customHeight="1" x14ac:dyDescent="0.2">
      <c r="A850" s="134"/>
      <c r="B850" s="11"/>
      <c r="C850" s="11"/>
      <c r="D850" s="11"/>
    </row>
    <row r="851" spans="1:4" ht="12.75" customHeight="1" x14ac:dyDescent="0.2">
      <c r="A851" s="134"/>
      <c r="B851" s="11"/>
      <c r="C851" s="11"/>
      <c r="D851" s="11"/>
    </row>
    <row r="852" spans="1:4" ht="12.75" customHeight="1" x14ac:dyDescent="0.2">
      <c r="A852" s="134"/>
      <c r="B852" s="11"/>
      <c r="C852" s="11"/>
      <c r="D852" s="11"/>
    </row>
    <row r="853" spans="1:4" ht="12.75" customHeight="1" x14ac:dyDescent="0.2">
      <c r="A853" s="134"/>
      <c r="B853" s="11"/>
      <c r="C853" s="11"/>
      <c r="D853" s="11"/>
    </row>
    <row r="854" spans="1:4" ht="12.75" customHeight="1" x14ac:dyDescent="0.2">
      <c r="A854" s="134"/>
      <c r="B854" s="11"/>
      <c r="C854" s="11"/>
      <c r="D854" s="11"/>
    </row>
    <row r="855" spans="1:4" ht="12.75" customHeight="1" x14ac:dyDescent="0.2">
      <c r="A855" s="134"/>
      <c r="B855" s="11"/>
      <c r="C855" s="11"/>
      <c r="D855" s="11"/>
    </row>
    <row r="856" spans="1:4" ht="12.75" customHeight="1" x14ac:dyDescent="0.2">
      <c r="A856" s="134"/>
      <c r="B856" s="11"/>
      <c r="C856" s="11"/>
      <c r="D856" s="11"/>
    </row>
    <row r="857" spans="1:4" ht="12.75" customHeight="1" x14ac:dyDescent="0.2">
      <c r="A857" s="134"/>
      <c r="B857" s="11"/>
      <c r="C857" s="11"/>
      <c r="D857" s="11"/>
    </row>
    <row r="858" spans="1:4" ht="12.75" customHeight="1" x14ac:dyDescent="0.2">
      <c r="A858" s="134"/>
      <c r="B858" s="11"/>
      <c r="C858" s="11"/>
      <c r="D858" s="11"/>
    </row>
    <row r="859" spans="1:4" ht="12.75" customHeight="1" x14ac:dyDescent="0.2">
      <c r="A859" s="134"/>
      <c r="B859" s="11"/>
      <c r="C859" s="11"/>
      <c r="D859" s="11"/>
    </row>
    <row r="860" spans="1:4" ht="12.75" customHeight="1" x14ac:dyDescent="0.2">
      <c r="A860" s="134"/>
      <c r="B860" s="11"/>
      <c r="C860" s="11"/>
      <c r="D860" s="11"/>
    </row>
    <row r="861" spans="1:4" ht="12.75" customHeight="1" x14ac:dyDescent="0.2">
      <c r="A861" s="134"/>
      <c r="B861" s="11"/>
      <c r="C861" s="11"/>
      <c r="D861" s="11"/>
    </row>
    <row r="862" spans="1:4" ht="12.75" customHeight="1" x14ac:dyDescent="0.2">
      <c r="A862" s="134"/>
      <c r="B862" s="11"/>
      <c r="C862" s="11"/>
      <c r="D862" s="11"/>
    </row>
    <row r="863" spans="1:4" ht="12.75" customHeight="1" x14ac:dyDescent="0.2">
      <c r="A863" s="134"/>
      <c r="B863" s="11"/>
      <c r="C863" s="11"/>
      <c r="D863" s="11"/>
    </row>
    <row r="864" spans="1:4" ht="12.75" customHeight="1" x14ac:dyDescent="0.2">
      <c r="A864" s="134"/>
      <c r="B864" s="11"/>
      <c r="C864" s="11"/>
      <c r="D864" s="11"/>
    </row>
    <row r="865" spans="1:4" ht="12.75" customHeight="1" x14ac:dyDescent="0.2">
      <c r="A865" s="134"/>
      <c r="B865" s="11"/>
      <c r="C865" s="11"/>
      <c r="D865" s="11"/>
    </row>
    <row r="866" spans="1:4" ht="12.75" customHeight="1" x14ac:dyDescent="0.2">
      <c r="A866" s="134"/>
      <c r="B866" s="11"/>
      <c r="C866" s="11"/>
      <c r="D866" s="11"/>
    </row>
    <row r="867" spans="1:4" ht="12.75" customHeight="1" x14ac:dyDescent="0.2">
      <c r="A867" s="134"/>
      <c r="B867" s="11"/>
      <c r="C867" s="11"/>
      <c r="D867" s="11"/>
    </row>
    <row r="868" spans="1:4" ht="12.75" customHeight="1" x14ac:dyDescent="0.2">
      <c r="A868" s="134"/>
      <c r="B868" s="11"/>
      <c r="C868" s="11"/>
      <c r="D868" s="11"/>
    </row>
    <row r="869" spans="1:4" ht="12.75" customHeight="1" x14ac:dyDescent="0.2">
      <c r="A869" s="134"/>
      <c r="B869" s="11"/>
      <c r="C869" s="11"/>
      <c r="D869" s="11"/>
    </row>
    <row r="870" spans="1:4" ht="12.75" customHeight="1" x14ac:dyDescent="0.2">
      <c r="A870" s="134"/>
      <c r="B870" s="11"/>
      <c r="C870" s="11"/>
      <c r="D870" s="11"/>
    </row>
    <row r="871" spans="1:4" ht="12.75" customHeight="1" x14ac:dyDescent="0.2">
      <c r="A871" s="134"/>
      <c r="B871" s="11"/>
      <c r="C871" s="11"/>
      <c r="D871" s="11"/>
    </row>
    <row r="872" spans="1:4" ht="12.75" customHeight="1" x14ac:dyDescent="0.2">
      <c r="A872" s="134"/>
      <c r="B872" s="11"/>
      <c r="C872" s="11"/>
      <c r="D872" s="11"/>
    </row>
    <row r="873" spans="1:4" ht="12.75" customHeight="1" x14ac:dyDescent="0.2">
      <c r="A873" s="134"/>
      <c r="B873" s="11"/>
      <c r="C873" s="11"/>
      <c r="D873" s="11"/>
    </row>
    <row r="874" spans="1:4" ht="12.75" customHeight="1" x14ac:dyDescent="0.2">
      <c r="A874" s="134"/>
      <c r="B874" s="11"/>
      <c r="C874" s="11"/>
      <c r="D874" s="11"/>
    </row>
    <row r="875" spans="1:4" ht="12.75" customHeight="1" x14ac:dyDescent="0.2">
      <c r="A875" s="134"/>
      <c r="B875" s="11"/>
      <c r="C875" s="11"/>
      <c r="D875" s="11"/>
    </row>
    <row r="876" spans="1:4" ht="12.75" customHeight="1" x14ac:dyDescent="0.2">
      <c r="A876" s="134"/>
      <c r="B876" s="11"/>
      <c r="C876" s="11"/>
      <c r="D876" s="11"/>
    </row>
    <row r="877" spans="1:4" ht="12.75" customHeight="1" x14ac:dyDescent="0.2">
      <c r="A877" s="134"/>
      <c r="B877" s="11"/>
      <c r="C877" s="11"/>
      <c r="D877" s="11"/>
    </row>
    <row r="878" spans="1:4" ht="12.75" customHeight="1" x14ac:dyDescent="0.2">
      <c r="A878" s="134"/>
      <c r="B878" s="11"/>
      <c r="C878" s="11"/>
      <c r="D878" s="11"/>
    </row>
    <row r="879" spans="1:4" ht="12.75" customHeight="1" x14ac:dyDescent="0.2">
      <c r="A879" s="134"/>
      <c r="B879" s="11"/>
      <c r="C879" s="11"/>
      <c r="D879" s="11"/>
    </row>
    <row r="880" spans="1:4" ht="12.75" customHeight="1" x14ac:dyDescent="0.2">
      <c r="A880" s="134"/>
      <c r="B880" s="11"/>
      <c r="C880" s="11"/>
      <c r="D880" s="11"/>
    </row>
    <row r="881" spans="1:4" ht="12.75" customHeight="1" x14ac:dyDescent="0.2">
      <c r="A881" s="134"/>
      <c r="B881" s="11"/>
      <c r="C881" s="11"/>
      <c r="D881" s="11"/>
    </row>
    <row r="882" spans="1:4" ht="12.75" customHeight="1" x14ac:dyDescent="0.2">
      <c r="A882" s="134"/>
      <c r="B882" s="11"/>
      <c r="C882" s="11"/>
      <c r="D882" s="11"/>
    </row>
    <row r="883" spans="1:4" ht="12.75" customHeight="1" x14ac:dyDescent="0.2">
      <c r="A883" s="134"/>
      <c r="B883" s="11"/>
      <c r="C883" s="11"/>
      <c r="D883" s="11"/>
    </row>
    <row r="884" spans="1:4" ht="12.75" customHeight="1" x14ac:dyDescent="0.2">
      <c r="A884" s="134"/>
      <c r="B884" s="11"/>
      <c r="C884" s="11"/>
      <c r="D884" s="11"/>
    </row>
    <row r="885" spans="1:4" ht="12.75" customHeight="1" x14ac:dyDescent="0.2">
      <c r="A885" s="134"/>
      <c r="B885" s="11"/>
      <c r="C885" s="11"/>
      <c r="D885" s="11"/>
    </row>
    <row r="886" spans="1:4" ht="12.75" customHeight="1" x14ac:dyDescent="0.2">
      <c r="A886" s="134"/>
      <c r="B886" s="11"/>
      <c r="C886" s="11"/>
      <c r="D886" s="11"/>
    </row>
    <row r="887" spans="1:4" ht="12.75" customHeight="1" x14ac:dyDescent="0.2">
      <c r="A887" s="134"/>
      <c r="B887" s="11"/>
      <c r="C887" s="11"/>
      <c r="D887" s="11"/>
    </row>
    <row r="888" spans="1:4" ht="12.75" customHeight="1" x14ac:dyDescent="0.2">
      <c r="A888" s="134"/>
      <c r="B888" s="11"/>
      <c r="C888" s="11"/>
      <c r="D888" s="11"/>
    </row>
    <row r="889" spans="1:4" ht="12.75" customHeight="1" x14ac:dyDescent="0.2">
      <c r="A889" s="134"/>
      <c r="B889" s="11"/>
      <c r="C889" s="11"/>
      <c r="D889" s="11"/>
    </row>
    <row r="890" spans="1:4" ht="12.75" customHeight="1" x14ac:dyDescent="0.2">
      <c r="A890" s="134"/>
      <c r="B890" s="11"/>
      <c r="C890" s="11"/>
      <c r="D890" s="11"/>
    </row>
    <row r="891" spans="1:4" ht="12.75" customHeight="1" x14ac:dyDescent="0.2">
      <c r="A891" s="134"/>
      <c r="B891" s="11"/>
      <c r="C891" s="11"/>
      <c r="D891" s="11"/>
    </row>
    <row r="892" spans="1:4" ht="12.75" customHeight="1" x14ac:dyDescent="0.2">
      <c r="A892" s="134"/>
      <c r="B892" s="11"/>
      <c r="C892" s="11"/>
      <c r="D892" s="11"/>
    </row>
    <row r="893" spans="1:4" ht="12.75" customHeight="1" x14ac:dyDescent="0.2">
      <c r="A893" s="134"/>
      <c r="B893" s="11"/>
      <c r="C893" s="11"/>
      <c r="D893" s="11"/>
    </row>
    <row r="894" spans="1:4" ht="12.75" customHeight="1" x14ac:dyDescent="0.2">
      <c r="A894" s="134"/>
      <c r="B894" s="11"/>
      <c r="C894" s="11"/>
      <c r="D894" s="11"/>
    </row>
    <row r="895" spans="1:4" ht="12.75" customHeight="1" x14ac:dyDescent="0.2">
      <c r="A895" s="134"/>
      <c r="B895" s="11"/>
      <c r="C895" s="11"/>
      <c r="D895" s="11"/>
    </row>
    <row r="896" spans="1:4" ht="12.75" customHeight="1" x14ac:dyDescent="0.2">
      <c r="A896" s="134"/>
      <c r="B896" s="11"/>
      <c r="C896" s="11"/>
      <c r="D896" s="11"/>
    </row>
    <row r="897" spans="1:4" ht="12.75" customHeight="1" x14ac:dyDescent="0.2">
      <c r="A897" s="134"/>
      <c r="B897" s="11"/>
      <c r="C897" s="11"/>
      <c r="D897" s="11"/>
    </row>
    <row r="898" spans="1:4" ht="12.75" customHeight="1" x14ac:dyDescent="0.2">
      <c r="A898" s="134"/>
      <c r="B898" s="11"/>
      <c r="C898" s="11"/>
      <c r="D898" s="11"/>
    </row>
    <row r="899" spans="1:4" ht="12.75" customHeight="1" x14ac:dyDescent="0.2">
      <c r="A899" s="134"/>
      <c r="B899" s="11"/>
      <c r="C899" s="11"/>
      <c r="D899" s="11"/>
    </row>
    <row r="900" spans="1:4" ht="12.75" customHeight="1" x14ac:dyDescent="0.2">
      <c r="A900" s="134"/>
      <c r="B900" s="11"/>
      <c r="C900" s="11"/>
      <c r="D900" s="11"/>
    </row>
    <row r="901" spans="1:4" ht="12.75" customHeight="1" x14ac:dyDescent="0.2">
      <c r="A901" s="134"/>
      <c r="B901" s="11"/>
      <c r="C901" s="11"/>
      <c r="D901" s="11"/>
    </row>
    <row r="902" spans="1:4" ht="12.75" customHeight="1" x14ac:dyDescent="0.2">
      <c r="A902" s="134"/>
      <c r="B902" s="11"/>
      <c r="C902" s="11"/>
      <c r="D902" s="11"/>
    </row>
    <row r="903" spans="1:4" ht="12.75" customHeight="1" x14ac:dyDescent="0.2">
      <c r="A903" s="134"/>
      <c r="B903" s="11"/>
      <c r="C903" s="11"/>
      <c r="D903" s="11"/>
    </row>
    <row r="904" spans="1:4" ht="12.75" customHeight="1" x14ac:dyDescent="0.2">
      <c r="A904" s="134"/>
      <c r="B904" s="11"/>
      <c r="C904" s="11"/>
      <c r="D904" s="11"/>
    </row>
    <row r="905" spans="1:4" ht="12.75" customHeight="1" x14ac:dyDescent="0.2">
      <c r="A905" s="134"/>
      <c r="B905" s="11"/>
      <c r="C905" s="11"/>
      <c r="D905" s="11"/>
    </row>
    <row r="906" spans="1:4" ht="12.75" customHeight="1" x14ac:dyDescent="0.2">
      <c r="A906" s="134"/>
      <c r="B906" s="11"/>
      <c r="C906" s="11"/>
      <c r="D906" s="11"/>
    </row>
    <row r="907" spans="1:4" ht="12.75" customHeight="1" x14ac:dyDescent="0.2">
      <c r="A907" s="134"/>
      <c r="B907" s="11"/>
      <c r="C907" s="11"/>
      <c r="D907" s="11"/>
    </row>
    <row r="908" spans="1:4" ht="12.75" customHeight="1" x14ac:dyDescent="0.2">
      <c r="A908" s="134"/>
      <c r="B908" s="11"/>
      <c r="C908" s="11"/>
      <c r="D908" s="11"/>
    </row>
    <row r="909" spans="1:4" ht="12.75" customHeight="1" x14ac:dyDescent="0.2">
      <c r="A909" s="134"/>
      <c r="B909" s="11"/>
      <c r="C909" s="11"/>
      <c r="D909" s="11"/>
    </row>
    <row r="910" spans="1:4" ht="12.75" customHeight="1" x14ac:dyDescent="0.2">
      <c r="A910" s="134"/>
      <c r="B910" s="11"/>
      <c r="C910" s="11"/>
      <c r="D910" s="11"/>
    </row>
    <row r="911" spans="1:4" ht="12.75" customHeight="1" x14ac:dyDescent="0.2">
      <c r="A911" s="134"/>
      <c r="B911" s="11"/>
      <c r="C911" s="11"/>
      <c r="D911" s="11"/>
    </row>
    <row r="912" spans="1:4" ht="12.75" customHeight="1" x14ac:dyDescent="0.2">
      <c r="A912" s="134"/>
      <c r="B912" s="11"/>
      <c r="C912" s="11"/>
      <c r="D912" s="11"/>
    </row>
    <row r="913" spans="1:4" ht="12.75" customHeight="1" x14ac:dyDescent="0.2">
      <c r="A913" s="134"/>
      <c r="B913" s="11"/>
      <c r="C913" s="11"/>
      <c r="D913" s="11"/>
    </row>
    <row r="914" spans="1:4" ht="12.75" customHeight="1" x14ac:dyDescent="0.2">
      <c r="A914" s="134"/>
      <c r="B914" s="11"/>
      <c r="C914" s="11"/>
      <c r="D914" s="11"/>
    </row>
    <row r="915" spans="1:4" ht="12.75" customHeight="1" x14ac:dyDescent="0.2">
      <c r="A915" s="134"/>
      <c r="B915" s="11"/>
      <c r="C915" s="11"/>
      <c r="D915" s="11"/>
    </row>
    <row r="916" spans="1:4" ht="12.75" customHeight="1" x14ac:dyDescent="0.2">
      <c r="A916" s="134"/>
      <c r="B916" s="11"/>
      <c r="C916" s="11"/>
      <c r="D916" s="11"/>
    </row>
    <row r="917" spans="1:4" ht="12.75" customHeight="1" x14ac:dyDescent="0.2">
      <c r="A917" s="134"/>
      <c r="B917" s="11"/>
      <c r="C917" s="11"/>
      <c r="D917" s="11"/>
    </row>
    <row r="918" spans="1:4" ht="12.75" customHeight="1" x14ac:dyDescent="0.2">
      <c r="A918" s="134"/>
      <c r="B918" s="11"/>
      <c r="C918" s="11"/>
      <c r="D918" s="11"/>
    </row>
    <row r="919" spans="1:4" ht="12.75" customHeight="1" x14ac:dyDescent="0.2">
      <c r="A919" s="134"/>
      <c r="B919" s="11"/>
      <c r="C919" s="11"/>
      <c r="D919" s="11"/>
    </row>
    <row r="920" spans="1:4" ht="12.75" customHeight="1" x14ac:dyDescent="0.2">
      <c r="A920" s="134"/>
      <c r="B920" s="11"/>
      <c r="C920" s="11"/>
      <c r="D920" s="11"/>
    </row>
    <row r="921" spans="1:4" ht="12.75" customHeight="1" x14ac:dyDescent="0.2">
      <c r="A921" s="134"/>
      <c r="B921" s="11"/>
      <c r="C921" s="11"/>
      <c r="D921" s="11"/>
    </row>
    <row r="922" spans="1:4" ht="12.75" customHeight="1" x14ac:dyDescent="0.2">
      <c r="A922" s="134"/>
      <c r="B922" s="11"/>
      <c r="C922" s="11"/>
      <c r="D922" s="11"/>
    </row>
    <row r="923" spans="1:4" ht="12.75" customHeight="1" x14ac:dyDescent="0.2">
      <c r="A923" s="134"/>
      <c r="B923" s="11"/>
      <c r="C923" s="11"/>
      <c r="D923" s="11"/>
    </row>
    <row r="924" spans="1:4" ht="12.75" customHeight="1" x14ac:dyDescent="0.2">
      <c r="A924" s="134"/>
      <c r="B924" s="11"/>
      <c r="C924" s="11"/>
      <c r="D924" s="11"/>
    </row>
    <row r="925" spans="1:4" ht="12.75" customHeight="1" x14ac:dyDescent="0.2">
      <c r="A925" s="134"/>
      <c r="B925" s="11"/>
      <c r="C925" s="11"/>
      <c r="D925" s="11"/>
    </row>
    <row r="926" spans="1:4" ht="12.75" customHeight="1" x14ac:dyDescent="0.2">
      <c r="A926" s="134"/>
      <c r="B926" s="11"/>
      <c r="C926" s="11"/>
      <c r="D926" s="11"/>
    </row>
    <row r="927" spans="1:4" ht="12.75" customHeight="1" x14ac:dyDescent="0.2">
      <c r="A927" s="134"/>
      <c r="B927" s="11"/>
      <c r="C927" s="11"/>
      <c r="D927" s="11"/>
    </row>
    <row r="928" spans="1:4" ht="12.75" customHeight="1" x14ac:dyDescent="0.2">
      <c r="A928" s="134"/>
      <c r="B928" s="11"/>
      <c r="C928" s="11"/>
      <c r="D928" s="11"/>
    </row>
    <row r="929" spans="1:4" ht="12.75" customHeight="1" x14ac:dyDescent="0.2">
      <c r="A929" s="134"/>
      <c r="B929" s="11"/>
      <c r="C929" s="11"/>
      <c r="D929" s="11"/>
    </row>
    <row r="930" spans="1:4" ht="12.75" customHeight="1" x14ac:dyDescent="0.2">
      <c r="A930" s="134"/>
      <c r="B930" s="11"/>
      <c r="C930" s="11"/>
      <c r="D930" s="11"/>
    </row>
    <row r="931" spans="1:4" ht="12.75" customHeight="1" x14ac:dyDescent="0.2">
      <c r="A931" s="134"/>
      <c r="B931" s="11"/>
      <c r="C931" s="11"/>
      <c r="D931" s="11"/>
    </row>
    <row r="932" spans="1:4" ht="12.75" customHeight="1" x14ac:dyDescent="0.2">
      <c r="A932" s="134"/>
      <c r="B932" s="11"/>
      <c r="C932" s="11"/>
      <c r="D932" s="11"/>
    </row>
    <row r="933" spans="1:4" ht="12.75" customHeight="1" x14ac:dyDescent="0.2">
      <c r="A933" s="134"/>
      <c r="B933" s="11"/>
      <c r="C933" s="11"/>
      <c r="D933" s="11"/>
    </row>
    <row r="934" spans="1:4" ht="12.75" customHeight="1" x14ac:dyDescent="0.2">
      <c r="A934" s="134"/>
      <c r="B934" s="11"/>
      <c r="C934" s="11"/>
      <c r="D934" s="11"/>
    </row>
    <row r="935" spans="1:4" ht="12.75" customHeight="1" x14ac:dyDescent="0.2">
      <c r="A935" s="134"/>
      <c r="B935" s="11"/>
      <c r="C935" s="11"/>
      <c r="D935" s="11"/>
    </row>
    <row r="936" spans="1:4" ht="12.75" customHeight="1" x14ac:dyDescent="0.2">
      <c r="A936" s="134"/>
      <c r="B936" s="11"/>
      <c r="C936" s="11"/>
      <c r="D936" s="11"/>
    </row>
    <row r="937" spans="1:4" ht="12.75" customHeight="1" x14ac:dyDescent="0.2">
      <c r="A937" s="134"/>
      <c r="B937" s="11"/>
      <c r="C937" s="11"/>
      <c r="D937" s="11"/>
    </row>
    <row r="938" spans="1:4" ht="12.75" customHeight="1" x14ac:dyDescent="0.2">
      <c r="A938" s="134"/>
      <c r="B938" s="11"/>
      <c r="C938" s="11"/>
      <c r="D938" s="11"/>
    </row>
    <row r="939" spans="1:4" ht="12.75" customHeight="1" x14ac:dyDescent="0.2">
      <c r="A939" s="134"/>
      <c r="B939" s="11"/>
      <c r="C939" s="11"/>
      <c r="D939" s="11"/>
    </row>
    <row r="940" spans="1:4" ht="12.75" customHeight="1" x14ac:dyDescent="0.2">
      <c r="A940" s="134"/>
      <c r="B940" s="11"/>
      <c r="C940" s="11"/>
      <c r="D940" s="11"/>
    </row>
    <row r="941" spans="1:4" ht="12.75" customHeight="1" x14ac:dyDescent="0.2">
      <c r="A941" s="134"/>
      <c r="B941" s="11"/>
      <c r="C941" s="11"/>
      <c r="D941" s="11"/>
    </row>
    <row r="942" spans="1:4" ht="12.75" customHeight="1" x14ac:dyDescent="0.2">
      <c r="A942" s="134"/>
      <c r="B942" s="11"/>
      <c r="C942" s="11"/>
      <c r="D942" s="11"/>
    </row>
    <row r="943" spans="1:4" ht="12.75" customHeight="1" x14ac:dyDescent="0.2">
      <c r="A943" s="134"/>
      <c r="B943" s="11"/>
      <c r="C943" s="11"/>
      <c r="D943" s="11"/>
    </row>
    <row r="944" spans="1:4" ht="12.75" customHeight="1" x14ac:dyDescent="0.2">
      <c r="A944" s="134"/>
      <c r="B944" s="11"/>
      <c r="C944" s="11"/>
      <c r="D944" s="11"/>
    </row>
    <row r="945" spans="1:4" ht="12.75" customHeight="1" x14ac:dyDescent="0.2">
      <c r="A945" s="134"/>
      <c r="B945" s="11"/>
      <c r="C945" s="11"/>
      <c r="D945" s="11"/>
    </row>
    <row r="946" spans="1:4" ht="12.75" customHeight="1" x14ac:dyDescent="0.2">
      <c r="A946" s="134"/>
      <c r="B946" s="11"/>
      <c r="C946" s="11"/>
      <c r="D946" s="11"/>
    </row>
    <row r="947" spans="1:4" ht="12.75" customHeight="1" x14ac:dyDescent="0.2">
      <c r="A947" s="134"/>
      <c r="B947" s="11"/>
      <c r="C947" s="11"/>
      <c r="D947" s="11"/>
    </row>
    <row r="948" spans="1:4" ht="12.75" customHeight="1" x14ac:dyDescent="0.2">
      <c r="A948" s="134"/>
      <c r="B948" s="11"/>
      <c r="C948" s="11"/>
      <c r="D948" s="11"/>
    </row>
    <row r="949" spans="1:4" ht="12.75" customHeight="1" x14ac:dyDescent="0.2">
      <c r="A949" s="134"/>
      <c r="B949" s="11"/>
      <c r="C949" s="11"/>
      <c r="D949" s="11"/>
    </row>
    <row r="950" spans="1:4" ht="12.75" customHeight="1" x14ac:dyDescent="0.2">
      <c r="A950" s="134"/>
      <c r="B950" s="11"/>
      <c r="C950" s="11"/>
      <c r="D950" s="11"/>
    </row>
    <row r="951" spans="1:4" ht="12.75" customHeight="1" x14ac:dyDescent="0.2">
      <c r="A951" s="134"/>
      <c r="B951" s="11"/>
      <c r="C951" s="11"/>
      <c r="D951" s="11"/>
    </row>
    <row r="952" spans="1:4" ht="12.75" customHeight="1" x14ac:dyDescent="0.2">
      <c r="A952" s="134"/>
      <c r="B952" s="11"/>
      <c r="C952" s="11"/>
      <c r="D952" s="11"/>
    </row>
    <row r="953" spans="1:4" ht="12.75" customHeight="1" x14ac:dyDescent="0.2">
      <c r="A953" s="134"/>
      <c r="B953" s="11"/>
      <c r="C953" s="11"/>
      <c r="D953" s="11"/>
    </row>
    <row r="954" spans="1:4" ht="12.75" customHeight="1" x14ac:dyDescent="0.2">
      <c r="A954" s="134"/>
      <c r="B954" s="11"/>
      <c r="C954" s="11"/>
      <c r="D954" s="11"/>
    </row>
    <row r="955" spans="1:4" ht="12.75" customHeight="1" x14ac:dyDescent="0.2">
      <c r="A955" s="134"/>
      <c r="B955" s="11"/>
      <c r="C955" s="11"/>
      <c r="D955" s="11"/>
    </row>
    <row r="956" spans="1:4" ht="12.75" customHeight="1" x14ac:dyDescent="0.2">
      <c r="A956" s="134"/>
      <c r="B956" s="11"/>
      <c r="C956" s="11"/>
      <c r="D956" s="11"/>
    </row>
    <row r="957" spans="1:4" ht="12.75" customHeight="1" x14ac:dyDescent="0.2">
      <c r="A957" s="134"/>
      <c r="B957" s="11"/>
      <c r="C957" s="11"/>
      <c r="D957" s="11"/>
    </row>
    <row r="958" spans="1:4" ht="12.75" customHeight="1" x14ac:dyDescent="0.2">
      <c r="A958" s="134"/>
      <c r="B958" s="11"/>
      <c r="C958" s="11"/>
      <c r="D958" s="11"/>
    </row>
    <row r="959" spans="1:4" ht="12.75" customHeight="1" x14ac:dyDescent="0.2">
      <c r="A959" s="134"/>
      <c r="B959" s="11"/>
      <c r="C959" s="11"/>
      <c r="D959" s="11"/>
    </row>
    <row r="960" spans="1:4" ht="12.75" customHeight="1" x14ac:dyDescent="0.2">
      <c r="A960" s="134"/>
      <c r="B960" s="11"/>
      <c r="C960" s="11"/>
      <c r="D960" s="11"/>
    </row>
    <row r="961" spans="1:4" ht="12.75" customHeight="1" x14ac:dyDescent="0.2">
      <c r="A961" s="134"/>
      <c r="B961" s="11"/>
      <c r="C961" s="11"/>
      <c r="D961" s="11"/>
    </row>
    <row r="962" spans="1:4" ht="12.75" customHeight="1" x14ac:dyDescent="0.2">
      <c r="A962" s="134"/>
      <c r="B962" s="11"/>
      <c r="C962" s="11"/>
      <c r="D962" s="11"/>
    </row>
    <row r="963" spans="1:4" ht="12.75" customHeight="1" x14ac:dyDescent="0.2">
      <c r="A963" s="134"/>
      <c r="B963" s="11"/>
      <c r="C963" s="11"/>
      <c r="D963" s="11"/>
    </row>
    <row r="964" spans="1:4" ht="12.75" customHeight="1" x14ac:dyDescent="0.2">
      <c r="A964" s="134"/>
      <c r="B964" s="11"/>
      <c r="C964" s="11"/>
      <c r="D964" s="11"/>
    </row>
    <row r="965" spans="1:4" ht="12.75" customHeight="1" x14ac:dyDescent="0.2">
      <c r="A965" s="134"/>
      <c r="B965" s="11"/>
      <c r="C965" s="11"/>
      <c r="D965" s="11"/>
    </row>
    <row r="966" spans="1:4" ht="12.75" customHeight="1" x14ac:dyDescent="0.2">
      <c r="A966" s="134"/>
      <c r="B966" s="11"/>
      <c r="C966" s="11"/>
      <c r="D966" s="11"/>
    </row>
    <row r="967" spans="1:4" ht="12.75" customHeight="1" x14ac:dyDescent="0.2">
      <c r="A967" s="134"/>
      <c r="B967" s="11"/>
      <c r="C967" s="11"/>
      <c r="D967" s="11"/>
    </row>
    <row r="968" spans="1:4" ht="12.75" customHeight="1" x14ac:dyDescent="0.2">
      <c r="A968" s="134"/>
      <c r="B968" s="11"/>
      <c r="C968" s="11"/>
      <c r="D968" s="11"/>
    </row>
    <row r="969" spans="1:4" ht="12.75" customHeight="1" x14ac:dyDescent="0.2">
      <c r="A969" s="134"/>
      <c r="B969" s="11"/>
      <c r="C969" s="11"/>
      <c r="D969" s="11"/>
    </row>
    <row r="970" spans="1:4" ht="12.75" customHeight="1" x14ac:dyDescent="0.2">
      <c r="A970" s="134"/>
      <c r="B970" s="11"/>
      <c r="C970" s="11"/>
      <c r="D970" s="11"/>
    </row>
    <row r="971" spans="1:4" ht="12.75" customHeight="1" x14ac:dyDescent="0.2">
      <c r="A971" s="134"/>
      <c r="B971" s="11"/>
      <c r="C971" s="11"/>
      <c r="D971" s="11"/>
    </row>
    <row r="972" spans="1:4" ht="12.75" customHeight="1" x14ac:dyDescent="0.2">
      <c r="A972" s="134"/>
      <c r="B972" s="11"/>
      <c r="C972" s="11"/>
      <c r="D972" s="11"/>
    </row>
    <row r="973" spans="1:4" ht="12.75" customHeight="1" x14ac:dyDescent="0.2">
      <c r="A973" s="134"/>
      <c r="B973" s="11"/>
      <c r="C973" s="11"/>
      <c r="D973" s="11"/>
    </row>
    <row r="974" spans="1:4" ht="12.75" customHeight="1" x14ac:dyDescent="0.2">
      <c r="A974" s="134"/>
      <c r="B974" s="11"/>
      <c r="C974" s="11"/>
      <c r="D974" s="11"/>
    </row>
    <row r="975" spans="1:4" ht="12.75" customHeight="1" x14ac:dyDescent="0.2">
      <c r="A975" s="134"/>
      <c r="B975" s="11"/>
      <c r="C975" s="11"/>
      <c r="D975" s="11"/>
    </row>
    <row r="976" spans="1:4" ht="12.75" customHeight="1" x14ac:dyDescent="0.2">
      <c r="A976" s="134"/>
      <c r="B976" s="11"/>
      <c r="C976" s="11"/>
      <c r="D976" s="11"/>
    </row>
    <row r="977" spans="1:4" ht="12.75" customHeight="1" x14ac:dyDescent="0.2">
      <c r="A977" s="134"/>
      <c r="B977" s="11"/>
      <c r="C977" s="11"/>
      <c r="D977" s="11"/>
    </row>
    <row r="978" spans="1:4" ht="12.75" customHeight="1" x14ac:dyDescent="0.2">
      <c r="A978" s="134"/>
      <c r="B978" s="11"/>
      <c r="C978" s="11"/>
      <c r="D978" s="11"/>
    </row>
    <row r="979" spans="1:4" ht="12.75" customHeight="1" x14ac:dyDescent="0.2">
      <c r="A979" s="134"/>
      <c r="B979" s="11"/>
      <c r="C979" s="11"/>
      <c r="D979" s="11"/>
    </row>
    <row r="980" spans="1:4" ht="12.75" customHeight="1" x14ac:dyDescent="0.2">
      <c r="A980" s="134"/>
      <c r="B980" s="11"/>
      <c r="C980" s="11"/>
      <c r="D980" s="11"/>
    </row>
    <row r="981" spans="1:4" ht="12.75" customHeight="1" x14ac:dyDescent="0.2">
      <c r="A981" s="134"/>
      <c r="B981" s="11"/>
      <c r="C981" s="11"/>
      <c r="D981" s="11"/>
    </row>
    <row r="982" spans="1:4" ht="12.75" customHeight="1" x14ac:dyDescent="0.2">
      <c r="A982" s="134"/>
      <c r="B982" s="11"/>
      <c r="C982" s="11"/>
      <c r="D982" s="11"/>
    </row>
    <row r="983" spans="1:4" ht="12.75" customHeight="1" x14ac:dyDescent="0.2">
      <c r="A983" s="134"/>
      <c r="B983" s="11"/>
      <c r="C983" s="11"/>
      <c r="D983" s="11"/>
    </row>
    <row r="984" spans="1:4" ht="12.75" customHeight="1" x14ac:dyDescent="0.2">
      <c r="A984" s="134"/>
      <c r="B984" s="11"/>
      <c r="C984" s="11"/>
      <c r="D984" s="11"/>
    </row>
    <row r="985" spans="1:4" ht="12.75" customHeight="1" x14ac:dyDescent="0.2">
      <c r="A985" s="134"/>
      <c r="B985" s="11"/>
      <c r="C985" s="11"/>
      <c r="D985" s="11"/>
    </row>
    <row r="986" spans="1:4" ht="12.75" customHeight="1" x14ac:dyDescent="0.2">
      <c r="A986" s="134"/>
      <c r="B986" s="11"/>
      <c r="C986" s="11"/>
      <c r="D986" s="11"/>
    </row>
    <row r="987" spans="1:4" ht="12.75" customHeight="1" x14ac:dyDescent="0.2">
      <c r="A987" s="134"/>
      <c r="B987" s="11"/>
      <c r="C987" s="11"/>
      <c r="D987" s="11"/>
    </row>
    <row r="988" spans="1:4" ht="12.75" customHeight="1" x14ac:dyDescent="0.2">
      <c r="A988" s="134"/>
      <c r="B988" s="11"/>
      <c r="C988" s="11"/>
      <c r="D988" s="11"/>
    </row>
    <row r="989" spans="1:4" ht="12.75" customHeight="1" x14ac:dyDescent="0.2">
      <c r="A989" s="134"/>
      <c r="B989" s="11"/>
      <c r="C989" s="11"/>
      <c r="D989" s="11"/>
    </row>
    <row r="990" spans="1:4" ht="12.75" customHeight="1" x14ac:dyDescent="0.2">
      <c r="A990" s="134"/>
      <c r="B990" s="11"/>
      <c r="C990" s="11"/>
      <c r="D990" s="11"/>
    </row>
    <row r="991" spans="1:4" ht="12.75" customHeight="1" x14ac:dyDescent="0.2">
      <c r="A991" s="134"/>
      <c r="B991" s="11"/>
      <c r="C991" s="11"/>
      <c r="D991" s="11"/>
    </row>
    <row r="992" spans="1:4" ht="12.75" customHeight="1" x14ac:dyDescent="0.2">
      <c r="A992" s="134"/>
      <c r="B992" s="11"/>
      <c r="C992" s="11"/>
      <c r="D992" s="11"/>
    </row>
    <row r="993" spans="1:4" ht="12.75" customHeight="1" x14ac:dyDescent="0.2">
      <c r="A993" s="134"/>
      <c r="B993" s="11"/>
      <c r="C993" s="11"/>
      <c r="D993" s="11"/>
    </row>
    <row r="994" spans="1:4" ht="12.75" customHeight="1" x14ac:dyDescent="0.2">
      <c r="A994" s="134"/>
      <c r="B994" s="11"/>
      <c r="C994" s="11"/>
      <c r="D994" s="11"/>
    </row>
    <row r="995" spans="1:4" ht="12.75" customHeight="1" x14ac:dyDescent="0.2">
      <c r="A995" s="134"/>
      <c r="B995" s="11"/>
      <c r="C995" s="11"/>
      <c r="D995" s="11"/>
    </row>
    <row r="996" spans="1:4" ht="12.75" customHeight="1" x14ac:dyDescent="0.2">
      <c r="A996" s="134"/>
      <c r="B996" s="11"/>
      <c r="C996" s="11"/>
      <c r="D996" s="11"/>
    </row>
    <row r="997" spans="1:4" ht="12.75" customHeight="1" x14ac:dyDescent="0.2">
      <c r="A997" s="134"/>
      <c r="B997" s="11"/>
      <c r="C997" s="11"/>
      <c r="D997" s="11"/>
    </row>
    <row r="998" spans="1:4" ht="12.75" customHeight="1" x14ac:dyDescent="0.2">
      <c r="A998" s="134"/>
      <c r="B998" s="11"/>
      <c r="C998" s="11"/>
      <c r="D998" s="11"/>
    </row>
  </sheetData>
  <mergeCells count="1">
    <mergeCell ref="A2:A3"/>
  </mergeCells>
  <conditionalFormatting sqref="D4:D5">
    <cfRule type="expression" dxfId="4" priority="1" stopIfTrue="1">
      <formula>#REF!="Inne?"</formula>
    </cfRule>
  </conditionalFormatting>
  <conditionalFormatting sqref="C4:C5">
    <cfRule type="expression" dxfId="3" priority="2" stopIfTrue="1">
      <formula>#REF!="Kier?"</formula>
    </cfRule>
  </conditionalFormatting>
  <conditionalFormatting sqref="B4:B5">
    <cfRule type="expression" dxfId="2" priority="3" stopIfTrue="1">
      <formula>#REF!="Podst?"</formula>
    </cfRule>
  </conditionalFormatting>
  <conditionalFormatting sqref="B6:B10">
    <cfRule type="expression" dxfId="1" priority="4" stopIfTrue="1">
      <formula>#REF!="Podst?"</formula>
    </cfRule>
  </conditionalFormatting>
  <conditionalFormatting sqref="D6:D93">
    <cfRule type="expression" dxfId="0" priority="5" stopIfTrue="1">
      <formula>#REF!="Inne?"</formula>
    </cfRule>
  </conditionalFormatting>
  <pageMargins left="0.7" right="0.7" top="0.75" bottom="0.75" header="0" footer="0"/>
  <pageSetup paperSize="9" orientation="landscape"/>
  <rowBreaks count="2" manualBreakCount="2">
    <brk id="29" man="1"/>
    <brk id="6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5B3D7"/>
  </sheetPr>
  <dimension ref="A1:D1000"/>
  <sheetViews>
    <sheetView workbookViewId="0"/>
  </sheetViews>
  <sheetFormatPr defaultColWidth="12.5703125" defaultRowHeight="15" customHeight="1" x14ac:dyDescent="0.2"/>
  <cols>
    <col min="1" max="1" width="8.5703125" customWidth="1"/>
    <col min="2" max="2" width="57.140625" customWidth="1"/>
    <col min="3" max="3" width="60" customWidth="1"/>
    <col min="4" max="4" width="8.85546875" customWidth="1"/>
    <col min="5" max="26" width="8.5703125" customWidth="1"/>
  </cols>
  <sheetData>
    <row r="1" spans="1:4" ht="38.25" customHeight="1" x14ac:dyDescent="0.4">
      <c r="A1" s="266" t="s">
        <v>408</v>
      </c>
      <c r="B1" s="267"/>
      <c r="C1" s="267"/>
      <c r="D1" s="268"/>
    </row>
    <row r="2" spans="1:4" ht="12.75" customHeight="1" x14ac:dyDescent="0.3">
      <c r="A2" s="269" t="s">
        <v>409</v>
      </c>
      <c r="B2" s="270"/>
      <c r="C2" s="270"/>
      <c r="D2" s="271"/>
    </row>
    <row r="3" spans="1:4" ht="12.75" customHeight="1" x14ac:dyDescent="0.3">
      <c r="A3" s="222" t="s">
        <v>410</v>
      </c>
      <c r="B3" s="223" t="s">
        <v>411</v>
      </c>
      <c r="C3" s="224" t="s">
        <v>412</v>
      </c>
      <c r="D3" s="225" t="s">
        <v>413</v>
      </c>
    </row>
    <row r="4" spans="1:4" ht="15" customHeight="1" x14ac:dyDescent="0.2">
      <c r="A4" s="272" t="s">
        <v>414</v>
      </c>
      <c r="B4" s="250"/>
      <c r="C4" s="250"/>
      <c r="D4" s="251"/>
    </row>
    <row r="5" spans="1:4" ht="12.75" customHeight="1" x14ac:dyDescent="0.2">
      <c r="A5" s="226" t="s">
        <v>262</v>
      </c>
      <c r="B5" s="273" t="s">
        <v>415</v>
      </c>
      <c r="C5" s="227" t="s">
        <v>343</v>
      </c>
      <c r="D5" s="226" t="s">
        <v>262</v>
      </c>
    </row>
    <row r="6" spans="1:4" ht="38.25" customHeight="1" x14ac:dyDescent="0.2">
      <c r="A6" s="226" t="s">
        <v>263</v>
      </c>
      <c r="B6" s="253"/>
      <c r="C6" s="227" t="s">
        <v>344</v>
      </c>
      <c r="D6" s="226" t="s">
        <v>263</v>
      </c>
    </row>
    <row r="7" spans="1:4" ht="58.5" customHeight="1" x14ac:dyDescent="0.2">
      <c r="A7" s="226" t="s">
        <v>266</v>
      </c>
      <c r="B7" s="263" t="s">
        <v>416</v>
      </c>
      <c r="C7" s="228" t="s">
        <v>348</v>
      </c>
      <c r="D7" s="226" t="s">
        <v>266</v>
      </c>
    </row>
    <row r="8" spans="1:4" ht="32.25" customHeight="1" x14ac:dyDescent="0.2">
      <c r="A8" s="226" t="s">
        <v>268</v>
      </c>
      <c r="B8" s="253"/>
      <c r="C8" s="229" t="s">
        <v>351</v>
      </c>
      <c r="D8" s="226" t="s">
        <v>268</v>
      </c>
    </row>
    <row r="9" spans="1:4" ht="12.75" customHeight="1" x14ac:dyDescent="0.2">
      <c r="A9" s="272" t="s">
        <v>417</v>
      </c>
      <c r="B9" s="250"/>
      <c r="C9" s="250"/>
      <c r="D9" s="251"/>
    </row>
    <row r="10" spans="1:4" ht="12.75" customHeight="1" x14ac:dyDescent="0.2">
      <c r="A10" s="226" t="s">
        <v>279</v>
      </c>
      <c r="B10" s="263" t="s">
        <v>418</v>
      </c>
      <c r="C10" s="228" t="s">
        <v>364</v>
      </c>
      <c r="D10" s="226" t="s">
        <v>279</v>
      </c>
    </row>
    <row r="11" spans="1:4" ht="29.25" customHeight="1" x14ac:dyDescent="0.2">
      <c r="A11" s="226" t="s">
        <v>280</v>
      </c>
      <c r="B11" s="264"/>
      <c r="C11" s="228" t="s">
        <v>365</v>
      </c>
      <c r="D11" s="226" t="s">
        <v>280</v>
      </c>
    </row>
    <row r="12" spans="1:4" ht="54.75" customHeight="1" x14ac:dyDescent="0.2">
      <c r="A12" s="226" t="s">
        <v>281</v>
      </c>
      <c r="B12" s="253"/>
      <c r="C12" s="228" t="s">
        <v>366</v>
      </c>
      <c r="D12" s="226" t="s">
        <v>281</v>
      </c>
    </row>
    <row r="13" spans="1:4" ht="33.75" customHeight="1" x14ac:dyDescent="0.2">
      <c r="A13" s="226" t="s">
        <v>293</v>
      </c>
      <c r="B13" s="263" t="s">
        <v>419</v>
      </c>
      <c r="C13" s="228" t="s">
        <v>378</v>
      </c>
      <c r="D13" s="226" t="s">
        <v>293</v>
      </c>
    </row>
    <row r="14" spans="1:4" ht="58.5" customHeight="1" x14ac:dyDescent="0.2">
      <c r="A14" s="226" t="s">
        <v>284</v>
      </c>
      <c r="B14" s="264"/>
      <c r="C14" s="228" t="s">
        <v>369</v>
      </c>
      <c r="D14" s="226" t="s">
        <v>284</v>
      </c>
    </row>
    <row r="15" spans="1:4" ht="47.25" customHeight="1" x14ac:dyDescent="0.2">
      <c r="A15" s="226" t="s">
        <v>290</v>
      </c>
      <c r="B15" s="253"/>
      <c r="C15" s="230" t="s">
        <v>420</v>
      </c>
      <c r="D15" s="226" t="s">
        <v>290</v>
      </c>
    </row>
    <row r="16" spans="1:4" ht="12.75" customHeight="1" x14ac:dyDescent="0.2">
      <c r="A16" s="148" t="s">
        <v>294</v>
      </c>
      <c r="B16" s="231" t="s">
        <v>421</v>
      </c>
      <c r="C16" s="232" t="s">
        <v>379</v>
      </c>
      <c r="D16" s="148" t="s">
        <v>294</v>
      </c>
    </row>
    <row r="17" spans="1:4" ht="52.5" customHeight="1" x14ac:dyDescent="0.2">
      <c r="A17" s="226" t="s">
        <v>291</v>
      </c>
      <c r="B17" s="263" t="s">
        <v>422</v>
      </c>
      <c r="C17" s="228" t="s">
        <v>376</v>
      </c>
      <c r="D17" s="226" t="s">
        <v>291</v>
      </c>
    </row>
    <row r="18" spans="1:4" ht="12.75" customHeight="1" x14ac:dyDescent="0.2">
      <c r="A18" s="226" t="s">
        <v>282</v>
      </c>
      <c r="B18" s="264"/>
      <c r="C18" s="228" t="s">
        <v>367</v>
      </c>
      <c r="D18" s="226" t="s">
        <v>282</v>
      </c>
    </row>
    <row r="19" spans="1:4" ht="39.75" customHeight="1" x14ac:dyDescent="0.2">
      <c r="A19" s="226" t="s">
        <v>283</v>
      </c>
      <c r="B19" s="264"/>
      <c r="C19" s="228" t="s">
        <v>368</v>
      </c>
      <c r="D19" s="226" t="s">
        <v>283</v>
      </c>
    </row>
    <row r="20" spans="1:4" ht="12.75" customHeight="1" x14ac:dyDescent="0.2">
      <c r="A20" s="226" t="s">
        <v>285</v>
      </c>
      <c r="B20" s="264"/>
      <c r="C20" s="228" t="s">
        <v>370</v>
      </c>
      <c r="D20" s="226" t="s">
        <v>285</v>
      </c>
    </row>
    <row r="21" spans="1:4" ht="12.75" customHeight="1" x14ac:dyDescent="0.2">
      <c r="A21" s="226" t="s">
        <v>295</v>
      </c>
      <c r="B21" s="264"/>
      <c r="C21" s="228" t="s">
        <v>380</v>
      </c>
      <c r="D21" s="226" t="s">
        <v>295</v>
      </c>
    </row>
    <row r="22" spans="1:4" ht="12.75" customHeight="1" x14ac:dyDescent="0.2">
      <c r="A22" s="226" t="s">
        <v>296</v>
      </c>
      <c r="B22" s="264"/>
      <c r="C22" s="233" t="s">
        <v>381</v>
      </c>
      <c r="D22" s="226" t="s">
        <v>296</v>
      </c>
    </row>
    <row r="23" spans="1:4" ht="12.75" customHeight="1" x14ac:dyDescent="0.2">
      <c r="A23" s="226" t="s">
        <v>297</v>
      </c>
      <c r="B23" s="264"/>
      <c r="C23" s="233" t="s">
        <v>382</v>
      </c>
      <c r="D23" s="226" t="s">
        <v>297</v>
      </c>
    </row>
    <row r="24" spans="1:4" ht="63.75" customHeight="1" x14ac:dyDescent="0.2">
      <c r="A24" s="234" t="s">
        <v>298</v>
      </c>
      <c r="B24" s="264"/>
      <c r="C24" s="228" t="s">
        <v>383</v>
      </c>
      <c r="D24" s="234" t="s">
        <v>298</v>
      </c>
    </row>
    <row r="25" spans="1:4" ht="12.75" customHeight="1" x14ac:dyDescent="0.2">
      <c r="A25" s="235" t="s">
        <v>299</v>
      </c>
      <c r="B25" s="253"/>
      <c r="C25" s="233" t="s">
        <v>384</v>
      </c>
      <c r="D25" s="236" t="s">
        <v>299</v>
      </c>
    </row>
    <row r="26" spans="1:4" ht="12.75" customHeight="1" x14ac:dyDescent="0.2">
      <c r="A26" s="237"/>
      <c r="B26" s="238"/>
      <c r="C26" s="239"/>
      <c r="D26" s="237"/>
    </row>
    <row r="27" spans="1:4" ht="12.75" customHeight="1" x14ac:dyDescent="0.2">
      <c r="A27" s="237"/>
      <c r="B27" s="238"/>
      <c r="C27" s="240"/>
      <c r="D27" s="237"/>
    </row>
    <row r="28" spans="1:4" ht="53.25" customHeight="1" x14ac:dyDescent="0.2">
      <c r="A28" s="237"/>
      <c r="B28" s="238"/>
      <c r="C28" s="239"/>
      <c r="D28" s="237"/>
    </row>
    <row r="29" spans="1:4" ht="44.25" customHeight="1" x14ac:dyDescent="0.2">
      <c r="A29" s="237"/>
      <c r="B29" s="238"/>
      <c r="C29" s="239"/>
      <c r="D29" s="237"/>
    </row>
    <row r="30" spans="1:4" ht="12.75" customHeight="1" x14ac:dyDescent="0.2">
      <c r="A30" s="237"/>
      <c r="B30" s="238"/>
      <c r="C30" s="190"/>
      <c r="D30" s="237"/>
    </row>
    <row r="31" spans="1:4" ht="12.75" customHeight="1" x14ac:dyDescent="0.2">
      <c r="A31" s="237"/>
      <c r="B31" s="238"/>
      <c r="C31" s="190"/>
      <c r="D31" s="237"/>
    </row>
    <row r="32" spans="1:4" ht="12.75" customHeight="1" x14ac:dyDescent="0.2">
      <c r="A32" s="237"/>
      <c r="B32" s="238"/>
      <c r="C32" s="239"/>
      <c r="D32" s="237"/>
    </row>
    <row r="33" spans="1:4" ht="42" customHeight="1" x14ac:dyDescent="0.2">
      <c r="A33" s="237"/>
      <c r="B33" s="238"/>
      <c r="C33" s="239"/>
      <c r="D33" s="237"/>
    </row>
    <row r="34" spans="1:4" ht="12.75" customHeight="1" x14ac:dyDescent="0.2">
      <c r="A34" s="265"/>
      <c r="B34" s="247"/>
      <c r="C34" s="247"/>
      <c r="D34" s="247"/>
    </row>
    <row r="35" spans="1:4" ht="51" customHeight="1" x14ac:dyDescent="0.2">
      <c r="A35" s="237"/>
      <c r="B35" s="238"/>
      <c r="C35" s="238"/>
      <c r="D35" s="237"/>
    </row>
    <row r="36" spans="1:4" ht="15" customHeight="1" x14ac:dyDescent="0.2">
      <c r="A36" s="237"/>
      <c r="B36" s="238"/>
      <c r="C36" s="241"/>
      <c r="D36" s="237"/>
    </row>
    <row r="37" spans="1:4" ht="12.75" customHeight="1" x14ac:dyDescent="0.2">
      <c r="A37" s="155"/>
      <c r="B37" s="155"/>
      <c r="C37" s="155"/>
      <c r="D37" s="155"/>
    </row>
    <row r="38" spans="1:4" ht="12.75" customHeight="1" x14ac:dyDescent="0.2">
      <c r="A38" s="155"/>
      <c r="B38" s="189"/>
      <c r="C38" s="155"/>
      <c r="D38" s="155"/>
    </row>
    <row r="39" spans="1:4" ht="12.75" customHeight="1" x14ac:dyDescent="0.2">
      <c r="A39" s="155"/>
      <c r="B39" s="190"/>
      <c r="C39" s="155"/>
      <c r="D39" s="155"/>
    </row>
    <row r="40" spans="1:4" ht="12.75" customHeight="1" x14ac:dyDescent="0.2">
      <c r="A40" s="155"/>
      <c r="B40" s="155"/>
      <c r="C40" s="155"/>
      <c r="D40" s="155"/>
    </row>
    <row r="41" spans="1:4" ht="12.75" customHeight="1" x14ac:dyDescent="0.2"/>
    <row r="42" spans="1:4" ht="12.75" customHeight="1" x14ac:dyDescent="0.2"/>
    <row r="43" spans="1:4" ht="12.75" customHeight="1" x14ac:dyDescent="0.2"/>
    <row r="44" spans="1:4" ht="12.75" customHeight="1" x14ac:dyDescent="0.2"/>
    <row r="45" spans="1:4" ht="12.75" customHeight="1" x14ac:dyDescent="0.2"/>
    <row r="46" spans="1:4" ht="12.75" customHeight="1" x14ac:dyDescent="0.2"/>
    <row r="47" spans="1:4" ht="12.75" customHeight="1" x14ac:dyDescent="0.2"/>
    <row r="48" spans="1: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0">
    <mergeCell ref="B13:B15"/>
    <mergeCell ref="B17:B25"/>
    <mergeCell ref="A34:D34"/>
    <mergeCell ref="A1:D1"/>
    <mergeCell ref="A2:D2"/>
    <mergeCell ref="A4:D4"/>
    <mergeCell ref="B5:B6"/>
    <mergeCell ref="B7:B8"/>
    <mergeCell ref="A9:D9"/>
    <mergeCell ref="B10:B12"/>
  </mergeCells>
  <pageMargins left="0.43" right="0.39" top="0.75" bottom="0.75" header="0" footer="0"/>
  <pageSetup paperSize="9" orientation="portrait"/>
  <rowBreaks count="1" manualBreakCount="1">
    <brk id="8" man="1"/>
  </rowBreaks>
  <colBreaks count="1" manualBreakCount="1">
    <brk id="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54</vt:i4>
      </vt:variant>
    </vt:vector>
  </HeadingPairs>
  <TitlesOfParts>
    <vt:vector size="62" baseType="lpstr">
      <vt:lpstr>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EfInz</vt:lpstr>
      <vt:lpstr>Kompetencje_inżynierskie!_rok1</vt:lpstr>
      <vt:lpstr>_rok1</vt:lpstr>
      <vt:lpstr>Kompetencje_inżynierskie!_rok2</vt:lpstr>
      <vt:lpstr>_rok2</vt:lpstr>
      <vt:lpstr>Kompetencje_inżynierskie!_rok3</vt:lpstr>
      <vt:lpstr>_rok3</vt:lpstr>
      <vt:lpstr>Kompetencje_inżynierskie!_rok4</vt:lpstr>
      <vt:lpstr>_rok4</vt:lpstr>
      <vt:lpstr>Kompetencje_inżynierskie!_sem1</vt:lpstr>
      <vt:lpstr>_sem1</vt:lpstr>
      <vt:lpstr>Kompetencje_inżynierskie!_sem2</vt:lpstr>
      <vt:lpstr>_sem2</vt:lpstr>
      <vt:lpstr>Kompetencje_inżynierskie!_sem3</vt:lpstr>
      <vt:lpstr>_sem3</vt:lpstr>
      <vt:lpstr>_sem4</vt:lpstr>
      <vt:lpstr>_sem5</vt:lpstr>
      <vt:lpstr>_sem6</vt:lpstr>
      <vt:lpstr>_sem7</vt:lpstr>
      <vt:lpstr>Kompetencje_inżynierskie!_wyk1</vt:lpstr>
      <vt:lpstr>_wyk1</vt:lpstr>
      <vt:lpstr>Kompetencje_inżynierskie!_wyk2</vt:lpstr>
      <vt:lpstr>_wyk2</vt:lpstr>
      <vt:lpstr>Kompetencje_inżynierskie!_wyk3</vt:lpstr>
      <vt:lpstr>_wyk3</vt:lpstr>
      <vt:lpstr>Kompetencje_inżynierskie!_wyk4</vt:lpstr>
      <vt:lpstr>_wyk4</vt:lpstr>
      <vt:lpstr>Kompetencje_inżynierskie!_wyk5</vt:lpstr>
      <vt:lpstr>_wyk5</vt:lpstr>
      <vt:lpstr>Kompetencje_inżynierskie!_wyk6</vt:lpstr>
      <vt:lpstr>_wyk6</vt:lpstr>
      <vt:lpstr>Kompetencje_inżynierskie!_wyk7</vt:lpstr>
      <vt:lpstr>_wyk7</vt:lpstr>
      <vt:lpstr>all</vt:lpstr>
      <vt:lpstr>Umiejętności!OLE_LINK17</vt:lpstr>
      <vt:lpstr>Kompetencje_inżynierskie!suma1</vt:lpstr>
      <vt:lpstr>suma1</vt:lpstr>
      <vt:lpstr>Kompetencje_inżynierskie!suma2</vt:lpstr>
      <vt:lpstr>suma2</vt:lpstr>
      <vt:lpstr>Kompetencje_inżynierskie!suma3</vt:lpstr>
      <vt:lpstr>suma3</vt:lpstr>
      <vt:lpstr>suma4</vt:lpstr>
      <vt:lpstr>suma5</vt:lpstr>
      <vt:lpstr>suma6</vt:lpstr>
      <vt:lpstr>suma7</vt:lpstr>
      <vt:lpstr>Kompetencje!Z_23BBA355_E9EB_4838_8D76_4DD9D4B0A822_.wvu.Cols</vt:lpstr>
      <vt:lpstr>Stac!Z_23BBA355_E9EB_4838_8D76_4DD9D4B0A822_.wvu.Cols</vt:lpstr>
      <vt:lpstr>Umiejętności!Z_23BBA355_E9EB_4838_8D76_4DD9D4B0A822_.wvu.Cols</vt:lpstr>
      <vt:lpstr>Wiedza!Z_23BBA355_E9EB_4838_8D76_4DD9D4B0A822_.wvu.Cols</vt:lpstr>
      <vt:lpstr>Tabela_efektów!Z_23BBA355_E9EB_4838_8D76_4DD9D4B0A822_.wvu.Rows</vt:lpstr>
      <vt:lpstr>Kompetencje!Z_29736CA9_AFAA_4B91_9381_BED3A6394ADD_.wvu.Cols</vt:lpstr>
      <vt:lpstr>Stac!Z_29736CA9_AFAA_4B91_9381_BED3A6394ADD_.wvu.Cols</vt:lpstr>
      <vt:lpstr>Umiejętności!Z_29736CA9_AFAA_4B91_9381_BED3A6394ADD_.wvu.Cols</vt:lpstr>
      <vt:lpstr>Wiedza!Z_29736CA9_AFAA_4B91_9381_BED3A6394ADD_.wvu.Cols</vt:lpstr>
      <vt:lpstr>Tabela_efektów!Z_29736CA9_AFAA_4B91_9381_BED3A6394ADD_.wvu.Rows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Krolikowski;Katarzyna Małkowska</dc:creator>
  <cp:lastModifiedBy>Natalia Mozolewska</cp:lastModifiedBy>
  <cp:lastPrinted>2024-07-09T07:46:46Z</cp:lastPrinted>
  <dcterms:created xsi:type="dcterms:W3CDTF">2008-06-20T16:27:18Z</dcterms:created>
  <dcterms:modified xsi:type="dcterms:W3CDTF">2024-07-09T08:13:44Z</dcterms:modified>
</cp:coreProperties>
</file>